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pivotCache/pivotCacheDefinition3.xml" ContentType="application/vnd.openxmlformats-officedocument.spreadsheetml.pivotCacheDefinition+xml"/>
  <Override PartName="/xl/pivotCache/pivotCacheRecords3.xml" ContentType="application/vnd.openxmlformats-officedocument.spreadsheetml.pivotCacheRecords+xml"/>
  <Override PartName="/xl/pivotCache/pivotCacheDefinition4.xml" ContentType="application/vnd.openxmlformats-officedocument.spreadsheetml.pivotCacheDefinition+xml"/>
  <Override PartName="/xl/pivotCache/pivotCacheRecords4.xml" ContentType="application/vnd.openxmlformats-officedocument.spreadsheetml.pivotCacheRecords+xml"/>
  <Override PartName="/xl/pivotCache/pivotCacheDefinition5.xml" ContentType="application/vnd.openxmlformats-officedocument.spreadsheetml.pivotCacheDefinition+xml"/>
  <Override PartName="/xl/pivotCache/pivotCacheRecords5.xml" ContentType="application/vnd.openxmlformats-officedocument.spreadsheetml.pivotCacheRecords+xml"/>
  <Override PartName="/xl/pivotCache/pivotCacheDefinition6.xml" ContentType="application/vnd.openxmlformats-officedocument.spreadsheetml.pivotCacheDefinition+xml"/>
  <Override PartName="/xl/pivotCache/pivotCacheRecords6.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pivotTables/pivotTable1.xml" ContentType="application/vnd.openxmlformats-officedocument.spreadsheetml.pivotTable+xml"/>
  <Override PartName="/xl/pivotTables/pivotTable2.xml" ContentType="application/vnd.openxmlformats-officedocument.spreadsheetml.pivotTable+xml"/>
  <Override PartName="/xl/comments1.xml" ContentType="application/vnd.openxmlformats-officedocument.spreadsheetml.comments+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drawings/drawing10.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2"/>
  <workbookPr codeName="ThisWorkbook" hidePivotFieldList="1"/>
  <mc:AlternateContent xmlns:mc="http://schemas.openxmlformats.org/markup-compatibility/2006">
    <mc:Choice Requires="x15">
      <x15ac:absPath xmlns:x15ac="http://schemas.microsoft.com/office/spreadsheetml/2010/11/ac" url="https://thainamthip2-my.sharepoint.com/personal/sutripat_ng_thainamthip_co_th/Documents/1. Work/008. Procurement/#2 Project/"/>
    </mc:Choice>
  </mc:AlternateContent>
  <xr:revisionPtr revIDLastSave="33" documentId="8_{6B96A501-16F7-4755-B9F6-5214B86AC99D}" xr6:coauthVersionLast="47" xr6:coauthVersionMax="47" xr10:uidLastSave="{EBB93F13-9C9C-4D75-B4E3-12689E338855}"/>
  <bookViews>
    <workbookView xWindow="28680" yWindow="-120" windowWidth="29040" windowHeight="15720" firstSheet="8" activeTab="19" autoFilterDateGrouping="0" xr2:uid="{00000000-000D-0000-FFFF-FFFF00000000}"/>
  </bookViews>
  <sheets>
    <sheet name="✖️ 00 Sheet1" sheetId="1" state="hidden" r:id="rId1"/>
    <sheet name="✖️ WAY1" sheetId="2" state="hidden" r:id="rId2"/>
    <sheet name="✖️ WAY2" sheetId="3" state="hidden" r:id="rId3"/>
    <sheet name="✖️ WBS old" sheetId="4" state="hidden" r:id="rId4"/>
    <sheet name="✖️ 00 Timeline 1" sheetId="5" state="hidden" r:id="rId5"/>
    <sheet name="✖️ 00 Timeline 2" sheetId="6" state="hidden" r:id="rId6"/>
    <sheet name="✖️ 00 Timeline v1" sheetId="7" state="hidden" r:id="rId7"/>
    <sheet name="Confirm Doc" sheetId="12" state="hidden" r:id="rId8"/>
    <sheet name="00 Timeline" sheetId="10" r:id="rId9"/>
    <sheet name="WBS" sheetId="13" state="hidden" r:id="rId10"/>
    <sheet name="#1 20250422" sheetId="8" state="hidden" r:id="rId11"/>
    <sheet name="#2 20250507" sheetId="9" state="hidden" r:id="rId12"/>
    <sheet name="#3 20250514" sheetId="15" r:id="rId13"/>
    <sheet name="#4 20250521" sheetId="18" r:id="rId14"/>
    <sheet name="Alternation req. 2" sheetId="22" state="hidden" r:id="rId15"/>
    <sheet name="Alternation req." sheetId="19" state="hidden" r:id="rId16"/>
    <sheet name="Alternation req. 4" sheetId="23" state="hidden" r:id="rId17"/>
    <sheet name="Alternation req. 3" sheetId="21" state="hidden" r:id="rId18"/>
    <sheet name="#5 20250528" sheetId="24" r:id="rId19"/>
    <sheet name="#6 20250604" sheetId="25" r:id="rId20"/>
    <sheet name="Structure DB" sheetId="20" r:id="rId21"/>
    <sheet name="Requirement Specification #M3" sheetId="11" state="hidden" r:id="rId22"/>
  </sheets>
  <definedNames>
    <definedName name="_xlnm._FilterDatabase" localSheetId="9" hidden="1">WBS!$A$1:$G$207</definedName>
  </definedNames>
  <calcPr calcId="191029"/>
  <pivotCaches>
    <pivotCache cacheId="0" r:id="rId23"/>
    <pivotCache cacheId="1" r:id="rId24"/>
    <pivotCache cacheId="2" r:id="rId25"/>
    <pivotCache cacheId="3" r:id="rId26"/>
    <pivotCache cacheId="4" r:id="rId27"/>
    <pivotCache cacheId="5" r:id="rId28"/>
  </pivotCaches>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S89" i="23" l="1"/>
  <c r="Y31" i="23"/>
  <c r="X31" i="23"/>
  <c r="W31" i="23"/>
  <c r="V31" i="23"/>
  <c r="U31" i="23"/>
  <c r="T31" i="23"/>
  <c r="S31" i="23"/>
  <c r="R31" i="23"/>
  <c r="Q31" i="23"/>
  <c r="Y30" i="23"/>
  <c r="X30" i="23"/>
  <c r="W30" i="23"/>
  <c r="V30" i="23"/>
  <c r="U30" i="23"/>
  <c r="T30" i="23"/>
  <c r="S30" i="23"/>
  <c r="R30" i="23"/>
  <c r="Q30" i="23"/>
  <c r="Y29" i="23"/>
  <c r="X29" i="23"/>
  <c r="W29" i="23"/>
  <c r="V29" i="23"/>
  <c r="U29" i="23"/>
  <c r="T29" i="23"/>
  <c r="S29" i="23"/>
  <c r="R29" i="23"/>
  <c r="Q29" i="23"/>
  <c r="Y28" i="23"/>
  <c r="X28" i="23"/>
  <c r="W28" i="23"/>
  <c r="V28" i="23"/>
  <c r="U28" i="23"/>
  <c r="T28" i="23"/>
  <c r="S28" i="23"/>
  <c r="R28" i="23"/>
  <c r="Q28" i="23"/>
  <c r="Y27" i="23"/>
  <c r="X27" i="23"/>
  <c r="W27" i="23"/>
  <c r="V27" i="23"/>
  <c r="U27" i="23"/>
  <c r="T27" i="23"/>
  <c r="S27" i="23"/>
  <c r="R27" i="23"/>
  <c r="Q27" i="23"/>
  <c r="AW17" i="23"/>
  <c r="AV17" i="23"/>
  <c r="AV16" i="23"/>
  <c r="AW16" i="23"/>
  <c r="AW18" i="23"/>
  <c r="AV18" i="23"/>
  <c r="Y79" i="23"/>
  <c r="X79" i="23"/>
  <c r="Q79" i="23"/>
  <c r="Y78" i="23"/>
  <c r="X78" i="23"/>
  <c r="W78" i="23"/>
  <c r="Q78" i="23"/>
  <c r="Y77" i="23"/>
  <c r="X77" i="23"/>
  <c r="W77" i="23"/>
  <c r="V77" i="23"/>
  <c r="U77" i="23"/>
  <c r="T77" i="23"/>
  <c r="Y76" i="23"/>
  <c r="X76" i="23"/>
  <c r="Q76" i="23"/>
  <c r="Y75" i="23"/>
  <c r="X75" i="23"/>
  <c r="Q75" i="23"/>
  <c r="Y74" i="23"/>
  <c r="X74" i="23"/>
  <c r="W74" i="23"/>
  <c r="V74" i="23"/>
  <c r="U74" i="23"/>
  <c r="T74" i="23"/>
  <c r="S74" i="23"/>
  <c r="R74" i="23"/>
  <c r="Q74" i="23"/>
  <c r="Y73" i="23"/>
  <c r="X73" i="23"/>
  <c r="W73" i="23"/>
  <c r="V73" i="23"/>
  <c r="U73" i="23"/>
  <c r="T73" i="23"/>
  <c r="S73" i="23"/>
  <c r="R73" i="23"/>
  <c r="Q73" i="23"/>
  <c r="Y72" i="23"/>
  <c r="X72" i="23"/>
  <c r="W72" i="23"/>
  <c r="V72" i="23"/>
  <c r="U72" i="23"/>
  <c r="T72" i="23"/>
  <c r="S72" i="23"/>
  <c r="R72" i="23"/>
  <c r="Q72" i="23"/>
  <c r="Y71" i="23"/>
  <c r="X71" i="23"/>
  <c r="W71" i="23"/>
  <c r="V71" i="23"/>
  <c r="U71" i="23"/>
  <c r="T71" i="23"/>
  <c r="S71" i="23"/>
  <c r="R71" i="23"/>
  <c r="Q71" i="23"/>
  <c r="Y70" i="23"/>
  <c r="X70" i="23"/>
  <c r="W70" i="23"/>
  <c r="V70" i="23"/>
  <c r="U70" i="23"/>
  <c r="T70" i="23"/>
  <c r="S70" i="23"/>
  <c r="R70" i="23"/>
  <c r="Q70" i="23"/>
  <c r="AV67" i="23"/>
  <c r="AV82" i="23"/>
  <c r="AV81" i="23"/>
  <c r="AL83" i="23"/>
  <c r="AM83" i="23"/>
  <c r="AN83" i="23"/>
  <c r="AO83" i="23"/>
  <c r="AP83" i="23"/>
  <c r="AQ83" i="23"/>
  <c r="AR83" i="23"/>
  <c r="AS83" i="23"/>
  <c r="AT83" i="23"/>
  <c r="W66" i="23"/>
  <c r="W76" i="23" s="1"/>
  <c r="V66" i="23"/>
  <c r="V78" i="23" s="1"/>
  <c r="U66" i="23"/>
  <c r="U76" i="23" s="1"/>
  <c r="T66" i="23"/>
  <c r="T78" i="23" s="1"/>
  <c r="S66" i="23"/>
  <c r="S77" i="23" s="1"/>
  <c r="R66" i="23"/>
  <c r="R77" i="23" s="1"/>
  <c r="Q66" i="23"/>
  <c r="Q77" i="23" s="1"/>
  <c r="I66" i="23"/>
  <c r="J66" i="23"/>
  <c r="K66" i="23"/>
  <c r="L66" i="23"/>
  <c r="M66" i="23"/>
  <c r="N66" i="23"/>
  <c r="H66" i="23"/>
  <c r="Q18" i="23"/>
  <c r="R18" i="23"/>
  <c r="S18" i="23"/>
  <c r="T18" i="23"/>
  <c r="U18" i="23"/>
  <c r="V18" i="23"/>
  <c r="W18" i="23"/>
  <c r="X18" i="23"/>
  <c r="Y18" i="23"/>
  <c r="Q19" i="23"/>
  <c r="R19" i="23"/>
  <c r="S19" i="23"/>
  <c r="T19" i="23"/>
  <c r="U19" i="23"/>
  <c r="V19" i="23"/>
  <c r="W19" i="23"/>
  <c r="X19" i="23"/>
  <c r="Y19" i="23"/>
  <c r="Q20" i="23"/>
  <c r="R20" i="23"/>
  <c r="S20" i="23"/>
  <c r="T20" i="23"/>
  <c r="U20" i="23"/>
  <c r="V20" i="23"/>
  <c r="W20" i="23"/>
  <c r="X20" i="23"/>
  <c r="Y20" i="23"/>
  <c r="Q21" i="23"/>
  <c r="R21" i="23"/>
  <c r="S21" i="23"/>
  <c r="T21" i="23"/>
  <c r="U21" i="23"/>
  <c r="V21" i="23"/>
  <c r="W21" i="23"/>
  <c r="X21" i="23"/>
  <c r="Y21" i="23"/>
  <c r="Q22" i="23"/>
  <c r="R22" i="23"/>
  <c r="S22" i="23"/>
  <c r="T22" i="23"/>
  <c r="U22" i="23"/>
  <c r="V22" i="23"/>
  <c r="W22" i="23"/>
  <c r="X22" i="23"/>
  <c r="Y22" i="23"/>
  <c r="Q23" i="23"/>
  <c r="R23" i="23"/>
  <c r="S23" i="23"/>
  <c r="T23" i="23"/>
  <c r="U23" i="23"/>
  <c r="V23" i="23"/>
  <c r="W23" i="23"/>
  <c r="X23" i="23"/>
  <c r="Y23" i="23"/>
  <c r="Q24" i="23"/>
  <c r="R24" i="23"/>
  <c r="S24" i="23"/>
  <c r="T24" i="23"/>
  <c r="U24" i="23"/>
  <c r="V24" i="23"/>
  <c r="W24" i="23"/>
  <c r="X24" i="23"/>
  <c r="Y24" i="23"/>
  <c r="Q25" i="23"/>
  <c r="R25" i="23"/>
  <c r="S25" i="23"/>
  <c r="T25" i="23"/>
  <c r="U25" i="23"/>
  <c r="V25" i="23"/>
  <c r="W25" i="23"/>
  <c r="X25" i="23"/>
  <c r="Y25" i="23"/>
  <c r="Q26" i="23"/>
  <c r="R26" i="23"/>
  <c r="S26" i="23"/>
  <c r="T26" i="23"/>
  <c r="U26" i="23"/>
  <c r="V26" i="23"/>
  <c r="W26" i="23"/>
  <c r="X26" i="23"/>
  <c r="Y26" i="23"/>
  <c r="R17" i="23"/>
  <c r="S17" i="23"/>
  <c r="T17" i="23"/>
  <c r="U17" i="23"/>
  <c r="V17" i="23"/>
  <c r="W17" i="23"/>
  <c r="X17" i="23"/>
  <c r="Y17" i="23"/>
  <c r="Q17" i="23"/>
  <c r="AV69" i="23"/>
  <c r="AU69" i="23"/>
  <c r="AV68" i="23"/>
  <c r="AU68" i="23"/>
  <c r="AU67" i="23"/>
  <c r="AU18" i="23"/>
  <c r="AU17" i="23"/>
  <c r="AU16" i="23"/>
  <c r="AU71" i="22"/>
  <c r="AC65" i="22"/>
  <c r="AS65" i="22"/>
  <c r="AR65" i="22"/>
  <c r="AQ65" i="22"/>
  <c r="AP65" i="22"/>
  <c r="AO65" i="22"/>
  <c r="AN65" i="22"/>
  <c r="AM65" i="22"/>
  <c r="AL65" i="22"/>
  <c r="AJ65" i="22"/>
  <c r="AI65" i="22"/>
  <c r="AH65" i="22"/>
  <c r="AG65" i="22"/>
  <c r="AF65" i="22"/>
  <c r="AE65" i="22"/>
  <c r="AD65" i="22"/>
  <c r="AU17" i="22"/>
  <c r="AV71" i="22"/>
  <c r="AV70" i="22"/>
  <c r="AU70" i="22"/>
  <c r="AV69" i="22"/>
  <c r="AU69" i="22"/>
  <c r="Y75" i="22"/>
  <c r="S74" i="22"/>
  <c r="T74" i="22"/>
  <c r="U74" i="22"/>
  <c r="Y74" i="22"/>
  <c r="Y73" i="22"/>
  <c r="X73" i="22"/>
  <c r="W73" i="22"/>
  <c r="V73" i="22"/>
  <c r="U73" i="22"/>
  <c r="T73" i="22"/>
  <c r="S73" i="22"/>
  <c r="R73" i="22"/>
  <c r="Q73" i="22"/>
  <c r="R72" i="22"/>
  <c r="S72" i="22"/>
  <c r="T72" i="22"/>
  <c r="U72" i="22"/>
  <c r="V72" i="22"/>
  <c r="W72" i="22"/>
  <c r="X72" i="22"/>
  <c r="Y72" i="22"/>
  <c r="Q72" i="22"/>
  <c r="R68" i="22"/>
  <c r="R74" i="22" s="1"/>
  <c r="S68" i="22"/>
  <c r="S75" i="22" s="1"/>
  <c r="T68" i="22"/>
  <c r="T75" i="22" s="1"/>
  <c r="U68" i="22"/>
  <c r="U75" i="22" s="1"/>
  <c r="V68" i="22"/>
  <c r="V74" i="22" s="1"/>
  <c r="W68" i="22"/>
  <c r="W74" i="22" s="1"/>
  <c r="X68" i="22"/>
  <c r="X74" i="22" s="1"/>
  <c r="Q68" i="22"/>
  <c r="Q74" i="22" s="1"/>
  <c r="I68" i="22"/>
  <c r="J68" i="22"/>
  <c r="K68" i="22"/>
  <c r="L68" i="22"/>
  <c r="M68" i="22"/>
  <c r="N68" i="22"/>
  <c r="O68" i="22"/>
  <c r="H68" i="22"/>
  <c r="AU16" i="22"/>
  <c r="AV18" i="22"/>
  <c r="AU18" i="22"/>
  <c r="AV17" i="22"/>
  <c r="AV16" i="22"/>
  <c r="R20" i="22"/>
  <c r="S20" i="22"/>
  <c r="T20" i="22"/>
  <c r="U20" i="22"/>
  <c r="V20" i="22"/>
  <c r="W20" i="22"/>
  <c r="X20" i="22"/>
  <c r="Y20" i="22"/>
  <c r="Q20" i="22"/>
  <c r="R19" i="22"/>
  <c r="S19" i="22"/>
  <c r="T19" i="22"/>
  <c r="U19" i="22"/>
  <c r="V19" i="22"/>
  <c r="W19" i="22"/>
  <c r="X19" i="22"/>
  <c r="Y19" i="22"/>
  <c r="Q19" i="22"/>
  <c r="Y18" i="22"/>
  <c r="X18" i="22"/>
  <c r="W18" i="22"/>
  <c r="V18" i="22"/>
  <c r="U18" i="22"/>
  <c r="T18" i="22"/>
  <c r="S18" i="22"/>
  <c r="R18" i="22"/>
  <c r="Q18" i="22"/>
  <c r="R17" i="22"/>
  <c r="S17" i="22"/>
  <c r="T17" i="22"/>
  <c r="U17" i="22"/>
  <c r="V17" i="22"/>
  <c r="W17" i="22"/>
  <c r="X17" i="22"/>
  <c r="Y17" i="22"/>
  <c r="Q17" i="22"/>
  <c r="P28" i="21"/>
  <c r="Q28" i="21"/>
  <c r="R28" i="21"/>
  <c r="S28" i="21"/>
  <c r="T28" i="21"/>
  <c r="U28" i="21"/>
  <c r="V28" i="21"/>
  <c r="W28" i="21"/>
  <c r="O28" i="21"/>
  <c r="P27" i="21"/>
  <c r="Q27" i="21"/>
  <c r="R27" i="21"/>
  <c r="S27" i="21"/>
  <c r="T27" i="21"/>
  <c r="U27" i="21"/>
  <c r="V27" i="21"/>
  <c r="W27" i="21"/>
  <c r="O27" i="21"/>
  <c r="AX25" i="21"/>
  <c r="R25" i="21"/>
  <c r="AX24" i="21"/>
  <c r="AX23" i="21"/>
  <c r="AW24" i="21"/>
  <c r="AW25" i="21"/>
  <c r="BB25" i="21" s="1"/>
  <c r="AW23" i="21"/>
  <c r="P26" i="21"/>
  <c r="Q26" i="21"/>
  <c r="R26" i="21"/>
  <c r="S26" i="21"/>
  <c r="T26" i="21"/>
  <c r="U26" i="21"/>
  <c r="V26" i="21"/>
  <c r="W26" i="21"/>
  <c r="O26" i="21"/>
  <c r="BB26" i="21"/>
  <c r="BA26" i="21"/>
  <c r="BA25" i="21"/>
  <c r="BA24" i="21"/>
  <c r="BA23" i="21"/>
  <c r="P25" i="21"/>
  <c r="Q25" i="21"/>
  <c r="S25" i="21"/>
  <c r="T25" i="21"/>
  <c r="U25" i="21"/>
  <c r="V25" i="21"/>
  <c r="O25" i="21"/>
  <c r="P22" i="21"/>
  <c r="Q22" i="21"/>
  <c r="R22" i="21"/>
  <c r="S22" i="21"/>
  <c r="T22" i="21"/>
  <c r="U22" i="21"/>
  <c r="V22" i="21"/>
  <c r="O22" i="21"/>
  <c r="G22" i="21"/>
  <c r="H22" i="21"/>
  <c r="I22" i="21"/>
  <c r="J22" i="21"/>
  <c r="K22" i="21"/>
  <c r="L22" i="21"/>
  <c r="M22" i="21"/>
  <c r="F22" i="21"/>
  <c r="AB33" i="19"/>
  <c r="AA33" i="19"/>
  <c r="BB3" i="21"/>
  <c r="BB4" i="21"/>
  <c r="BB5" i="21"/>
  <c r="BB2" i="21"/>
  <c r="BA3" i="21"/>
  <c r="BA4" i="21"/>
  <c r="BA5" i="21"/>
  <c r="BA2" i="21"/>
  <c r="AA7" i="21"/>
  <c r="Z7" i="21"/>
  <c r="Y7" i="21"/>
  <c r="X7" i="21"/>
  <c r="W7" i="21"/>
  <c r="V7" i="21"/>
  <c r="U7" i="21"/>
  <c r="T7" i="21"/>
  <c r="S7" i="21"/>
  <c r="R7" i="21"/>
  <c r="Q7" i="21"/>
  <c r="AA6" i="21"/>
  <c r="Z6" i="21"/>
  <c r="Y6" i="21"/>
  <c r="X6" i="21"/>
  <c r="W6" i="21"/>
  <c r="V6" i="21"/>
  <c r="U6" i="21"/>
  <c r="T6" i="21"/>
  <c r="S6" i="21"/>
  <c r="R6" i="21"/>
  <c r="Q6" i="21"/>
  <c r="AA5" i="21"/>
  <c r="Z5" i="21"/>
  <c r="Y5" i="21"/>
  <c r="X5" i="21"/>
  <c r="W5" i="21"/>
  <c r="V5" i="21"/>
  <c r="U5" i="21"/>
  <c r="T5" i="21"/>
  <c r="S5" i="21"/>
  <c r="R5" i="21"/>
  <c r="Q5" i="21"/>
  <c r="AA4" i="21"/>
  <c r="Z4" i="21"/>
  <c r="Y4" i="21"/>
  <c r="X4" i="21"/>
  <c r="W4" i="21"/>
  <c r="V4" i="21"/>
  <c r="U4" i="21"/>
  <c r="T4" i="21"/>
  <c r="S4" i="21"/>
  <c r="R4" i="21"/>
  <c r="Q4" i="21"/>
  <c r="AA3" i="21"/>
  <c r="Z3" i="21"/>
  <c r="Y3" i="21"/>
  <c r="X3" i="21"/>
  <c r="W3" i="21"/>
  <c r="V3" i="21"/>
  <c r="U3" i="21"/>
  <c r="T3" i="21"/>
  <c r="S3" i="21"/>
  <c r="R3" i="21"/>
  <c r="Q3" i="21"/>
  <c r="S25" i="19"/>
  <c r="AB50" i="19"/>
  <c r="AA50" i="19"/>
  <c r="Z50" i="19"/>
  <c r="Y50" i="19"/>
  <c r="X50" i="19"/>
  <c r="W50" i="19"/>
  <c r="V50" i="19"/>
  <c r="U50" i="19"/>
  <c r="T50" i="19"/>
  <c r="S50" i="19"/>
  <c r="AE48" i="19"/>
  <c r="AC48" i="19"/>
  <c r="AD46" i="19"/>
  <c r="AC46" i="19"/>
  <c r="Z42" i="19"/>
  <c r="Y42" i="19"/>
  <c r="X42" i="19"/>
  <c r="W42" i="19"/>
  <c r="V42" i="19"/>
  <c r="U42" i="19"/>
  <c r="T42" i="19"/>
  <c r="S42" i="19"/>
  <c r="AD31" i="19"/>
  <c r="AD33" i="19" s="1"/>
  <c r="AL31" i="19"/>
  <c r="AM31" i="19"/>
  <c r="AK25" i="19"/>
  <c r="AJ25" i="19"/>
  <c r="AI25" i="19"/>
  <c r="AH25" i="19"/>
  <c r="AG25" i="19"/>
  <c r="AF25" i="19"/>
  <c r="AE25" i="19"/>
  <c r="AD25" i="19"/>
  <c r="T25" i="19"/>
  <c r="AE31" i="19" s="1"/>
  <c r="U25" i="19"/>
  <c r="AF31" i="19" s="1"/>
  <c r="V25" i="19"/>
  <c r="AG31" i="19" s="1"/>
  <c r="W25" i="19"/>
  <c r="AH31" i="19" s="1"/>
  <c r="X25" i="19"/>
  <c r="AI31" i="19" s="1"/>
  <c r="Y25" i="19"/>
  <c r="AJ31" i="19" s="1"/>
  <c r="Z25" i="19"/>
  <c r="AK31" i="19" s="1"/>
  <c r="Z33" i="19"/>
  <c r="Y33" i="19"/>
  <c r="X33" i="19"/>
  <c r="W33" i="19"/>
  <c r="V33" i="19"/>
  <c r="U33" i="19"/>
  <c r="T33" i="19"/>
  <c r="S33" i="19"/>
  <c r="AC31" i="19"/>
  <c r="AM29" i="19"/>
  <c r="AL29" i="19"/>
  <c r="AK29" i="19"/>
  <c r="AJ29" i="19"/>
  <c r="AI29" i="19"/>
  <c r="AH29" i="19"/>
  <c r="AG29" i="19"/>
  <c r="AF29" i="19"/>
  <c r="AE29" i="19"/>
  <c r="AD29" i="19"/>
  <c r="AC29" i="19"/>
  <c r="AE14" i="19"/>
  <c r="AF14" i="19"/>
  <c r="AG14" i="19"/>
  <c r="AH14" i="19"/>
  <c r="AI14" i="19"/>
  <c r="AJ14" i="19"/>
  <c r="AJ16" i="19" s="1"/>
  <c r="AK14" i="19"/>
  <c r="AL14" i="19"/>
  <c r="AM14" i="19"/>
  <c r="AM16" i="19" s="1"/>
  <c r="AD14" i="19"/>
  <c r="AE12" i="19"/>
  <c r="AF12" i="19"/>
  <c r="AG12" i="19"/>
  <c r="AH12" i="19"/>
  <c r="AI12" i="19"/>
  <c r="AJ12" i="19"/>
  <c r="AK12" i="19"/>
  <c r="AL12" i="19"/>
  <c r="AM12" i="19"/>
  <c r="AD12" i="19"/>
  <c r="AE16" i="19"/>
  <c r="T16" i="19"/>
  <c r="U16" i="19"/>
  <c r="V16" i="19"/>
  <c r="W16" i="19"/>
  <c r="X16" i="19"/>
  <c r="Y16" i="19"/>
  <c r="Z16" i="19"/>
  <c r="AA16" i="19"/>
  <c r="AB16" i="19"/>
  <c r="S16" i="19"/>
  <c r="AC14" i="19"/>
  <c r="AC12" i="19"/>
  <c r="J64" i="11"/>
  <c r="E58" i="11"/>
  <c r="F45" i="11"/>
  <c r="E45" i="11"/>
  <c r="G38" i="11"/>
  <c r="G39" i="11"/>
  <c r="G40" i="11"/>
  <c r="G41" i="11"/>
  <c r="G42" i="11"/>
  <c r="G43" i="11"/>
  <c r="G44" i="11"/>
  <c r="G37" i="11"/>
  <c r="C21" i="10"/>
  <c r="C19" i="10"/>
  <c r="C18" i="10"/>
  <c r="E22" i="10"/>
  <c r="C16" i="10"/>
  <c r="C15" i="10"/>
  <c r="C22" i="10" s="1"/>
  <c r="E12" i="10"/>
  <c r="C11" i="10"/>
  <c r="C10" i="10"/>
  <c r="C9" i="10"/>
  <c r="C8" i="10"/>
  <c r="C7" i="10"/>
  <c r="C6" i="10"/>
  <c r="C5" i="10"/>
  <c r="C12" i="10" s="1"/>
  <c r="E22" i="7"/>
  <c r="E12" i="7"/>
  <c r="C17" i="7"/>
  <c r="C29" i="7"/>
  <c r="C28" i="7"/>
  <c r="C11" i="7"/>
  <c r="C21" i="7"/>
  <c r="C10" i="7"/>
  <c r="C19" i="7"/>
  <c r="C9" i="7"/>
  <c r="C18" i="7"/>
  <c r="C8" i="7"/>
  <c r="C7" i="7"/>
  <c r="C16" i="7"/>
  <c r="C6" i="7"/>
  <c r="C15" i="7"/>
  <c r="C5" i="7"/>
  <c r="C45" i="5"/>
  <c r="C40" i="5"/>
  <c r="C44" i="5"/>
  <c r="C43" i="5"/>
  <c r="C42" i="5"/>
  <c r="C41" i="5"/>
  <c r="C39" i="5"/>
  <c r="C38" i="5"/>
  <c r="C37" i="5"/>
  <c r="C36" i="5"/>
  <c r="U115" i="3"/>
  <c r="Q103" i="3"/>
  <c r="Q104" i="3"/>
  <c r="AB66" i="3"/>
  <c r="Q93" i="3"/>
  <c r="Q94" i="3"/>
  <c r="Q95" i="3"/>
  <c r="Q96" i="3"/>
  <c r="Q97" i="3"/>
  <c r="Q98" i="3"/>
  <c r="Q92" i="3"/>
  <c r="Q102" i="3"/>
  <c r="Q83" i="3"/>
  <c r="Q84" i="3"/>
  <c r="Q85" i="3"/>
  <c r="Q86" i="3"/>
  <c r="Q87" i="3"/>
  <c r="Q88" i="3"/>
  <c r="Q82" i="3"/>
  <c r="Q54" i="3"/>
  <c r="Q55" i="3"/>
  <c r="Q53" i="3"/>
  <c r="Q46" i="3"/>
  <c r="Q47" i="3"/>
  <c r="Q45" i="3"/>
  <c r="Q35" i="3"/>
  <c r="Q36" i="3"/>
  <c r="Q37" i="3"/>
  <c r="Q38" i="3"/>
  <c r="Q39" i="3"/>
  <c r="Q40" i="3"/>
  <c r="Q34" i="3"/>
  <c r="Q14" i="3"/>
  <c r="Q15" i="3"/>
  <c r="Q13" i="3"/>
  <c r="Q3" i="3"/>
  <c r="Q4" i="3"/>
  <c r="Q5" i="3"/>
  <c r="Q6" i="3"/>
  <c r="Q7" i="3"/>
  <c r="Q8" i="3"/>
  <c r="Q2" i="3"/>
  <c r="AA116" i="3"/>
  <c r="Z116" i="3"/>
  <c r="Y116" i="3"/>
  <c r="X116" i="3"/>
  <c r="W116" i="3"/>
  <c r="V116" i="3"/>
  <c r="U116" i="3"/>
  <c r="AA115" i="3"/>
  <c r="Z115" i="3"/>
  <c r="Y115" i="3"/>
  <c r="X115" i="3"/>
  <c r="W115" i="3"/>
  <c r="V115" i="3"/>
  <c r="AD67" i="3"/>
  <c r="AC67" i="3"/>
  <c r="AB67" i="3"/>
  <c r="AD66" i="3"/>
  <c r="AC66" i="3"/>
  <c r="AF116" i="2"/>
  <c r="AF115" i="2"/>
  <c r="V116" i="2"/>
  <c r="W116" i="2"/>
  <c r="X116" i="2"/>
  <c r="Y116" i="2"/>
  <c r="Z116" i="2"/>
  <c r="AA116" i="2"/>
  <c r="AB116" i="2"/>
  <c r="W115" i="2"/>
  <c r="X115" i="2"/>
  <c r="Y115" i="2"/>
  <c r="Z115" i="2"/>
  <c r="AA115" i="2"/>
  <c r="AB115" i="2"/>
  <c r="V115" i="2"/>
  <c r="Q104" i="2"/>
  <c r="R104" i="2" s="1"/>
  <c r="Q103" i="2"/>
  <c r="R103" i="2" s="1"/>
  <c r="Q102" i="2"/>
  <c r="Q98" i="2"/>
  <c r="R98" i="2" s="1"/>
  <c r="Q97" i="2"/>
  <c r="R97" i="2" s="1"/>
  <c r="Q96" i="2"/>
  <c r="R96" i="2" s="1"/>
  <c r="Q95" i="2"/>
  <c r="R95" i="2" s="1"/>
  <c r="Q94" i="2"/>
  <c r="R94" i="2" s="1"/>
  <c r="Q93" i="2"/>
  <c r="R93" i="2" s="1"/>
  <c r="Q92" i="2"/>
  <c r="R92" i="2" s="1"/>
  <c r="Q88" i="2"/>
  <c r="R88" i="2" s="1"/>
  <c r="Q87" i="2"/>
  <c r="R87" i="2" s="1"/>
  <c r="Q86" i="2"/>
  <c r="R86" i="2" s="1"/>
  <c r="Q85" i="2"/>
  <c r="R85" i="2" s="1"/>
  <c r="Q84" i="2"/>
  <c r="R84" i="2" s="1"/>
  <c r="Q83" i="2"/>
  <c r="R83" i="2" s="1"/>
  <c r="Q82" i="2"/>
  <c r="AF67" i="2"/>
  <c r="AF66" i="2"/>
  <c r="AE67" i="2"/>
  <c r="AD67" i="2"/>
  <c r="AC67" i="2"/>
  <c r="AD66" i="2"/>
  <c r="AE66" i="2"/>
  <c r="AC66" i="2"/>
  <c r="Q55" i="2"/>
  <c r="R55" i="2" s="1"/>
  <c r="Q54" i="2"/>
  <c r="R54" i="2" s="1"/>
  <c r="Q53" i="2"/>
  <c r="R53" i="2" s="1"/>
  <c r="Q47" i="2"/>
  <c r="R47" i="2" s="1"/>
  <c r="Q46" i="2"/>
  <c r="R46" i="2" s="1"/>
  <c r="Q45" i="2"/>
  <c r="R45" i="2" s="1"/>
  <c r="Q40" i="2"/>
  <c r="R40" i="2" s="1"/>
  <c r="Q39" i="2"/>
  <c r="R39" i="2" s="1"/>
  <c r="Q38" i="2"/>
  <c r="R38" i="2" s="1"/>
  <c r="Q37" i="2"/>
  <c r="R37" i="2" s="1"/>
  <c r="Q36" i="2"/>
  <c r="R36" i="2" s="1"/>
  <c r="Q35" i="2"/>
  <c r="R35" i="2" s="1"/>
  <c r="Q34" i="2"/>
  <c r="Q14" i="2"/>
  <c r="R14" i="2" s="1"/>
  <c r="Q15" i="2"/>
  <c r="R15" i="2" s="1"/>
  <c r="Q13" i="2"/>
  <c r="R13" i="2" s="1"/>
  <c r="Q8" i="2"/>
  <c r="R8" i="2" s="1"/>
  <c r="Q7" i="2"/>
  <c r="R7" i="2" s="1"/>
  <c r="Q6" i="2"/>
  <c r="R6" i="2" s="1"/>
  <c r="Q5" i="2"/>
  <c r="R5" i="2" s="1"/>
  <c r="Q4" i="2"/>
  <c r="R4" i="2" s="1"/>
  <c r="Q3" i="2"/>
  <c r="R3" i="2" s="1"/>
  <c r="Q2" i="2"/>
  <c r="R2" i="2" s="1"/>
  <c r="S76" i="23" l="1"/>
  <c r="R75" i="23"/>
  <c r="R79" i="23"/>
  <c r="V76" i="23"/>
  <c r="T75" i="23"/>
  <c r="T79" i="23"/>
  <c r="U79" i="23"/>
  <c r="S78" i="23"/>
  <c r="R76" i="23"/>
  <c r="T76" i="23"/>
  <c r="U75" i="23"/>
  <c r="R78" i="23"/>
  <c r="V75" i="23"/>
  <c r="V79" i="23"/>
  <c r="W75" i="23"/>
  <c r="W79" i="23"/>
  <c r="U78" i="23"/>
  <c r="S75" i="23"/>
  <c r="S79" i="23"/>
  <c r="AV83" i="23"/>
  <c r="Q75" i="22"/>
  <c r="R75" i="22"/>
  <c r="X75" i="22"/>
  <c r="W75" i="22"/>
  <c r="V75" i="22"/>
  <c r="BB24" i="21"/>
  <c r="BB23" i="21"/>
  <c r="AF33" i="19"/>
  <c r="AI16" i="19"/>
  <c r="AD16" i="19"/>
  <c r="AL33" i="19"/>
  <c r="AJ33" i="19"/>
  <c r="AI33" i="19"/>
  <c r="AF16" i="19"/>
  <c r="AK33" i="19"/>
  <c r="AN12" i="19"/>
  <c r="AN14" i="19"/>
  <c r="AH33" i="19"/>
  <c r="AM33" i="19"/>
  <c r="AC33" i="19"/>
  <c r="AE33" i="19"/>
  <c r="AC50" i="19"/>
  <c r="AG33" i="19"/>
  <c r="AN29" i="19"/>
  <c r="AN31" i="19"/>
  <c r="AN33" i="19" s="1"/>
  <c r="AH16" i="19"/>
  <c r="AL16" i="19"/>
  <c r="AG16" i="19"/>
  <c r="AK16" i="19"/>
  <c r="AC16" i="19"/>
  <c r="G45" i="11"/>
  <c r="C22" i="7"/>
  <c r="C12" i="7"/>
  <c r="R56" i="2"/>
  <c r="AE66" i="3"/>
  <c r="AE67" i="3"/>
  <c r="Q89" i="2"/>
  <c r="Q41" i="2"/>
  <c r="AE116" i="3"/>
  <c r="Q105" i="3"/>
  <c r="AE115" i="3"/>
  <c r="Q56" i="2"/>
  <c r="Q105" i="2"/>
  <c r="R48" i="2"/>
  <c r="R99" i="2"/>
  <c r="Q48" i="2"/>
  <c r="Q89" i="3"/>
  <c r="Q56" i="3"/>
  <c r="Q41" i="3"/>
  <c r="Q99" i="3"/>
  <c r="Q9" i="3"/>
  <c r="Q16" i="3"/>
  <c r="Q48" i="3"/>
  <c r="R102" i="2"/>
  <c r="R105" i="2" s="1"/>
  <c r="Q99" i="2"/>
  <c r="R82" i="2"/>
  <c r="R89" i="2" s="1"/>
  <c r="R34" i="2"/>
  <c r="R41" i="2" s="1"/>
  <c r="R16" i="2"/>
  <c r="R9" i="2"/>
  <c r="Q16" i="2"/>
  <c r="Q9" i="2"/>
  <c r="AN16" i="19" l="1"/>
  <c r="AN17" i="19"/>
</calcChain>
</file>

<file path=xl/comments1.xml><?xml version="1.0" encoding="utf-8"?>
<comments xmlns="http://schemas.openxmlformats.org/spreadsheetml/2006/main" xmlns:mc="http://schemas.openxmlformats.org/markup-compatibility/2006" xmlns:xr="http://schemas.microsoft.com/office/spreadsheetml/2014/revision" mc:Ignorable="xr">
  <authors>
    <author>Sutripat Ngamjittrong</author>
  </authors>
  <commentList>
    <comment ref="F17" authorId="0" shapeId="0" xr:uid="{E55EFD62-288B-455A-BE0D-DA5F66B00601}">
      <text>
        <r>
          <rPr>
            <b/>
            <sz val="9"/>
            <color indexed="81"/>
            <rFont val="Tahoma"/>
            <family val="2"/>
          </rPr>
          <t>มอง User เป็น QA Store Purchase</t>
        </r>
      </text>
    </comment>
    <comment ref="F18" authorId="0" shapeId="0" xr:uid="{86520D43-029D-46D7-B63F-62E97BCDC236}">
      <text>
        <r>
          <rPr>
            <b/>
            <sz val="9"/>
            <color indexed="81"/>
            <rFont val="Tahoma"/>
            <family val="2"/>
          </rPr>
          <t>มอง Buyer เป็น Packaging</t>
        </r>
      </text>
    </comment>
    <comment ref="F19" authorId="0" shapeId="0" xr:uid="{1AE59A4B-6C23-4633-BC4F-5C493CA4CA15}">
      <text>
        <r>
          <rPr>
            <b/>
            <sz val="9"/>
            <color indexed="81"/>
            <rFont val="Tahoma"/>
            <family val="2"/>
          </rPr>
          <t>มอง User เป็น QA Store Purchase</t>
        </r>
      </text>
    </comment>
    <comment ref="F20" authorId="0" shapeId="0" xr:uid="{9DCAF8D5-6D10-4C47-872D-DCD97A4EE769}">
      <text>
        <r>
          <rPr>
            <b/>
            <sz val="9"/>
            <color indexed="81"/>
            <rFont val="Tahoma"/>
            <family val="2"/>
          </rPr>
          <t>มอง Buyer เป็น Packaging</t>
        </r>
      </text>
    </comment>
    <comment ref="F72" authorId="0" shapeId="0" xr:uid="{D8A294B8-BF36-4FB7-A067-BB2E64497081}">
      <text>
        <r>
          <rPr>
            <b/>
            <sz val="9"/>
            <color indexed="81"/>
            <rFont val="Tahoma"/>
            <family val="2"/>
          </rPr>
          <t>มอง User เป็น QA Store Purchase</t>
        </r>
      </text>
    </comment>
    <comment ref="F73" authorId="0" shapeId="0" xr:uid="{AC5BA75B-7E18-4B30-97A6-4419A1425017}">
      <text>
        <r>
          <rPr>
            <b/>
            <sz val="9"/>
            <color indexed="81"/>
            <rFont val="Tahoma"/>
            <family val="2"/>
          </rPr>
          <t>มอง Buyer เป็น Packaging</t>
        </r>
      </text>
    </comment>
    <comment ref="F74" authorId="0" shapeId="0" xr:uid="{DAB274E5-A6E2-4C3C-8541-4EDAB7EEB9A6}">
      <text>
        <r>
          <rPr>
            <b/>
            <sz val="9"/>
            <color indexed="81"/>
            <rFont val="Tahoma"/>
            <family val="2"/>
          </rPr>
          <t>มอง User เป็น QA Store Purchase</t>
        </r>
      </text>
    </comment>
    <comment ref="F75" authorId="0" shapeId="0" xr:uid="{316BC811-ECEE-46AA-B79D-61ADF56BD280}">
      <text>
        <r>
          <rPr>
            <b/>
            <sz val="9"/>
            <color indexed="81"/>
            <rFont val="Tahoma"/>
            <family val="2"/>
          </rPr>
          <t>มอง Buyer เป็น Packaging</t>
        </r>
      </text>
    </comment>
  </commentList>
</comments>
</file>

<file path=xl/sharedStrings.xml><?xml version="1.0" encoding="utf-8"?>
<sst xmlns="http://schemas.openxmlformats.org/spreadsheetml/2006/main" count="4622" uniqueCount="775">
  <si>
    <t>Q1 AAA</t>
  </si>
  <si>
    <t>Q2 BBB</t>
  </si>
  <si>
    <t>Q3 CCC</t>
  </si>
  <si>
    <t>Year</t>
  </si>
  <si>
    <t>XXX</t>
  </si>
  <si>
    <t>นาย A</t>
  </si>
  <si>
    <t>นาย B</t>
  </si>
  <si>
    <t>Q1 DDD</t>
  </si>
  <si>
    <t>Q4 EEE</t>
  </si>
  <si>
    <t>Sharepoint List</t>
  </si>
  <si>
    <t>SQL</t>
  </si>
  <si>
    <t>Question</t>
  </si>
  <si>
    <t>Response</t>
  </si>
  <si>
    <t>Q1. หากมีการ Review คำถามใหม่ แล้วข้อมูลเก่าจะเก็บยังไง</t>
  </si>
  <si>
    <t>Q2. Python ตอน Load SharePointList เข้า SQL &gt;&gt; Load แบบไหน ลบหมด และใส่ หรือว่า insert</t>
  </si>
  <si>
    <t>FormYear</t>
  </si>
  <si>
    <t>Question_Name</t>
  </si>
  <si>
    <t>1.1 ชิ้นงานหรือตัวสินค้าตรงตามความต้องการ</t>
  </si>
  <si>
    <t>1.2 ผลิตภัณฑ์ได้มาตรฐานและมีคุณภาพ</t>
  </si>
  <si>
    <t>1.3 ชิ้นงานบรรจุตามจำนวนที่กำหนด</t>
  </si>
  <si>
    <t>2.1 การขนส่งสินค้าได้ตามวันและเวลาตามข้อตกลง</t>
  </si>
  <si>
    <t>2.2 ความถูกต้องของจำนวนสินค้าตรงตามเอกสารส่งมอบสินค้า</t>
  </si>
  <si>
    <t>2.3 ความเรียบร้อยของผลิตภัณฑ์/บรรจุภัณฑ์ระหว่างการขนส่ง</t>
  </si>
  <si>
    <t>3.1 ราคาซื้อเมื่อเปรียบเทียบกับงบประมาณที่แจ้งมา</t>
  </si>
  <si>
    <t>4.1 มีการให้ข้อมูลได้ถูกต้องตามความต้องการ</t>
  </si>
  <si>
    <t>4.2 ให้บริการหลังการขาย/ติดตาม/แก้ไขปัญหาเป็นอย่างดี และรวดเร็ว</t>
  </si>
  <si>
    <t>4.3 ความรวดเร็วในการช่วยแก้ปัญหา</t>
  </si>
  <si>
    <t>Responder</t>
  </si>
  <si>
    <t>User1</t>
  </si>
  <si>
    <t>User2</t>
  </si>
  <si>
    <t>Buyer1</t>
  </si>
  <si>
    <t>Buyer2</t>
  </si>
  <si>
    <t>WEIGHT_Source</t>
  </si>
  <si>
    <t>Question_Order</t>
  </si>
  <si>
    <t>Q1</t>
  </si>
  <si>
    <t>Q2</t>
  </si>
  <si>
    <t>Q3</t>
  </si>
  <si>
    <t>Q4</t>
  </si>
  <si>
    <t>Q5</t>
  </si>
  <si>
    <t>Q6</t>
  </si>
  <si>
    <t>Q7</t>
  </si>
  <si>
    <t>Q8</t>
  </si>
  <si>
    <t>Q9</t>
  </si>
  <si>
    <t>Q10</t>
  </si>
  <si>
    <t>WEIGHT_100%</t>
  </si>
  <si>
    <t>Score</t>
  </si>
  <si>
    <t>Vendor</t>
  </si>
  <si>
    <t>9000100857 บริษัท สินสยาม พลัส จำกัด</t>
  </si>
  <si>
    <t>S1</t>
  </si>
  <si>
    <t>S2</t>
  </si>
  <si>
    <t>S3</t>
  </si>
  <si>
    <t>S4</t>
  </si>
  <si>
    <t>S5</t>
  </si>
  <si>
    <t>S6</t>
  </si>
  <si>
    <t>S7</t>
  </si>
  <si>
    <t>Score Total</t>
  </si>
  <si>
    <t>S8</t>
  </si>
  <si>
    <t>S9</t>
  </si>
  <si>
    <t>S10</t>
  </si>
  <si>
    <t>Total</t>
  </si>
  <si>
    <t>User ประเมิน</t>
  </si>
  <si>
    <t>Buyer ประเมิน</t>
  </si>
  <si>
    <t>Buyer1 ประเมิน</t>
  </si>
  <si>
    <t>Buyer2 ประเมิน</t>
  </si>
  <si>
    <t>1. หากวันนึงเปลี่ยน Reqirement ใหม่</t>
  </si>
  <si>
    <t>- ไม่ใช่ Concept User/Buyer แล้ว กลายเป็น User อย่างเดียว หรือ User/Buyer/XXX</t>
  </si>
  <si>
    <t>จะง่ายต่อการ Maintain ไม่ต้องมาเปลี่ยนเงื่อนไขในสูตรให้วุ่นวาย</t>
  </si>
  <si>
    <t>2. Concept นี้จะไม่กระทบต่อโครงสร้างแบบเก่าที่เคยทำมา</t>
  </si>
  <si>
    <t>- เพราะว่ายังคงยึดว่า ทุกการประเมิน ให้เต็ม 100 อยู่เหมือนเดิม</t>
  </si>
  <si>
    <t>ข้อสังเกต</t>
  </si>
  <si>
    <t>เหมือนเราแยก FORM คนละ FORM</t>
  </si>
  <si>
    <t>FORM AGILE_User</t>
  </si>
  <si>
    <t>FORM AGILE_Buyer</t>
  </si>
  <si>
    <t>User2 ประเมิน</t>
  </si>
  <si>
    <t>3. ไม่มี Bias</t>
  </si>
  <si>
    <t>ยากต่อการ Maintain เพราะต้องมาเปลี่ยนเงื่อนไขในสูตรให้วุ่นวาย</t>
  </si>
  <si>
    <t>2. Concept นี้จะกระทบต่อโครงสร้างแบบเก่าที่เคยทำมา</t>
  </si>
  <si>
    <t>- เนื่องจากแต่ก่อน User ประเมินเต็ม100 =&gt; แต่ของใหม่กลายเป็นแยก 2 ส่วนคือ User ประเมิน 7/10 ข้อ (80%) Buyer ประเมิน 3/10 ข้อ (20%)</t>
  </si>
  <si>
    <t>3. มี Bias</t>
  </si>
  <si>
    <t>- จากตัวอย่าง หากเราเปลี่ยน Buyer เป็น User โดยให้คะแนนเหมือนกันคือ 3 คะแนนหมด</t>
  </si>
  <si>
    <t>- จะเห็นว่าการเปลี่ยนเป็น User จะทำให้คะแนน ลดน้อยลง นั่นเป็นเพราะ User มีอำนาจในผล Score มากกว่า Buyer</t>
  </si>
  <si>
    <t xml:space="preserve">- ทำให้เมื่อประเมิน ได้ 3 ทุกข้อ คะแนน Score Total เลยลดลง </t>
  </si>
  <si>
    <t>- เกิด Bias ในการคำนวณ</t>
  </si>
  <si>
    <t>ฎ</t>
  </si>
  <si>
    <t>Task Name</t>
  </si>
  <si>
    <t>Duration</t>
  </si>
  <si>
    <t>Start</t>
  </si>
  <si>
    <t>Finish</t>
  </si>
  <si>
    <t>Vendor Evaluation</t>
  </si>
  <si>
    <t>78 days?</t>
  </si>
  <si>
    <t>อ 15/4/68</t>
  </si>
  <si>
    <t>พ 31/7/68</t>
  </si>
  <si>
    <t xml:space="preserve">   Milestones</t>
  </si>
  <si>
    <t>1 day</t>
  </si>
  <si>
    <t>พ 17/4/68</t>
  </si>
  <si>
    <t xml:space="preserve">       เสนอ Project Charter ให้ผู้บริหารอนุมัติ (Milestone #1)</t>
  </si>
  <si>
    <t>78 days</t>
  </si>
  <si>
    <t xml:space="preserve">       ประชุม Kick off โครงการ เพื่อสื่อสารแผนงานโครงการ (Milestone #2)</t>
  </si>
  <si>
    <t>1 day?</t>
  </si>
  <si>
    <t xml:space="preserve">       อนุมัติและยืนยัน Requirement Specification (Milestone #3)</t>
  </si>
  <si>
    <t xml:space="preserve">       อนุมัติและยืนยัน Design Specification (Milestone #4)</t>
  </si>
  <si>
    <t xml:space="preserve">       ส่งมอบระบบงานที่พัฒนาเรียบร้อยแล้ว (Milestone #5)</t>
  </si>
  <si>
    <t xml:space="preserve">       UAT Sign-off (Milestone #6)</t>
  </si>
  <si>
    <t xml:space="preserve">       ดำเนินการ Go-Live (Milestone #7)</t>
  </si>
  <si>
    <t xml:space="preserve">       ดำเนินการปิดโครงการ (Milestone #8)</t>
  </si>
  <si>
    <t xml:space="preserve">   Project Preparation</t>
  </si>
  <si>
    <t xml:space="preserve">       จัดทำ Project Charter</t>
  </si>
  <si>
    <t xml:space="preserve">       กำหนดรายชื่อผู้ที่เกี่ยวข้องในโครงการ (Identify Stakeholders)</t>
  </si>
  <si>
    <t xml:space="preserve">       ประเมินความเสี่ยงโครงการและปรับปรุงแผนให้รองรับความเสี่ยง</t>
  </si>
  <si>
    <t xml:space="preserve">   ประชุมติดตามความก้าวหน้ากับทีมงาน (Weekly)</t>
  </si>
  <si>
    <t xml:space="preserve">       ประชุมติดตามความก้าวหน้ากับทีมงาน (Weekly) 1</t>
  </si>
  <si>
    <t xml:space="preserve">       ประชุมติดตามความก้าวหน้ากับทีมงาน (Weekly) 2</t>
  </si>
  <si>
    <t xml:space="preserve">       ประชุมติดตามความก้าวหน้ากับทีมงาน (Weekly) 3</t>
  </si>
  <si>
    <t xml:space="preserve">       ประชุมติดตามความก้าวหน้ากับทีมงาน (Weekly) 4</t>
  </si>
  <si>
    <t xml:space="preserve">       ประชุมติดตามความก้าวหน้ากับทีมงาน (Weekly) 5</t>
  </si>
  <si>
    <t xml:space="preserve">       ประชุมติดตามความก้าวหน้ากับทีมงาน (Weekly) 6</t>
  </si>
  <si>
    <t xml:space="preserve">       ประชุมติดตามความก้าวหน้ากับทีมงาน (Weekly) 7</t>
  </si>
  <si>
    <t xml:space="preserve">       ประชุมติดตามความก้าวหน้ากับทีมงาน (Weekly) 8</t>
  </si>
  <si>
    <t xml:space="preserve">       ประชุมติดตามความก้าวหน้ากับทีมงาน (Weekly) 9</t>
  </si>
  <si>
    <t xml:space="preserve">       ประชุมติดตามความก้าวหน้ากับทีมงาน (Weekly) 10</t>
  </si>
  <si>
    <t xml:space="preserve">       ประชุมติดตามความก้าวหน้ากับทีมงาน (Weekly) 11</t>
  </si>
  <si>
    <t xml:space="preserve">       ประชุมติดตามความก้าวหน้ากับทีมงาน (Weekly) 12</t>
  </si>
  <si>
    <t xml:space="preserve">       ประชุมติดตามความก้าวหน้ากับทีมงาน (Weekly) 13</t>
  </si>
  <si>
    <t xml:space="preserve">       ประชุมติดตามความก้าวหน้ากับทีมงาน (Weekly) 14</t>
  </si>
  <si>
    <t xml:space="preserve">       ประชุมติดตามความก้าวหน้ากับทีมงาน (Weekly) 15</t>
  </si>
  <si>
    <t xml:space="preserve">       ประชุมติดตามความก้าวหน้ากับทีมงาน (Weekly) 16</t>
  </si>
  <si>
    <t xml:space="preserve">       ประชุมติดตามความก้าวหน้ากับทีมงาน (Weekly) 17</t>
  </si>
  <si>
    <t>commercial</t>
  </si>
  <si>
    <t>MFR</t>
  </si>
  <si>
    <t>No.</t>
  </si>
  <si>
    <t>Topic</t>
  </si>
  <si>
    <t>Mandays</t>
  </si>
  <si>
    <t>Available Time</t>
  </si>
  <si>
    <t>Remark</t>
  </si>
  <si>
    <t>AUG</t>
  </si>
  <si>
    <t>SEP</t>
  </si>
  <si>
    <t>OCT</t>
  </si>
  <si>
    <t>APR</t>
  </si>
  <si>
    <t>MAY</t>
  </si>
  <si>
    <t>JUN</t>
  </si>
  <si>
    <t>JUL</t>
  </si>
  <si>
    <t>28-3</t>
  </si>
  <si>
    <t>4-10</t>
  </si>
  <si>
    <t>14-20</t>
  </si>
  <si>
    <t>21-27</t>
  </si>
  <si>
    <t>28-4</t>
  </si>
  <si>
    <t>5-11</t>
  </si>
  <si>
    <t>12-18</t>
  </si>
  <si>
    <t>19-25</t>
  </si>
  <si>
    <t>26-1</t>
  </si>
  <si>
    <t>2-8</t>
  </si>
  <si>
    <t>9-15</t>
  </si>
  <si>
    <t>16-22</t>
  </si>
  <si>
    <t>23-29</t>
  </si>
  <si>
    <t>30-6</t>
  </si>
  <si>
    <t>7-13</t>
  </si>
  <si>
    <t>11-17</t>
  </si>
  <si>
    <t>18-24</t>
  </si>
  <si>
    <t>25-31</t>
  </si>
  <si>
    <t>1-7</t>
  </si>
  <si>
    <t>8-14</t>
  </si>
  <si>
    <t>15-21</t>
  </si>
  <si>
    <t>22-28</t>
  </si>
  <si>
    <t>29-5</t>
  </si>
  <si>
    <t>6-12</t>
  </si>
  <si>
    <t>13-19</t>
  </si>
  <si>
    <t>20-26</t>
  </si>
  <si>
    <t>27-2</t>
  </si>
  <si>
    <t>FTD - Program/Table for Shipment Cost (ต่อยอดจาก FTD1039 เดิม)</t>
  </si>
  <si>
    <t>WK3</t>
  </si>
  <si>
    <t>WK4</t>
  </si>
  <si>
    <t>WK5</t>
  </si>
  <si>
    <t>WK1</t>
  </si>
  <si>
    <t>WK2</t>
  </si>
  <si>
    <t>Get Requirement</t>
  </si>
  <si>
    <t>ทำได้เลย</t>
  </si>
  <si>
    <t>U</t>
  </si>
  <si>
    <r>
      <t xml:space="preserve">Go live
</t>
    </r>
    <r>
      <rPr>
        <b/>
        <sz val="8"/>
        <color theme="0"/>
        <rFont val="Tahoma"/>
        <family val="2"/>
        <scheme val="minor"/>
      </rPr>
      <t>06/03/25</t>
    </r>
  </si>
  <si>
    <r>
      <t xml:space="preserve">Closer Project
</t>
    </r>
    <r>
      <rPr>
        <b/>
        <sz val="8"/>
        <color theme="0"/>
        <rFont val="Tahoma"/>
        <family val="2"/>
        <scheme val="minor"/>
      </rPr>
      <t>04/04/25</t>
    </r>
  </si>
  <si>
    <t>Spec</t>
  </si>
  <si>
    <t>Dev + Unit test</t>
  </si>
  <si>
    <t>UAT Test</t>
  </si>
  <si>
    <t>RTR - Program/Table for Cost Extra</t>
  </si>
  <si>
    <t>mid Nov-24, Dec-24</t>
  </si>
  <si>
    <t>BI</t>
  </si>
  <si>
    <t>Report Workdone</t>
  </si>
  <si>
    <t>พร้อมกันทั้ง 3 Report</t>
  </si>
  <si>
    <t xml:space="preserve"> </t>
  </si>
  <si>
    <t>Report DC Fee</t>
  </si>
  <si>
    <r>
      <t xml:space="preserve">Dashboard </t>
    </r>
    <r>
      <rPr>
        <b/>
        <sz val="11"/>
        <color rgb="FFFF0000"/>
        <rFont val="Tahoma"/>
        <family val="2"/>
        <scheme val="minor"/>
      </rPr>
      <t>**</t>
    </r>
  </si>
  <si>
    <t>Dev + Unit test (SSIS + PowerBI)</t>
  </si>
  <si>
    <t>BPM - Risk Management</t>
  </si>
  <si>
    <t>Business Risk Assessment</t>
  </si>
  <si>
    <t>UAT test</t>
  </si>
  <si>
    <t>Inone Total</t>
  </si>
  <si>
    <t>User Total</t>
  </si>
  <si>
    <t>Task</t>
  </si>
  <si>
    <t>Spec (Design)</t>
  </si>
  <si>
    <t>Golive</t>
  </si>
  <si>
    <t>Project Closure</t>
  </si>
  <si>
    <t>BPM</t>
  </si>
  <si>
    <t>Business Flow</t>
  </si>
  <si>
    <t>'28-4</t>
  </si>
  <si>
    <t>#4</t>
  </si>
  <si>
    <t>#5</t>
  </si>
  <si>
    <t>#3</t>
  </si>
  <si>
    <t>#6</t>
  </si>
  <si>
    <t>Procurement</t>
  </si>
  <si>
    <t>#7</t>
  </si>
  <si>
    <t>#8</t>
  </si>
  <si>
    <t>#9</t>
  </si>
  <si>
    <t>#10</t>
  </si>
  <si>
    <t>#11</t>
  </si>
  <si>
    <t>Stabilization</t>
  </si>
  <si>
    <t>เสนอ Project Charter ให้ผู้บริหารอนุมัติ (Milestone #1)</t>
  </si>
  <si>
    <t>ประชุม Kick off โครงการ เพื่อสื่อสารแผนงานโครงการ (Milestone #2)</t>
  </si>
  <si>
    <t>อนุมัติและยืนยัน Requirement Specification (Milestone #3)</t>
  </si>
  <si>
    <t>อนุมัติและยืนยัน Data Retention Sign-Off Form (Milestone #4)</t>
  </si>
  <si>
    <t>ส่งมอบเอกสาร Business process risk management และเอกสารที่เกี่ยวข้อง (Milestone #5)</t>
  </si>
  <si>
    <t>อนุมัติและยืนยัน Design Specification (Milestone #6)</t>
  </si>
  <si>
    <t>ส่งมอบBPM Sign-off Draft Process Flow และเอกสารที่เกี่ยวข้อง (Milestone #7)</t>
  </si>
  <si>
    <t>ส่งมอบระบบงานที่พัฒนาเรียบร้อยแล้ว (Milestone #8)</t>
  </si>
  <si>
    <t>UAT Sign-off (Milestone #9)</t>
  </si>
  <si>
    <t>ดำเนินการ Go-Live(Milestone #10)</t>
  </si>
  <si>
    <t>ดำเนินการปิดโครงการ (Milestone #11)</t>
  </si>
  <si>
    <t>พ 30/4/68</t>
  </si>
  <si>
    <t>ศ 2/5/68</t>
  </si>
  <si>
    <t>พ 14/5/68</t>
  </si>
  <si>
    <t>พ 15/5/68</t>
  </si>
  <si>
    <t>อ 27/5/68</t>
  </si>
  <si>
    <t>จ 9/6/68</t>
  </si>
  <si>
    <t>พ 16/7/68</t>
  </si>
  <si>
    <t>พ 17/7/68</t>
  </si>
  <si>
    <t>ศ 1/8/68</t>
  </si>
  <si>
    <t>พ 6/8/68</t>
  </si>
  <si>
    <t>พ 3/9/68</t>
  </si>
  <si>
    <t>#1</t>
  </si>
  <si>
    <t>#2</t>
  </si>
  <si>
    <t>วันแรงงานแห่งชาติ</t>
  </si>
  <si>
    <t>วันฉัตรมงคล</t>
  </si>
  <si>
    <t>วันวิสาขบูชา</t>
  </si>
  <si>
    <t>วันเฉลิมพระชนมพรรษา สมเด็จพระนางเจ้าสุทิดา พัชรสุธาพิมลลักษณ พระบรมราชินี</t>
  </si>
  <si>
    <t>วันอาสาฬหบูชา</t>
  </si>
  <si>
    <t>วันเฉลิมพระชนมพรรษา พระบาทสมเด็จพระเจ้าอยู่หัว</t>
  </si>
  <si>
    <t>วันเฉลิมพระชนมพรรษา สมเด็จพระนางเจ้าสิริกิติ์ พระบรมราชินีนาถ พระบรมราชชนนีพันปีหลวง และวันแม่แห่งชาติ</t>
  </si>
  <si>
    <t>หัวข้อ</t>
  </si>
  <si>
    <t>ผู้รับผิดชอบ</t>
  </si>
  <si>
    <t>Status</t>
  </si>
  <si>
    <t>รายละเอียด</t>
  </si>
  <si>
    <t>เงื่อนไขการประเมิน Vendor</t>
  </si>
  <si>
    <t>ข้อมูล Question ใน Excel</t>
  </si>
  <si>
    <t>-</t>
  </si>
  <si>
    <t>Procurement Team</t>
  </si>
  <si>
    <t>ผู้ประเมินแต่ละกลุ่ม จะไม่ประเมินข้อเดียวกัน
โดยมี Logic การคำนวณ ใน PowerBI ดังนี้
- หา Average ของแต่ละกลุ่มการประเมิน
- นำค่า แต่ละกลุ่ม มาบวกกัน</t>
  </si>
  <si>
    <t>สรุปการประชุม Vendor Evaluation Dashboard V2. วันที่ 22/04/2025</t>
  </si>
  <si>
    <t>Example</t>
  </si>
  <si>
    <t>เดิม: Packaging/ Purchase ประเมินข้อเดียวกัน (Q1) weight = 2.5
ใหม่: Packaging ประเมินข้อ (Q1) weight = 1.25
        Purchase ประเมินข้อ (Q2) weight = 1.25</t>
  </si>
  <si>
    <t>แบบ Form ที่ประเมิน</t>
  </si>
  <si>
    <t>แบบ Form ที่ประเมิน จะมี Dashboard ดังนี้
1. IT
2. Waste
3. Logistics
4. Manufacturing
5. Commercial
6. Outsource
7. Raw material
8. Packaging
9. Agile
10. Property
11. Enery and Chemical</t>
  </si>
  <si>
    <t>BI Team และ Procurement Team</t>
  </si>
  <si>
    <t xml:space="preserve">เดิม: Outsource กับ Commercial รวมกันเป็น Function Commercial
       ดังนั้น Dashboard จะมีเพียง กลุ่มงาน Commercial
ใหม่: Outsource กับ Commercial จะแยก Function กัน
       ดังนั้น Dashboard จะต้องแยก page ของ outsource ออกจาก 
       Commercial
</t>
  </si>
  <si>
    <t>ทีม Procurement แก้ไข ข้อมูล Question ใน Excel ดังนี้
1. แก้ไข Question ให้ในกลุ่มที่ต่างกัน ต้องไม่ประเมินข้อเดียวกัน
2. แก้ไข Weight ให้ทุก Function เป็น Sub-weight (ตามแต่ละข้อ)</t>
  </si>
  <si>
    <t>#5,6</t>
  </si>
  <si>
    <t>Sign-off</t>
  </si>
  <si>
    <t>sign-off Project Charter</t>
  </si>
  <si>
    <t>พี่ตา</t>
  </si>
  <si>
    <t>sign-off ภายใน 9/5/2025</t>
  </si>
  <si>
    <t>In Progress</t>
  </si>
  <si>
    <t>มีอัพเดท Timeline ในส่วนของ Risk และ Aris</t>
  </si>
  <si>
    <t>Catch up MSForm design</t>
  </si>
  <si>
    <t>ตามเรื่อง MS Form ทุก Form</t>
  </si>
  <si>
    <t>สรุปการประชุม Vendor Evaluation Dashboard V2. วันที่ 07/05/2025</t>
  </si>
  <si>
    <t>ให้เสร็จภายในสัปดาห์ที่ 3 ของเดือน 5
(23/5/2025)</t>
  </si>
  <si>
    <t>Update Timeline (BPM)</t>
  </si>
  <si>
    <t>No</t>
  </si>
  <si>
    <t>Milestones</t>
  </si>
  <si>
    <t>ยืนยัน Requirement</t>
  </si>
  <si>
    <t>ยืนยัน Data Retention</t>
  </si>
  <si>
    <t>Date</t>
  </si>
  <si>
    <t>Data Retension</t>
  </si>
  <si>
    <t>Evidence</t>
  </si>
  <si>
    <t>แบบประเมินและรายงาน จะประกอบไปด้วยดังนี้</t>
  </si>
  <si>
    <t>Report (Page)</t>
  </si>
  <si>
    <t>Assessment</t>
  </si>
  <si>
    <t>Frequency</t>
  </si>
  <si>
    <t>MFG</t>
  </si>
  <si>
    <t>Manufacturing และ ESG</t>
  </si>
  <si>
    <t>1 Times/Year</t>
  </si>
  <si>
    <t>IT</t>
  </si>
  <si>
    <t>IT และ ESG</t>
  </si>
  <si>
    <t xml:space="preserve">1 Times/Year </t>
  </si>
  <si>
    <t>Logistics</t>
  </si>
  <si>
    <t>Logistics และ ESG</t>
  </si>
  <si>
    <t>WASTE</t>
  </si>
  <si>
    <t>WASTE และ ESG</t>
  </si>
  <si>
    <t>Commercial</t>
  </si>
  <si>
    <t>Commercial และ ESG</t>
  </si>
  <si>
    <t>Outsource</t>
  </si>
  <si>
    <t>Outsource และ ESG</t>
  </si>
  <si>
    <t>RM</t>
  </si>
  <si>
    <t>Raw material และ ESG</t>
  </si>
  <si>
    <t>2 Times/Year</t>
  </si>
  <si>
    <t>PKG</t>
  </si>
  <si>
    <t>Packaging และ ESG</t>
  </si>
  <si>
    <t>Agile</t>
  </si>
  <si>
    <t>Agile และ ESG</t>
  </si>
  <si>
    <t>Property</t>
  </si>
  <si>
    <t>Property และ ESG</t>
  </si>
  <si>
    <t>Energy&amp;Chemical</t>
  </si>
  <si>
    <t>Energy &amp; Chemical และ ESG</t>
  </si>
  <si>
    <t>Overall</t>
  </si>
  <si>
    <t>vsPY</t>
  </si>
  <si>
    <t>Actual compare PY</t>
  </si>
  <si>
    <t>Comment</t>
  </si>
  <si>
    <t>%Response</t>
  </si>
  <si>
    <t>Target</t>
  </si>
  <si>
    <t>Vendor Evaluation By Vendor</t>
  </si>
  <si>
    <t>Vendor Evaluation By Plant</t>
  </si>
  <si>
    <t>Logic ในการคำนวณ</t>
  </si>
  <si>
    <t>Question Master (Excel)</t>
  </si>
  <si>
    <t>เพิ่มคอลัมน์ 4 ตัวอักษรของคำถาม (Question Code)
เพื่อใช้ในการ Mapping</t>
  </si>
  <si>
    <t>BI Team และ Procurement Team รับทราบ</t>
  </si>
  <si>
    <t>Requirement Spec.</t>
  </si>
  <si>
    <t>confirm spec ผ่านทางเมล 
เพื่อเป็นหลักฐานการตกลงร่วมกัน</t>
  </si>
  <si>
    <t>หลังจาก send mail &gt;&gt; พี่ตา forword mail 
ตอบกลับว่า confirm requirement</t>
  </si>
  <si>
    <t>1. ทุกแบบฟอร์ม จะมี User และ Buyer (ประเมิน ESG)</t>
  </si>
  <si>
    <t>IT: 5 ข้อ</t>
  </si>
  <si>
    <t>Procurement/Buyer: 3 ข้อ</t>
  </si>
  <si>
    <t>IT: 62.5%</t>
  </si>
  <si>
    <t>Procurement/Buyer: 37.5%</t>
  </si>
  <si>
    <t>น้ำหนัก (Weight) ทั้งหมด: 100%</t>
  </si>
  <si>
    <t xml:space="preserve">จำนวนข้อที่ประเมินของ </t>
  </si>
  <si>
    <r>
      <rPr>
        <u/>
        <sz val="11"/>
        <color theme="1"/>
        <rFont val="Tahoma"/>
        <family val="2"/>
        <scheme val="minor"/>
      </rPr>
      <t>ตัวอย่าง</t>
    </r>
    <r>
      <rPr>
        <sz val="11"/>
        <color theme="1"/>
        <rFont val="Tahoma"/>
        <family val="2"/>
        <scheme val="minor"/>
      </rPr>
      <t xml:space="preserve">   ผู้ประเมิน: IT และ Procurement/Buyer</t>
    </r>
  </si>
  <si>
    <t xml:space="preserve">น้ำหนัก (Weight) </t>
  </si>
  <si>
    <t>Assessor</t>
  </si>
  <si>
    <t>Question Number</t>
  </si>
  <si>
    <t>Answer</t>
  </si>
  <si>
    <t>Weight</t>
  </si>
  <si>
    <t>Buyer</t>
  </si>
  <si>
    <t>2. ทุกกลุ่มงาน จะให้ Weight ของคะแนนเป็นตามข้อคำถาม</t>
  </si>
  <si>
    <t>ทุกกลุ่มงาน</t>
  </si>
  <si>
    <t>Question Group</t>
  </si>
  <si>
    <t>Quality</t>
  </si>
  <si>
    <t>Delivery</t>
  </si>
  <si>
    <t>Service</t>
  </si>
  <si>
    <t>Price</t>
  </si>
  <si>
    <t>3. ทุกกลุ่มงาน ผู้ประเมินต่างกลุ่ม จะไม่ตอบคำถามข้อเดียวกัน</t>
  </si>
  <si>
    <t>Q4 (QA)</t>
  </si>
  <si>
    <t>Q4 (Store)</t>
  </si>
  <si>
    <t>QA</t>
  </si>
  <si>
    <t>Store</t>
  </si>
  <si>
    <t>ผลลัพธ์ (Output)</t>
  </si>
  <si>
    <t>1. แบบประเมินจาก Microsoft Form</t>
  </si>
  <si>
    <t>2. รายงานผลการประเมิน (Dashboard)</t>
  </si>
  <si>
    <t>Microsoft Project Online</t>
  </si>
  <si>
    <t>Confirm Project plan &gt;&gt; ขึ้น online</t>
  </si>
  <si>
    <t>นิว</t>
  </si>
  <si>
    <t>วันนี้ (7/5/2025)</t>
  </si>
  <si>
    <t>3 ปี</t>
  </si>
  <si>
    <t>Task Mode</t>
  </si>
  <si>
    <t>Predecessors</t>
  </si>
  <si>
    <t>Resource Names</t>
  </si>
  <si>
    <t>Auto Scheduled</t>
  </si>
  <si>
    <t>102 days</t>
  </si>
  <si>
    <t>90 days</t>
  </si>
  <si>
    <t>0 days</t>
  </si>
  <si>
    <t xml:space="preserve">       อนุมัติและยืนยัน Data Retention Sign-Off Form (Milestone #4)</t>
  </si>
  <si>
    <t xml:space="preserve">       ส่งมอบเอกสาร Business process risk management และเอกสารที่เกี่ยวข้อง (Milestone #5)</t>
  </si>
  <si>
    <t xml:space="preserve">       อนุมัติและยืนยัน Design Specification (Milestone #6)</t>
  </si>
  <si>
    <t xml:space="preserve">       ส่งมอบBPM Sign-off Draft Process Flow และเอกสารที่เกี่ยวข้อง (Milestone #7)</t>
  </si>
  <si>
    <t xml:space="preserve">       ส่งมอบระบบงานที่พัฒนาเรียบร้อยแล้ว (Milestone #8)</t>
  </si>
  <si>
    <t xml:space="preserve">       UAT Sign-off (Milestone #9)</t>
  </si>
  <si>
    <t xml:space="preserve">       ดำเนินการ Go-Live(Milestone #10)</t>
  </si>
  <si>
    <t xml:space="preserve">       ดำเนินการปิดโครงการ (Milestone #11)</t>
  </si>
  <si>
    <t>14 days</t>
  </si>
  <si>
    <t>11 days</t>
  </si>
  <si>
    <t>อ 29/4/68</t>
  </si>
  <si>
    <t>Aunchala,Sutripat</t>
  </si>
  <si>
    <t>15FS+1 day</t>
  </si>
  <si>
    <t xml:space="preserve">   ประชุมติดตามความคืบหน้าของโครงการ (Weekly)</t>
  </si>
  <si>
    <t>96 days</t>
  </si>
  <si>
    <t>พ 16/4/68</t>
  </si>
  <si>
    <t>พ 27/8/68</t>
  </si>
  <si>
    <t xml:space="preserve">       ประชุมติดตามความคืบหน้าของโครงการ (Weekly) 1</t>
  </si>
  <si>
    <t xml:space="preserve">       ประชุมติดตามความคืบหน้าของโครงการ (Weekly) 2</t>
  </si>
  <si>
    <t>พ 23/4/68</t>
  </si>
  <si>
    <t xml:space="preserve">       ประชุมติดตามความคืบหน้าของโครงการ (Weekly) 3</t>
  </si>
  <si>
    <t xml:space="preserve">       ประชุมติดตามความคืบหน้าของโครงการ (Weekly) 4</t>
  </si>
  <si>
    <t>พ 7/5/68</t>
  </si>
  <si>
    <t xml:space="preserve">       ประชุมติดตามความคืบหน้าของโครงการ (Weekly) 5</t>
  </si>
  <si>
    <t xml:space="preserve">       ประชุมติดตามความคืบหน้าของโครงการ (Weekly) 6</t>
  </si>
  <si>
    <t>พ 21/5/68</t>
  </si>
  <si>
    <t xml:space="preserve">       ประชุมติดตามความคืบหน้าของโครงการ (Weekly) 7</t>
  </si>
  <si>
    <t>พ 28/5/68</t>
  </si>
  <si>
    <t xml:space="preserve">       ประชุมติดตามความคืบหน้าของโครงการ (Weekly) 8</t>
  </si>
  <si>
    <t>พ 4/6/68</t>
  </si>
  <si>
    <t xml:space="preserve">       ประชุมติดตามความคืบหน้าของโครงการ (Weekly) 9</t>
  </si>
  <si>
    <t>พ 11/6/68</t>
  </si>
  <si>
    <t xml:space="preserve">       ประชุมติดตามความคืบหน้าของโครงการ (Weekly) 10</t>
  </si>
  <si>
    <t>พ 18/6/68</t>
  </si>
  <si>
    <t xml:space="preserve">       ประชุมติดตามความคืบหน้าของโครงการ (Weekly) 11</t>
  </si>
  <si>
    <t>พ 25/6/68</t>
  </si>
  <si>
    <t xml:space="preserve">       ประชุมติดตามความคืบหน้าของโครงการ (Weekly) 12</t>
  </si>
  <si>
    <t>พ 2/7/68</t>
  </si>
  <si>
    <t xml:space="preserve">       ประชุมติดตามความคืบหน้าของโครงการ (Weekly) 13</t>
  </si>
  <si>
    <t>พ 9/7/68</t>
  </si>
  <si>
    <t xml:space="preserve">       ประชุมติดตามความคืบหน้าของโครงการ (Weekly) 14</t>
  </si>
  <si>
    <t xml:space="preserve">       ประชุมติดตามความคืบหน้าของโครงการ (Weekly) 15</t>
  </si>
  <si>
    <t>พ 23/7/68</t>
  </si>
  <si>
    <t xml:space="preserve">       ประชุมติดตามความคืบหน้าของโครงการ (Weekly) 16</t>
  </si>
  <si>
    <t>พ 30/7/68</t>
  </si>
  <si>
    <t xml:space="preserve">       ประชุมติดตามความคืบหน้าของโครงการ (Weekly) 17</t>
  </si>
  <si>
    <t xml:space="preserve">       ประชุมติดตามความคืบหน้าของโครงการ (Weekly) 18</t>
  </si>
  <si>
    <t>พ 13/8/68</t>
  </si>
  <si>
    <t xml:space="preserve">       ประชุมติดตามความคืบหน้าของโครงการ (Weekly) 19</t>
  </si>
  <si>
    <t>พ 20/8/68</t>
  </si>
  <si>
    <t xml:space="preserve">       ประชุมติดตามความคืบหน้าของโครงการ (Weekly) 20</t>
  </si>
  <si>
    <t xml:space="preserve">   รายงานความคืบหน้าของโครงการใน Tech.PMO (Monthly)</t>
  </si>
  <si>
    <t>91 days</t>
  </si>
  <si>
    <t>ศ 25/4/68</t>
  </si>
  <si>
    <t>ศ 29/8/68</t>
  </si>
  <si>
    <t xml:space="preserve">       รายงานความคืบหน้าของโครงการใน Tech.PMO (Monthly) 1</t>
  </si>
  <si>
    <t xml:space="preserve">       รายงานความคืบหน้าของโครงการใน Tech.PMO (Monthly) 2</t>
  </si>
  <si>
    <t>ศ 30/5/68</t>
  </si>
  <si>
    <t xml:space="preserve">       รายงานความคืบหน้าของโครงการใน Tech.PMO (Monthly) 3</t>
  </si>
  <si>
    <t>ศ 27/6/68</t>
  </si>
  <si>
    <t xml:space="preserve">       รายงานความคืบหน้าของโครงการใน Tech.PMO (Monthly) 4</t>
  </si>
  <si>
    <t>ศ 25/7/68</t>
  </si>
  <si>
    <t xml:space="preserve">       รายงานความคืบหน้าของโครงการใน Tech.PMO (Monthly) 5</t>
  </si>
  <si>
    <t xml:space="preserve">   Requirement Gathering</t>
  </si>
  <si>
    <t>8 days</t>
  </si>
  <si>
    <t>อ 6/5/68</t>
  </si>
  <si>
    <t xml:space="preserve">       ศึกษากระบวนการทำงานในปัจจุบัน (As Is)</t>
  </si>
  <si>
    <t>2 days</t>
  </si>
  <si>
    <t>16FS+1 day</t>
  </si>
  <si>
    <t xml:space="preserve">       ศึกษาปัญหาของการทำงานในปัจจุบัน</t>
  </si>
  <si>
    <t>45SS</t>
  </si>
  <si>
    <t xml:space="preserve">       จัดประชุมสัมภาษณ์ตัวแทนผู้ปฏิบัติงานเพื่อค้นหาความต้องการ (Interview Key Users)</t>
  </si>
  <si>
    <t>Aunchala,Chakhrit,Sutripat,Tanchanok,Pornpun</t>
  </si>
  <si>
    <t xml:space="preserve">       สรุปจัดทำรายละเอียดความต้องการ (Develop Requirement Specification)</t>
  </si>
  <si>
    <t>พ 8/5/68</t>
  </si>
  <si>
    <t xml:space="preserve">       ประชุมกับ User เพื่อสรุปยืนยัน Requirement</t>
  </si>
  <si>
    <t>ศ 9/5/68</t>
  </si>
  <si>
    <t xml:space="preserve">       แก้ไขเอกสาร Requirement Specification #ครั้งที่ 1</t>
  </si>
  <si>
    <t>อ 13/5/68</t>
  </si>
  <si>
    <t>49FS+1 day</t>
  </si>
  <si>
    <t>Aunchala</t>
  </si>
  <si>
    <t xml:space="preserve">      กำหนดระยะเวลาการเก็บรักษาข้อมูล (Data Retention)</t>
  </si>
  <si>
    <t>51SS</t>
  </si>
  <si>
    <t>Aunchala,Chakhrit,Sutripat,Tanchanok</t>
  </si>
  <si>
    <t xml:space="preserve">      อนุมัติและยืนยัน Data Retention Sign-Off Form (Milestone #4)</t>
  </si>
  <si>
    <t xml:space="preserve">   Design</t>
  </si>
  <si>
    <t>17 days</t>
  </si>
  <si>
    <t>ศ 16/5/68</t>
  </si>
  <si>
    <t xml:space="preserve">       ออกแบบสถาปัตยกรรมระบบ (Solution Architecture)</t>
  </si>
  <si>
    <t>4 days</t>
  </si>
  <si>
    <t>Sutripat</t>
  </si>
  <si>
    <t xml:space="preserve">       ออกแบบ Data Flow ของระบบงาน</t>
  </si>
  <si>
    <t>3 days</t>
  </si>
  <si>
    <t>พ 22/5/68</t>
  </si>
  <si>
    <t>จ 26/5/68</t>
  </si>
  <si>
    <t xml:space="preserve">       ออกแบบโครงสร้างฐานข้อมูล (DB Structure and Schema)</t>
  </si>
  <si>
    <t>7 days</t>
  </si>
  <si>
    <t xml:space="preserve">       Business process management and Business process risk management training for User</t>
  </si>
  <si>
    <t>จ 19/5/68</t>
  </si>
  <si>
    <t>อ 20/5/68</t>
  </si>
  <si>
    <t>53FS+1 day</t>
  </si>
  <si>
    <t>Aunchala,Tanchanok,Krittalak</t>
  </si>
  <si>
    <t xml:space="preserve">       จัดทำเอกสาร Business process risk management</t>
  </si>
  <si>
    <t>13 days</t>
  </si>
  <si>
    <t>ศ 6/6/68</t>
  </si>
  <si>
    <t>Tanchanok,Aunchala</t>
  </si>
  <si>
    <t xml:space="preserve">       กลุ่มงาน IT</t>
  </si>
  <si>
    <t xml:space="preserve">          ออกแบบแบบฟอร์มการประเมินคุณภาพการส่งมอบสินค้า/บริการ (For IT User)</t>
  </si>
  <si>
    <t>53FS+8 days</t>
  </si>
  <si>
    <t>Aunchala,Tanchanok</t>
  </si>
  <si>
    <t xml:space="preserve">       กลุ่มงาน WASTE</t>
  </si>
  <si>
    <t xml:space="preserve">          ออกแบบแบบฟอร์มการประเมินคุณภาพการส่งมอบสินค้า/บริการ WASTE</t>
  </si>
  <si>
    <t>62SS</t>
  </si>
  <si>
    <t xml:space="preserve">       กลุ่มงาน Logistic</t>
  </si>
  <si>
    <t xml:space="preserve">          ออกแบบแบบฟอร์มการประเมินคุณภาพการส่งมอบสินค้า/บริการ Vendor-N (G.Logistics)</t>
  </si>
  <si>
    <t xml:space="preserve">       กลุ่มงาน Manufacturing</t>
  </si>
  <si>
    <t xml:space="preserve">          ออกแบบแบบฟอร์มการประเมินคุณภาพการส่งมอบสินค้า/บริการ Manufacturing_N</t>
  </si>
  <si>
    <t xml:space="preserve">       กลุ่มงาน Commercial</t>
  </si>
  <si>
    <t xml:space="preserve">          ออกแบบแบบฟอร์มการประเมินคุณภาพการส่งมอบสินค้า/บริการ Commercial</t>
  </si>
  <si>
    <t xml:space="preserve">      กลุ่มงาน Outsource</t>
  </si>
  <si>
    <t xml:space="preserve">          ออกแบบแบบฟอร์มการประเมินคุณภาพการส่งมอบสินค้า/บริการ (Outsource)</t>
  </si>
  <si>
    <t xml:space="preserve">       กลุ่มงาน Raw material</t>
  </si>
  <si>
    <t>พ 29/5/68</t>
  </si>
  <si>
    <t xml:space="preserve">          ออกแบบแบบฟอร์มการประเมินคุณภาพการส่งมอบสินค้า/บริการ (RAW MATERIAL)</t>
  </si>
  <si>
    <t xml:space="preserve">       กลุ่มงาน Packaging</t>
  </si>
  <si>
    <t xml:space="preserve">          ออกแบบแบบฟอร์มการประเมินคุณภาพการส่งมอบสินค้า/บริการ (PKG)</t>
  </si>
  <si>
    <t>74SS</t>
  </si>
  <si>
    <t xml:space="preserve">       กลุ่มงาน Agile</t>
  </si>
  <si>
    <t xml:space="preserve">          ออกแบบแบบฟอร์มการประเมินคุณภาพการส่งมอบสินค้า/บริการ (AGILE)</t>
  </si>
  <si>
    <t xml:space="preserve">       กลุ่มงาน Property</t>
  </si>
  <si>
    <t xml:space="preserve">          ออกแบบแบบฟอร์มการประเมินคุณภาพการส่งมอบสินค้า/บริการ (PROPERTY)</t>
  </si>
  <si>
    <t>78SS</t>
  </si>
  <si>
    <t xml:space="preserve">       กลุ่มงาน Energy and Chemical</t>
  </si>
  <si>
    <t xml:space="preserve">          ออกแบบแบบฟอร์มการประเมินคุณภาพการส่งมอบสินค้า/บริการ (ENERGY_CHEMICAL)</t>
  </si>
  <si>
    <t xml:space="preserve">       จัดทำรายละเอียดการออกแบบระบบ (Design Specification)</t>
  </si>
  <si>
    <t>จ 2/6/68</t>
  </si>
  <si>
    <t xml:space="preserve">       ประชุมกับ Key User เพื่อสรุปยืนยัน Design Specification</t>
  </si>
  <si>
    <t>พ 5/6/68</t>
  </si>
  <si>
    <t xml:space="preserve">       Key User ตรวจสอบยืนยัน Design Specification</t>
  </si>
  <si>
    <t xml:space="preserve">   Implementation &amp; UT</t>
  </si>
  <si>
    <t>32 days</t>
  </si>
  <si>
    <t xml:space="preserve">       พัฒนาแบบประเมินบน Microsoft Form</t>
  </si>
  <si>
    <t>อ 10/6/68</t>
  </si>
  <si>
    <t xml:space="preserve">          กลุ่มงาน IT</t>
  </si>
  <si>
    <t xml:space="preserve">             พัฒนาแบบฟอร์มการประเมินคุณภาพการส่งมอบสินค้า/บริการ (For IT User)</t>
  </si>
  <si>
    <t xml:space="preserve">             ทดสอบแบบฟอร์มการประเมินคุณภาพการส่งมอบสินค้า/บริการ (For IT User)</t>
  </si>
  <si>
    <t>90SS</t>
  </si>
  <si>
    <t>Aunchala,Tanchanok,Chakhrit,Sutripat</t>
  </si>
  <si>
    <t xml:space="preserve">          กลุ่มงาน WASTE</t>
  </si>
  <si>
    <t xml:space="preserve">             พัฒนาแบบฟอร์มการประเมินคุณภาพการส่งมอบสินค้า/บริการ WASTE</t>
  </si>
  <si>
    <t>Aunchala,Sutripat,Tanchanok,Chakhrit</t>
  </si>
  <si>
    <t xml:space="preserve">          กลุ่มงาน Logistic</t>
  </si>
  <si>
    <t xml:space="preserve">             พัฒนาแบบฟอร์มการประเมินคุณภาพการส่งมอบสินค้า/บริการ Vendor-N (G.Logistics)</t>
  </si>
  <si>
    <t xml:space="preserve">             ทดสอบแบบฟอร์มการประเมินคุณภาพการส่งมอบสินค้า/บริการ Vendor-N (G.Logistics)</t>
  </si>
  <si>
    <t xml:space="preserve">          กลุ่มงาน Manufacturing</t>
  </si>
  <si>
    <t xml:space="preserve">             พัฒนาแบบฟอร์มการประเมินคุณภาพการส่งมอบสินค้า/บริการ Manufacturing_N</t>
  </si>
  <si>
    <t xml:space="preserve">             ทดสอบแบบฟอร์มการประเมินคุณภาพการส่งมอบสินค้า/บริการ Manufacturing_N</t>
  </si>
  <si>
    <t xml:space="preserve">          กลุ่มงาน Commercial</t>
  </si>
  <si>
    <t xml:space="preserve">             พัฒนาแบบฟอร์มการประเมินคุณภาพการส่งมอบสินค้า/บริการ Commercial</t>
  </si>
  <si>
    <t xml:space="preserve">             ทดสอบแบบฟอร์มการประเมินคุณภาพการส่งมอบสินค้า/บริการ Commercial</t>
  </si>
  <si>
    <t xml:space="preserve">         กลุ่มงาน Outsource</t>
  </si>
  <si>
    <t xml:space="preserve">             พัฒนาแบบฟอร์มการประเมินคุณภาพการส่งมอบสินค้า/บริการ (Outsource)</t>
  </si>
  <si>
    <t xml:space="preserve">             ทดสอบแบบฟอร์มการประเมินคุณภาพการส่งมอบสินค้า/บริการ (Outsource)</t>
  </si>
  <si>
    <t xml:space="preserve">          กลุ่มงาน Raw material</t>
  </si>
  <si>
    <t xml:space="preserve">             พัฒนาแบบฟอร์มการประเมินคุณภาพการส่งมอบสินค้า/บริการ RAW MATERIAL</t>
  </si>
  <si>
    <t xml:space="preserve">             ทดสอบแบบฟอร์มการประเมินคุณภาพการส่งมอบสินค้า/บริการ RAW MATERIAL</t>
  </si>
  <si>
    <t>108SS</t>
  </si>
  <si>
    <t xml:space="preserve">          กลุ่มงาน Packaging</t>
  </si>
  <si>
    <t xml:space="preserve">             พัฒนาแบบฟอร์มการประเมินคุณภาพการส่งมอบสินค้า/บริการ PKG</t>
  </si>
  <si>
    <t xml:space="preserve">             ทดสอบแบบฟอร์มการประเมินคุณภาพการส่งมอบสินค้า/บริการ PKG</t>
  </si>
  <si>
    <t xml:space="preserve">          กลุ่มงาน Agile</t>
  </si>
  <si>
    <t xml:space="preserve">             พัฒนาแบบฟอร์มการประเมินคุณภาพการส่งมอบสินค้า/บริการ AGILE</t>
  </si>
  <si>
    <t xml:space="preserve">             ทดสอบแบบฟอร์มการประเมินคุณภาพการส่งมอบสินค้า/บริการ AGILE</t>
  </si>
  <si>
    <t xml:space="preserve">          กลุ่มงาน Property</t>
  </si>
  <si>
    <t xml:space="preserve">             พัฒนาแบบฟอร์มการประเมินคุณภาพการส่งมอบสินค้า/บริการ PROPERTY</t>
  </si>
  <si>
    <t xml:space="preserve">             ทดสอบแบบฟอร์มการประเมินคุณภาพการส่งมอบสินค้า/บริการ PROPERTY</t>
  </si>
  <si>
    <t xml:space="preserve">          กลุ่มงาน Energy and Chemical</t>
  </si>
  <si>
    <t xml:space="preserve">             พัฒนาแบบฟอร์มการประเมินคุณภาพการส่งมอบสินค้า/บริการ ENERGY_CHEMICAL</t>
  </si>
  <si>
    <t xml:space="preserve">             ทดสอบแบบฟอร์มการประเมินคุณภาพการส่งมอบสินค้า/บริการ ENERGY_CHEMICAL</t>
  </si>
  <si>
    <t xml:space="preserve">       พัฒนาแบบประเมินของกลุ่มงาน IT</t>
  </si>
  <si>
    <t xml:space="preserve">          พัฒนา Flow แบบประเมินคุณภาพการส่งมอบสินค้า/บริการ (For IT User) บน Power Automate</t>
  </si>
  <si>
    <t>Chakhrit</t>
  </si>
  <si>
    <t xml:space="preserve">          ทดสอบการเชื่อมต่อระหว่าง Microsoft Form และ Power Automate</t>
  </si>
  <si>
    <t>123SS</t>
  </si>
  <si>
    <t xml:space="preserve">          พัฒนา List สำหรับจัดเก็บข้อมูลแบบประเมินคุณภาพการส่งมอบสินค้า/บริการ (For IT User) บน Sharepoint</t>
  </si>
  <si>
    <t xml:space="preserve">          ทดสอบการเชื่อมต่อระหว่าง Microsoft Form ,Power Automate และ Sharepoint List</t>
  </si>
  <si>
    <t xml:space="preserve">       พัฒนาแบบประเมินของกลุ่มงาน WASTE</t>
  </si>
  <si>
    <t xml:space="preserve">          พัฒนา Flow แบบประเมินคุณภาพการส่งมอบสินค้า/บริการ WASTE บน Power Automate</t>
  </si>
  <si>
    <t xml:space="preserve">          พัฒนา List สำหรับจัดเก็บข้อมูลแบบประเมินคุณภาพการส่งมอบสินค้า/บริการ WASTE บน Sharepoint</t>
  </si>
  <si>
    <t xml:space="preserve">       พัฒนาแบบประเมินของกลุ่มงาน Logistic</t>
  </si>
  <si>
    <t xml:space="preserve">          พัฒนา Flow แบบประเมินคุณภาพการส่งมอบสินค้า/บริการ Vendor-N (G.Logistics) บน Power Automate</t>
  </si>
  <si>
    <t xml:space="preserve">          พัฒนา List สำหรับจัดเก็บข้อมูลแบบประเมินคุณภาพการส่งมอบสินค้า/บริการ Vendor-N (G.Logistics) บน Sharepoint</t>
  </si>
  <si>
    <t xml:space="preserve">       พัฒนาแบบประเมินของกลุ่มงาน Manufaturing</t>
  </si>
  <si>
    <t xml:space="preserve">          พัฒนา Flow แบบประเมินคุณภาพการส่งมอบสินค้า/บริการ Manufacturing_N บน Power Automate</t>
  </si>
  <si>
    <t xml:space="preserve">          พัฒนา List สำหรับจัดเก็บข้อมูลแบบประเมินคุณภาพการส่งมอบสินค้า/บริการ Manufacturing_N บน Sharepoint</t>
  </si>
  <si>
    <t xml:space="preserve">       พัฒนาแบบประเมินของกลุ่มงาน Commercial</t>
  </si>
  <si>
    <t xml:space="preserve">          พัฒนา Flow แบบประเมินคุณภาพการส่งมอบสินค้า/บริการ Commercial บน Power Automate</t>
  </si>
  <si>
    <t xml:space="preserve">          พัฒนา List สำหรับจัดเก็บข้อมูลแบบประเมินคุณภาพการส่งมอบสินค้า/บริการ Commercial บน Sharepoint</t>
  </si>
  <si>
    <t xml:space="preserve">      พัฒนาแบบประเมินของกลุ่มงาน Outsource</t>
  </si>
  <si>
    <t xml:space="preserve">          พัฒนา Flow แบบประเมินคุณภาพการส่งมอบสินค้า/บริการ (Outsource) บน Power Automate</t>
  </si>
  <si>
    <t xml:space="preserve">          พัฒนา List สำหรับจัดเก็บข้อมูลแบบประเมินคุณภาพการส่งมอบสินค้า/บริการ (Outsource) บน Sharepoint</t>
  </si>
  <si>
    <t xml:space="preserve">       พัฒนาแบบประเมินของกลุ่มงาน Raw material</t>
  </si>
  <si>
    <t>พ 12/6/68</t>
  </si>
  <si>
    <t xml:space="preserve">          พัฒนา Flow แบบประเมินคุณภาพการส่งมอบสินค้า/บริการ RAW MATERIAL บน Power Automate</t>
  </si>
  <si>
    <t>153SS</t>
  </si>
  <si>
    <t xml:space="preserve">          พัฒนา List สำหรับจัดเก็บข้อมูลแบบประเมินคุณภาพการส่งมอบสินค้า/บริการ RAW MATERIAL บน Sharepoint</t>
  </si>
  <si>
    <t xml:space="preserve">       พัฒนาแบบประเมินของกลุ่มงาน Packaging</t>
  </si>
  <si>
    <t xml:space="preserve">          พัฒนา Flow แบบประเมินคุณภาพการส่งมอบสินค้า/บริการ PKG บน Power Automate</t>
  </si>
  <si>
    <t xml:space="preserve">          พัฒนา List สำหรับจัดเก็บข้อมูลแบบประเมินคุณภาพการส่งมอบสินค้า/บริการ PKG บน Sharepoint</t>
  </si>
  <si>
    <t xml:space="preserve">       พัฒนาแบบประเมินของกลุ่มงาน Agile</t>
  </si>
  <si>
    <t xml:space="preserve">          พัฒนา Flow แบบประเมินคุณภาพการส่งมอบสินค้า/บริการ AGILE บน Power Automate</t>
  </si>
  <si>
    <t xml:space="preserve">          พัฒนา List สำหรับจัดเก็บข้อมูลแบบประเมินคุณภาพการส่งมอบสินค้า/บริการ AGILE บน Sharepoint</t>
  </si>
  <si>
    <t xml:space="preserve">       พัฒนาแบบประเมินของกลุ่มงาน Property</t>
  </si>
  <si>
    <t xml:space="preserve">          พัฒนา Flow แบบประเมินคุณภาพการส่งมอบสินค้า/บริการ PROPERTY บน Power Automate</t>
  </si>
  <si>
    <t xml:space="preserve">          พัฒนา List สำหรับจัดเก็บข้อมูลแบบประเมินคุณภาพการส่งมอบสินค้า/บริการ PROPERTY บน Sharepoint</t>
  </si>
  <si>
    <t xml:space="preserve">       พัฒนาแบบประเมินของกลุ่มงาน Energy and Chemical</t>
  </si>
  <si>
    <t xml:space="preserve">          พัฒนา Flow แบบประเมินคุณภาพการส่งมอบสินค้า/บริการ ENERGY_CHEMICAL บน Power Automate</t>
  </si>
  <si>
    <t xml:space="preserve">          พัฒนา List สำหรับจัดเก็บข้อมูลแบบประเมินคุณภาพการส่งมอบสินค้า/บริการ ENERGY_CHEMICAL บน Sharepoint</t>
  </si>
  <si>
    <t xml:space="preserve">       พัฒนาโปรแกรมสำหรับดึงข้อมูลจาก Sharepoint List เก็บลง Database</t>
  </si>
  <si>
    <t>ศ 13/6/68</t>
  </si>
  <si>
    <t>จ 16/6/68</t>
  </si>
  <si>
    <t xml:space="preserve">       ทดสอบการเชื่อมต่อโปรแกรมระหว่าง Sharepoint List และ Database</t>
  </si>
  <si>
    <t>อ 17/6/68</t>
  </si>
  <si>
    <t xml:space="preserve">       พัฒนา Model ใช้สำหรับนำไปแสดงผลรายงาน</t>
  </si>
  <si>
    <t>พ 19/6/68</t>
  </si>
  <si>
    <t>อ 8/7/68</t>
  </si>
  <si>
    <t xml:space="preserve">       พัฒนา Dashboard</t>
  </si>
  <si>
    <t>5 days</t>
  </si>
  <si>
    <t>อ 15/7/68</t>
  </si>
  <si>
    <t xml:space="preserve">       จัดทำ Draft Process flow และเอกสารที่เกี่ยวข้อง รองรับกระบวนการใหม่</t>
  </si>
  <si>
    <t>31 days</t>
  </si>
  <si>
    <t xml:space="preserve">         จัดทำเอกสาร Business Process Flow</t>
  </si>
  <si>
    <t>25 days</t>
  </si>
  <si>
    <t>60FS-4 days</t>
  </si>
  <si>
    <t>Aunchala,Taravit,Junjeera,Tanchanok</t>
  </si>
  <si>
    <t xml:space="preserve">          ส่งมอบ UPM Sign-off และ Draf of ARIS Flow ให้กับหน่วยงาน BPM</t>
  </si>
  <si>
    <t>ศ 11/7/68</t>
  </si>
  <si>
    <t xml:space="preserve">          จัดเก็บเอกสารเข้าระบบ ISO และส่งมอบเอกสารให้หน่วยงาน BPM</t>
  </si>
  <si>
    <t>จ 14/7/68</t>
  </si>
  <si>
    <t>Aunchala,Taravit,Junjeera</t>
  </si>
  <si>
    <t xml:space="preserve">         ส่งมอบBPM Sign-off Draft Process Flow และเอกสารที่เกี่ยวข้อง (Milestone #7)</t>
  </si>
  <si>
    <t xml:space="preserve">   Test And Trainning Key User</t>
  </si>
  <si>
    <t>ศ 18/7/68</t>
  </si>
  <si>
    <t xml:space="preserve">      จัดเตรียม Environment Test</t>
  </si>
  <si>
    <t xml:space="preserve">      จัดทำเอกสารการฝึกอบรมสำหรับ Key User (Trainng Document)</t>
  </si>
  <si>
    <t>จ 21/7/68</t>
  </si>
  <si>
    <t xml:space="preserve">      ดำเนินการทดสอบ UAT และ Training </t>
  </si>
  <si>
    <t>6 days</t>
  </si>
  <si>
    <t>อ 22/7/68</t>
  </si>
  <si>
    <t>อ 29/7/68</t>
  </si>
  <si>
    <t xml:space="preserve">      แก้ไข Defect จาก UAT</t>
  </si>
  <si>
    <t xml:space="preserve">   Deploy</t>
  </si>
  <si>
    <t>จ 4/8/68</t>
  </si>
  <si>
    <t xml:space="preserve">       จัดทำแผน Go-Live Plan</t>
  </si>
  <si>
    <t xml:space="preserve">       ตรวจสอบความพร้อมในการ Go-Live (Go/No-Go Checklist)</t>
  </si>
  <si>
    <t>อ 5/8/68</t>
  </si>
  <si>
    <t xml:space="preserve">   Stabilization</t>
  </si>
  <si>
    <t>15 days</t>
  </si>
  <si>
    <t>พ 7/8/68</t>
  </si>
  <si>
    <t xml:space="preserve">       สนับสนุนการใช้งาน หลัง Go-Live (หลังจบโครงการ 1 Month)</t>
  </si>
  <si>
    <t xml:space="preserve">       เก็บ Issues Log บน ระบบจริงที่ใช้งาน และแก้ไข</t>
  </si>
  <si>
    <t>198SS</t>
  </si>
  <si>
    <t xml:space="preserve">   Project Closure</t>
  </si>
  <si>
    <t>พ 28/8/68</t>
  </si>
  <si>
    <t xml:space="preserve">       จัดทำ Lesson Learned โครงการ</t>
  </si>
  <si>
    <t>Tanchanok,Sutripat,Aunchala</t>
  </si>
  <si>
    <t xml:space="preserve">       ส่งมอบโครงการ สู่งานประจำ (Handover)</t>
  </si>
  <si>
    <t xml:space="preserve">       จัดเก็บเอกสาร Project Files ทั้งหมด</t>
  </si>
  <si>
    <t>จ 1/9/68</t>
  </si>
  <si>
    <t xml:space="preserve">       กำหนดระยะเวลาในการวัด Outcome ของโครงการ (Project KPI)</t>
  </si>
  <si>
    <t>อ 2/9/68</t>
  </si>
  <si>
    <t>Now - Future</t>
  </si>
  <si>
    <t>UpdateDate</t>
  </si>
  <si>
    <t>Done</t>
  </si>
  <si>
    <t>sign-off Data retention</t>
  </si>
  <si>
    <t>พี่ตา นิว</t>
  </si>
  <si>
    <t>In Process</t>
  </si>
  <si>
    <t>sign-off ภายใน 14/5/2025</t>
  </si>
  <si>
    <t>training risk management</t>
  </si>
  <si>
    <t>ส่งมอบเอกสาร 9/6/2025</t>
  </si>
  <si>
    <t>Design Specification</t>
  </si>
  <si>
    <t>เริ่มเขียน Spec.</t>
  </si>
  <si>
    <t>อนุมัติและยืนยัน Design Spec. 9/6/2025</t>
  </si>
  <si>
    <t>Training between 19/5/2025-6/6/2025 (9/6/2025)</t>
  </si>
  <si>
    <t>สรุปการประชุม Vendor Evaluation Dashboard V2. วันที่ 14/05/2025</t>
  </si>
  <si>
    <t>Past</t>
  </si>
  <si>
    <t>MF</t>
  </si>
  <si>
    <t>Function</t>
  </si>
  <si>
    <t>Abbreviate</t>
  </si>
  <si>
    <t>WA</t>
  </si>
  <si>
    <t>PK</t>
  </si>
  <si>
    <t>LO</t>
  </si>
  <si>
    <t>CO</t>
  </si>
  <si>
    <t>OU</t>
  </si>
  <si>
    <t>AG</t>
  </si>
  <si>
    <t>PR</t>
  </si>
  <si>
    <t>EC</t>
  </si>
  <si>
    <t>สรุปการประชุม Vendor Evaluation Dashboard V2. วันที่ 21/05/2025</t>
  </si>
  <si>
    <t>Raw material &amp; Packaging</t>
  </si>
  <si>
    <t>Purchase</t>
  </si>
  <si>
    <t>Packaging</t>
  </si>
  <si>
    <t>Q11</t>
  </si>
  <si>
    <t>Q1 (QA)</t>
  </si>
  <si>
    <t>Q1 (Store)</t>
  </si>
  <si>
    <t>Q1 (PKG)</t>
  </si>
  <si>
    <t>Q12</t>
  </si>
  <si>
    <t>QA Store มีคำถามเหมือนกัน ต่างกันตรงที่สิ่งที่ประเมิน</t>
  </si>
  <si>
    <t>กรณี แยก Form การประเมิน</t>
  </si>
  <si>
    <t>กรณี ยุบ Form</t>
  </si>
  <si>
    <t>Sheet RM (Sheet1)</t>
  </si>
  <si>
    <t>Sheet Packaging (Sheet2)</t>
  </si>
  <si>
    <t>Risk management</t>
  </si>
  <si>
    <t>ส่งงานและ Review กับทางทีม BPM</t>
  </si>
  <si>
    <t>Review ภายใน 26/5/2025</t>
  </si>
  <si>
    <t>แจ้งเรื่อง POC</t>
  </si>
  <si>
    <t>POC สำหรับข้อมูล Agile เสร็จเรียบร้อยแล้ว</t>
  </si>
  <si>
    <t>เขียน Spec. เสร็จ 80%</t>
  </si>
  <si>
    <t>Actual = 14% และ Plan = 14%</t>
  </si>
  <si>
    <t>ข้อสรุป: ฟอร์มการประเมิน RM&amp;Packaging ยุบฟอร์ม</t>
  </si>
  <si>
    <t>Vendor 1</t>
  </si>
  <si>
    <t>Vendor 2</t>
  </si>
  <si>
    <t>Total Q</t>
  </si>
  <si>
    <t>S11</t>
  </si>
  <si>
    <t>S12</t>
  </si>
  <si>
    <t>Total Score</t>
  </si>
  <si>
    <t>Weight1</t>
  </si>
  <si>
    <t>Weight2</t>
  </si>
  <si>
    <t>ABC</t>
  </si>
  <si>
    <t>DE</t>
  </si>
  <si>
    <t>AGILE</t>
  </si>
  <si>
    <t>User</t>
  </si>
  <si>
    <t>ตัวอย่างข้อมูล</t>
  </si>
  <si>
    <t>VendorName</t>
  </si>
  <si>
    <t>บริษัท เจริญทัพย์</t>
  </si>
  <si>
    <t>บริษัท ซีพีแอล</t>
  </si>
  <si>
    <t>ผู้ประเมิน</t>
  </si>
  <si>
    <t>บริษัทมาสเตอร์</t>
  </si>
  <si>
    <t>Grand Total</t>
  </si>
  <si>
    <t>Row Labels1</t>
  </si>
  <si>
    <t>Q.1</t>
  </si>
  <si>
    <t>Q.2</t>
  </si>
  <si>
    <t>Q.3</t>
  </si>
  <si>
    <t>Q.4</t>
  </si>
  <si>
    <t>Q.5</t>
  </si>
  <si>
    <t>Q.6</t>
  </si>
  <si>
    <t>Q.7</t>
  </si>
  <si>
    <t>Q.8</t>
  </si>
  <si>
    <t>Q.9</t>
  </si>
  <si>
    <t>Q.10</t>
  </si>
  <si>
    <t>Q.11</t>
  </si>
  <si>
    <t>S.1</t>
  </si>
  <si>
    <t>S.2</t>
  </si>
  <si>
    <t>S.3</t>
  </si>
  <si>
    <t>S.4</t>
  </si>
  <si>
    <t>S.6</t>
  </si>
  <si>
    <t>S.7</t>
  </si>
  <si>
    <t>S.8</t>
  </si>
  <si>
    <t>S.9</t>
  </si>
  <si>
    <t>S.10</t>
  </si>
  <si>
    <t>S.11</t>
  </si>
  <si>
    <t>S.5</t>
  </si>
  <si>
    <t>Total_Q</t>
  </si>
  <si>
    <t>Total_S</t>
  </si>
  <si>
    <t>ตัวอย่าง</t>
  </si>
  <si>
    <t>บริษัท ซีพีแอล ถูกประเมินโดย User เท่านั้น</t>
  </si>
  <si>
    <t>บริษัทมาสเตอร์ ถูกประเมินโดย Buyer เท่านั้น</t>
  </si>
  <si>
    <t>บริษัท เจริญทรัพย์</t>
  </si>
  <si>
    <t>บริษัท เจริญทรัพย์ ถูกประเมินทั้ง User / Buyer</t>
  </si>
  <si>
    <t>PROPERTY</t>
  </si>
  <si>
    <t>บริษัท ดีวอลล์</t>
  </si>
  <si>
    <t>บริษัท ซี.พี.แลนด์</t>
  </si>
  <si>
    <t>ข้อเสนอ</t>
  </si>
  <si>
    <t>วิธีการ</t>
  </si>
  <si>
    <t>ยุบฟอร์ม &gt;&gt; แต่ผลลัพธ์มีบาง Vendor ไม่เต็ม 100คะแนน</t>
  </si>
  <si>
    <t>แยกฟอร์ม &gt;&gt; ทุกฟอร์ม จะประเมินเต็ม 100คะแนน</t>
  </si>
  <si>
    <t>ยุบฟอร์ม &gt;&gt; แต่ผลลัพธ์มีทุก Vendor เต็ม 100คะแนน</t>
  </si>
  <si>
    <t>ข้อดีข้อเสีย</t>
  </si>
  <si>
    <t>ตัวอย่างแบบที่ 1</t>
  </si>
  <si>
    <t>จากตัวอย่าง - ให้ User เป็น QA , Store , Purchase (ใน RM&amp;PKG)</t>
  </si>
  <si>
    <t>- ให้ Purchase เป็น Packaging</t>
  </si>
  <si>
    <t>PROPERTY 1</t>
  </si>
  <si>
    <t>PROPERTY 2</t>
  </si>
  <si>
    <t>ตัวอย่างแบบที่ 2</t>
  </si>
  <si>
    <t>โดยที่แต่ละฟอร์ม มี Weight เต็ม 100คะแนน</t>
  </si>
  <si>
    <t>ตัวอย่างแบบที่ 3</t>
  </si>
  <si>
    <t>Cons: Logic RM&amp;PKG จะไม่เหมือนฟอร์มอื่น 
(จะกลายเป็นเหมือน V1. - Maintain ยาก) 
Total_Score เพี้ยนได้</t>
  </si>
  <si>
    <t>Pros: สูตรจะอยู่ใน Pattern เดียวกัน
(เนื่องจากไม่ต้อง New_Weight)</t>
  </si>
  <si>
    <r>
      <t xml:space="preserve">จากที่ประชุมล่าสุดที่ว่า Vendor 1 ถูกประเมินทุกกลุ่ม </t>
    </r>
    <r>
      <rPr>
        <b/>
        <sz val="11"/>
        <rFont val="Tahoma"/>
        <family val="2"/>
        <scheme val="minor"/>
      </rPr>
      <t>แต่ Vendor 2 Packaging ไม่ประเมิน</t>
    </r>
  </si>
  <si>
    <t>- ให้ Buyer เป็น Packaging</t>
  </si>
  <si>
    <t>Buyer 1</t>
  </si>
  <si>
    <t>Buyer 2</t>
  </si>
  <si>
    <t>Form 1</t>
  </si>
  <si>
    <t>Form 2</t>
  </si>
  <si>
    <t>Procurement Team + BI Team (Test)</t>
  </si>
  <si>
    <t>เขียน Spec.</t>
  </si>
  <si>
    <t>Process Flow</t>
  </si>
  <si>
    <t>แจ้งพี่ตาเรื่อง Sharepoint List จะไปลงที่ MS_FORM2_xxx</t>
  </si>
  <si>
    <t>Actual = 20% และ Plan = 19%</t>
  </si>
  <si>
    <t>สรุปการประชุม Vendor Evaluation Dashboard V2. วันที่ 28/05/2025</t>
  </si>
  <si>
    <t>FORM อื่นๆ (ยกเว้น RM &amp; Packaging) เสร็จเรียบร้อย</t>
  </si>
  <si>
    <t>ส่งงานและ Review กับทางทีม BPM
Review แล้ว &gt;&gt; Revamp &gt;&gt; BPM re-check</t>
  </si>
  <si>
    <t>Sharepoint List (ยกเว้น RM&amp;Packaging) เสร็จเรียบร้อยแล้ว
สามารถเข้าไป Test การประเมินได้</t>
  </si>
  <si>
    <t>BI Team</t>
  </si>
  <si>
    <t>Business Process Flow training</t>
  </si>
  <si>
    <t>Training between 5/6/2025-15/7/2025 (16/7/2025)</t>
  </si>
  <si>
    <t>ส่งมอบเอกสาร 16/7/2025</t>
  </si>
  <si>
    <t>Actual = % และ Plan = %</t>
  </si>
  <si>
    <t>สรุปการประชุม Vendor Evaluation Dashboard V2. วันที่ 04/06/2025</t>
  </si>
  <si>
    <t>ส่งมอบเอกสารภายใน 9/6/2025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</si>
</sst>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43" formatCode="_-* #,##0.00_-;\-* #,##0.00_-;_-* &quot;-&quot;??_-;_-@_-"/>
    <numFmt numFmtId="187" formatCode="B1mmm\-yy"/>
    <numFmt numFmtId="188" formatCode="0.00000"/>
  </numFmts>
  <fonts count="37" x14ac:knownFonts="1">
    <font>
      <sz val="11"/>
      <color theme="1"/>
      <name val="Tahoma"/>
      <family val="2"/>
      <scheme val="minor"/>
    </font>
    <font>
      <sz val="11"/>
      <color theme="1"/>
      <name val="Tahoma"/>
      <family val="2"/>
      <charset val="222"/>
      <scheme val="minor"/>
    </font>
    <font>
      <b/>
      <sz val="11"/>
      <color theme="1"/>
      <name val="Tahoma"/>
      <family val="2"/>
      <scheme val="minor"/>
    </font>
    <font>
      <sz val="11"/>
      <color rgb="FFFF0000"/>
      <name val="Tahoma"/>
      <family val="2"/>
      <scheme val="minor"/>
    </font>
    <font>
      <sz val="8"/>
      <name val="Tahoma"/>
      <family val="2"/>
      <scheme val="minor"/>
    </font>
    <font>
      <sz val="11"/>
      <color rgb="FF7030A0"/>
      <name val="Tahoma"/>
      <family val="2"/>
      <scheme val="minor"/>
    </font>
    <font>
      <b/>
      <sz val="11"/>
      <color rgb="FFFF0000"/>
      <name val="Tahoma"/>
      <family val="2"/>
      <scheme val="minor"/>
    </font>
    <font>
      <sz val="11"/>
      <name val="Tahoma"/>
      <family val="2"/>
      <scheme val="minor"/>
    </font>
    <font>
      <sz val="10"/>
      <color rgb="FF1E395B"/>
      <name val="Calibri"/>
      <family val="2"/>
    </font>
    <font>
      <b/>
      <sz val="12"/>
      <color rgb="FF000000"/>
      <name val="Calibri"/>
      <family val="2"/>
    </font>
    <font>
      <b/>
      <sz val="11"/>
      <color rgb="FF000000"/>
      <name val="Tahoma"/>
      <family val="2"/>
      <scheme val="minor"/>
    </font>
    <font>
      <b/>
      <sz val="11"/>
      <color rgb="FF000000"/>
      <name val="Calibri"/>
      <family val="2"/>
    </font>
    <font>
      <i/>
      <sz val="12"/>
      <color rgb="FFED1C24"/>
      <name val="Calibri"/>
      <family val="2"/>
    </font>
    <font>
      <sz val="11"/>
      <color rgb="FF000000"/>
      <name val="Calibri"/>
      <family val="2"/>
    </font>
    <font>
      <sz val="12"/>
      <color rgb="FF000000"/>
      <name val="Calibri"/>
      <family val="2"/>
    </font>
    <font>
      <sz val="11"/>
      <color rgb="FF000000"/>
      <name val="Tahoma"/>
      <family val="2"/>
      <scheme val="minor"/>
    </font>
    <font>
      <sz val="11"/>
      <color theme="1"/>
      <name val="Tahoma"/>
      <family val="2"/>
      <scheme val="minor"/>
    </font>
    <font>
      <sz val="11"/>
      <color rgb="FFFF0000"/>
      <name val="Tahoma"/>
      <family val="2"/>
      <charset val="222"/>
      <scheme val="minor"/>
    </font>
    <font>
      <b/>
      <sz val="11"/>
      <color theme="0"/>
      <name val="Tahoma"/>
      <family val="2"/>
      <scheme val="minor"/>
    </font>
    <font>
      <b/>
      <sz val="8"/>
      <color theme="0"/>
      <name val="Tahoma"/>
      <family val="2"/>
      <scheme val="minor"/>
    </font>
    <font>
      <b/>
      <sz val="14"/>
      <color theme="0"/>
      <name val="Tahoma"/>
      <family val="2"/>
      <scheme val="minor"/>
    </font>
    <font>
      <sz val="11"/>
      <color theme="0"/>
      <name val="Tahoma"/>
      <family val="2"/>
      <scheme val="minor"/>
    </font>
    <font>
      <b/>
      <sz val="11"/>
      <color theme="0"/>
      <name val="Tahoma"/>
      <family val="2"/>
      <charset val="222"/>
      <scheme val="minor"/>
    </font>
    <font>
      <sz val="11"/>
      <color rgb="FFFF0000"/>
      <name val="Calibri"/>
      <family val="2"/>
    </font>
    <font>
      <u/>
      <sz val="11"/>
      <color theme="1"/>
      <name val="Tahoma"/>
      <family val="2"/>
      <scheme val="minor"/>
    </font>
    <font>
      <sz val="10"/>
      <color rgb="FF363636"/>
      <name val="Calibri"/>
      <family val="2"/>
    </font>
    <font>
      <sz val="12"/>
      <color theme="1"/>
      <name val="Calibri"/>
      <family val="2"/>
    </font>
    <font>
      <sz val="11"/>
      <color theme="1"/>
      <name val="Calibri"/>
      <family val="2"/>
    </font>
    <font>
      <i/>
      <sz val="12"/>
      <color rgb="FFFF0000"/>
      <name val="Calibri"/>
      <family val="2"/>
    </font>
    <font>
      <b/>
      <sz val="18"/>
      <color theme="1"/>
      <name val="Tahoma"/>
      <family val="2"/>
      <scheme val="minor"/>
    </font>
    <font>
      <sz val="11"/>
      <name val="Calibri"/>
      <family val="2"/>
    </font>
    <font>
      <sz val="14"/>
      <color theme="1"/>
      <name val="Cordia New"/>
      <family val="2"/>
    </font>
    <font>
      <sz val="14"/>
      <color rgb="FF000000"/>
      <name val="Cordia New"/>
      <family val="2"/>
    </font>
    <font>
      <b/>
      <sz val="14"/>
      <color theme="1"/>
      <name val="Tahoma"/>
      <family val="2"/>
      <scheme val="minor"/>
    </font>
    <font>
      <sz val="11"/>
      <color theme="9" tint="-0.249977111117893"/>
      <name val="Tahoma"/>
      <family val="2"/>
      <scheme val="minor"/>
    </font>
    <font>
      <b/>
      <sz val="9"/>
      <color indexed="81"/>
      <name val="Tahoma"/>
      <family val="2"/>
    </font>
    <font>
      <b/>
      <sz val="11"/>
      <name val="Tahoma"/>
      <family val="2"/>
      <scheme val="minor"/>
    </font>
  </fonts>
  <fills count="37">
    <fill>
      <patternFill patternType="none"/>
    </fill>
    <fill>
      <patternFill patternType="gray125"/>
    </fill>
    <fill>
      <patternFill patternType="solid">
        <fgColor rgb="FFFFFF00"/>
        <bgColor indexed="64"/>
      </patternFill>
    </fill>
    <fill>
      <patternFill patternType="solid">
        <fgColor theme="8" tint="0.79998168889431442"/>
        <bgColor indexed="64"/>
      </patternFill>
    </fill>
    <fill>
      <patternFill patternType="solid">
        <fgColor rgb="FFD5B8EA"/>
        <bgColor indexed="64"/>
      </patternFill>
    </fill>
    <fill>
      <patternFill patternType="solid">
        <fgColor rgb="FFEFE5F7"/>
        <bgColor indexed="64"/>
      </patternFill>
    </fill>
    <fill>
      <patternFill patternType="solid">
        <fgColor theme="9" tint="0.79998168889431442"/>
        <bgColor indexed="64"/>
      </patternFill>
    </fill>
    <fill>
      <patternFill patternType="solid">
        <fgColor theme="7" tint="0.79998168889431442"/>
        <bgColor indexed="64"/>
      </patternFill>
    </fill>
    <fill>
      <patternFill patternType="solid">
        <fgColor rgb="FFDAE7F5"/>
        <bgColor indexed="64"/>
      </patternFill>
    </fill>
    <fill>
      <patternFill patternType="solid">
        <fgColor rgb="FFFFFFFF"/>
        <bgColor indexed="64"/>
      </patternFill>
    </fill>
    <fill>
      <patternFill patternType="solid">
        <fgColor rgb="FFFFF200"/>
        <bgColor indexed="64"/>
      </patternFill>
    </fill>
    <fill>
      <patternFill patternType="solid">
        <fgColor theme="4" tint="0.79998168889431442"/>
        <bgColor indexed="64"/>
      </patternFill>
    </fill>
    <fill>
      <patternFill patternType="solid">
        <fgColor theme="3" tint="0.749992370372631"/>
        <bgColor indexed="64"/>
      </patternFill>
    </fill>
    <fill>
      <patternFill patternType="solid">
        <fgColor rgb="FFC00000"/>
        <bgColor indexed="64"/>
      </patternFill>
    </fill>
    <fill>
      <patternFill patternType="solid">
        <fgColor theme="5" tint="0.79998168889431442"/>
        <bgColor indexed="64"/>
      </patternFill>
    </fill>
    <fill>
      <patternFill patternType="solid">
        <fgColor theme="5" tint="0.59999389629810485"/>
        <bgColor indexed="64"/>
      </patternFill>
    </fill>
    <fill>
      <patternFill patternType="solid">
        <fgColor theme="6" tint="0.79998168889431442"/>
        <bgColor indexed="64"/>
      </patternFill>
    </fill>
    <fill>
      <patternFill patternType="solid">
        <fgColor rgb="FF92D050"/>
        <bgColor indexed="64"/>
      </patternFill>
    </fill>
    <fill>
      <patternFill patternType="solid">
        <fgColor theme="8" tint="0.59999389629810485"/>
        <bgColor indexed="64"/>
      </patternFill>
    </fill>
    <fill>
      <patternFill patternType="solid">
        <fgColor rgb="FFFFCCFF"/>
        <bgColor indexed="64"/>
      </patternFill>
    </fill>
    <fill>
      <patternFill patternType="solid">
        <fgColor rgb="FFFFC000"/>
        <bgColor indexed="64"/>
      </patternFill>
    </fill>
    <fill>
      <patternFill patternType="solid">
        <fgColor rgb="FFFFCC99"/>
        <bgColor indexed="64"/>
      </patternFill>
    </fill>
    <fill>
      <patternFill patternType="solid">
        <fgColor rgb="FF0070C0"/>
        <bgColor indexed="64"/>
      </patternFill>
    </fill>
    <fill>
      <patternFill patternType="solid">
        <fgColor rgb="FFFFFF99"/>
        <bgColor indexed="64"/>
      </patternFill>
    </fill>
    <fill>
      <patternFill patternType="solid">
        <fgColor rgb="FFFF0000"/>
        <bgColor indexed="64"/>
      </patternFill>
    </fill>
    <fill>
      <patternFill patternType="solid">
        <fgColor theme="3" tint="0.89999084444715716"/>
        <bgColor indexed="64"/>
      </patternFill>
    </fill>
    <fill>
      <patternFill patternType="solid">
        <fgColor theme="2" tint="-9.9978637043366805E-2"/>
        <bgColor indexed="64"/>
      </patternFill>
    </fill>
    <fill>
      <patternFill patternType="solid">
        <fgColor rgb="FFFFE0B3"/>
        <bgColor indexed="64"/>
      </patternFill>
    </fill>
    <fill>
      <patternFill patternType="solid">
        <fgColor rgb="FFD9F7CD"/>
        <bgColor indexed="64"/>
      </patternFill>
    </fill>
    <fill>
      <patternFill patternType="solid">
        <fgColor rgb="FFBDD8FF"/>
        <bgColor indexed="64"/>
      </patternFill>
    </fill>
    <fill>
      <patternFill patternType="solid">
        <fgColor theme="1"/>
        <bgColor indexed="64"/>
      </patternFill>
    </fill>
    <fill>
      <patternFill patternType="solid">
        <fgColor rgb="FFCDFFEB"/>
        <bgColor indexed="64"/>
      </patternFill>
    </fill>
    <fill>
      <patternFill patternType="solid">
        <fgColor theme="4"/>
        <bgColor theme="4"/>
      </patternFill>
    </fill>
    <fill>
      <patternFill patternType="solid">
        <fgColor rgb="FFFDC3C3"/>
        <bgColor indexed="64"/>
      </patternFill>
    </fill>
    <fill>
      <patternFill patternType="solid">
        <fgColor rgb="FFF1FA9C"/>
        <bgColor indexed="64"/>
      </patternFill>
    </fill>
    <fill>
      <patternFill patternType="solid">
        <fgColor rgb="FFDFE3E8"/>
        <bgColor indexed="64"/>
      </patternFill>
    </fill>
    <fill>
      <patternFill patternType="solid">
        <fgColor rgb="FFFDEADA"/>
        <bgColor indexed="64"/>
      </patternFill>
    </fill>
  </fills>
  <borders count="38">
    <border>
      <left/>
      <right/>
      <top/>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thin">
        <color rgb="FF9EB6CE"/>
      </left>
      <right style="thin">
        <color rgb="FF9EB6CE"/>
      </right>
      <top style="thin">
        <color rgb="FF9EB6CE"/>
      </top>
      <bottom style="thin">
        <color rgb="FF9EB6CE"/>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bottom/>
      <diagonal/>
    </border>
    <border>
      <left style="thin">
        <color indexed="64"/>
      </left>
      <right style="thin">
        <color indexed="64"/>
      </right>
      <top style="thin">
        <color indexed="64"/>
      </top>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medium">
        <color indexed="64"/>
      </left>
      <right style="medium">
        <color indexed="64"/>
      </right>
      <top style="medium">
        <color indexed="64"/>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medium">
        <color indexed="64"/>
      </right>
      <top style="medium">
        <color indexed="64"/>
      </top>
      <bottom/>
      <diagonal/>
    </border>
    <border>
      <left style="medium">
        <color indexed="64"/>
      </left>
      <right style="medium">
        <color indexed="64"/>
      </right>
      <top/>
      <bottom/>
      <diagonal/>
    </border>
    <border>
      <left style="medium">
        <color indexed="64"/>
      </left>
      <right style="medium">
        <color indexed="64"/>
      </right>
      <top/>
      <bottom style="medium">
        <color indexed="64"/>
      </bottom>
      <diagonal/>
    </border>
    <border>
      <left style="thin">
        <color rgb="FFB1BBCC"/>
      </left>
      <right style="thin">
        <color rgb="FFB1BBCC"/>
      </right>
      <top style="thin">
        <color rgb="FFB1BBCC"/>
      </top>
      <bottom style="thin">
        <color rgb="FFB1BBCC"/>
      </bottom>
      <diagonal/>
    </border>
    <border>
      <left style="medium">
        <color indexed="64"/>
      </left>
      <right style="thin">
        <color indexed="64"/>
      </right>
      <top style="medium">
        <color indexed="64"/>
      </top>
      <bottom/>
      <diagonal/>
    </border>
    <border>
      <left style="thin">
        <color indexed="64"/>
      </left>
      <right style="thin">
        <color indexed="64"/>
      </right>
      <top style="medium">
        <color indexed="64"/>
      </top>
      <bottom/>
      <diagonal/>
    </border>
    <border>
      <left style="thin">
        <color indexed="64"/>
      </left>
      <right style="medium">
        <color indexed="64"/>
      </right>
      <top style="medium">
        <color indexed="64"/>
      </top>
      <bottom/>
      <diagonal/>
    </border>
  </borders>
  <cellStyleXfs count="3">
    <xf numFmtId="0" fontId="0" fillId="0" borderId="0"/>
    <xf numFmtId="9" fontId="16" fillId="0" borderId="0" applyFont="0" applyFill="0" applyBorder="0" applyAlignment="0" applyProtection="0"/>
    <xf numFmtId="43" fontId="16" fillId="0" borderId="0" applyFont="0" applyFill="0" applyBorder="0" applyAlignment="0" applyProtection="0"/>
  </cellStyleXfs>
  <cellXfs count="376">
    <xf numFmtId="0" fontId="0" fillId="0" borderId="0" xfId="0"/>
    <xf numFmtId="0" fontId="0" fillId="2" borderId="0" xfId="0" applyFill="1"/>
    <xf numFmtId="0" fontId="0" fillId="0" borderId="1" xfId="0" applyBorder="1"/>
    <xf numFmtId="0" fontId="0" fillId="0" borderId="2" xfId="0" applyBorder="1"/>
    <xf numFmtId="0" fontId="0" fillId="0" borderId="3" xfId="0" applyBorder="1"/>
    <xf numFmtId="0" fontId="0" fillId="0" borderId="4" xfId="0" applyBorder="1"/>
    <xf numFmtId="0" fontId="0" fillId="0" borderId="0" xfId="0" applyBorder="1"/>
    <xf numFmtId="0" fontId="0" fillId="0" borderId="5" xfId="0" applyBorder="1"/>
    <xf numFmtId="0" fontId="0" fillId="0" borderId="6" xfId="0" applyBorder="1"/>
    <xf numFmtId="0" fontId="0" fillId="0" borderId="7" xfId="0" applyBorder="1"/>
    <xf numFmtId="0" fontId="0" fillId="0" borderId="8" xfId="0" applyBorder="1"/>
    <xf numFmtId="0" fontId="0" fillId="2" borderId="0" xfId="0" applyFill="1" applyBorder="1"/>
    <xf numFmtId="0" fontId="0" fillId="2" borderId="7" xfId="0" applyFill="1" applyBorder="1"/>
    <xf numFmtId="0" fontId="3" fillId="2" borderId="0" xfId="0" applyFont="1" applyFill="1"/>
    <xf numFmtId="0" fontId="3" fillId="2" borderId="2" xfId="0" applyFont="1" applyFill="1" applyBorder="1"/>
    <xf numFmtId="0" fontId="3" fillId="2" borderId="0" xfId="0" applyFont="1" applyFill="1" applyBorder="1"/>
    <xf numFmtId="0" fontId="3" fillId="0" borderId="0" xfId="0" applyFont="1"/>
    <xf numFmtId="0" fontId="5" fillId="0" borderId="0" xfId="0" applyFont="1"/>
    <xf numFmtId="0" fontId="6" fillId="0" borderId="0" xfId="0" applyFont="1"/>
    <xf numFmtId="0" fontId="0" fillId="3" borderId="0" xfId="0" applyFill="1"/>
    <xf numFmtId="0" fontId="0" fillId="0" borderId="9" xfId="0" applyBorder="1"/>
    <xf numFmtId="0" fontId="0" fillId="0" borderId="10" xfId="0" applyBorder="1"/>
    <xf numFmtId="0" fontId="0" fillId="0" borderId="11" xfId="0" applyBorder="1"/>
    <xf numFmtId="0" fontId="0" fillId="0" borderId="12" xfId="0" applyBorder="1"/>
    <xf numFmtId="0" fontId="0" fillId="0" borderId="13" xfId="0" applyBorder="1"/>
    <xf numFmtId="0" fontId="0" fillId="0" borderId="14" xfId="0" applyBorder="1"/>
    <xf numFmtId="0" fontId="0" fillId="0" borderId="15" xfId="0" applyBorder="1"/>
    <xf numFmtId="0" fontId="0" fillId="0" borderId="16" xfId="0" applyBorder="1"/>
    <xf numFmtId="0" fontId="0" fillId="0" borderId="11" xfId="0" applyFill="1" applyBorder="1"/>
    <xf numFmtId="0" fontId="0" fillId="4" borderId="0" xfId="0" applyFill="1"/>
    <xf numFmtId="0" fontId="0" fillId="0" borderId="0" xfId="0" applyFill="1"/>
    <xf numFmtId="0" fontId="0" fillId="4" borderId="0" xfId="0" applyFill="1" applyBorder="1"/>
    <xf numFmtId="0" fontId="0" fillId="5" borderId="0" xfId="0" applyFill="1"/>
    <xf numFmtId="0" fontId="0" fillId="5" borderId="0" xfId="0" applyFill="1" applyBorder="1"/>
    <xf numFmtId="0" fontId="0" fillId="0" borderId="0" xfId="0" applyAlignment="1">
      <alignment horizontal="left" indent="1"/>
    </xf>
    <xf numFmtId="0" fontId="0" fillId="0" borderId="0" xfId="0" quotePrefix="1" applyAlignment="1">
      <alignment horizontal="left" indent="2"/>
    </xf>
    <xf numFmtId="0" fontId="0" fillId="0" borderId="0" xfId="0" applyAlignment="1">
      <alignment horizontal="left" indent="2"/>
    </xf>
    <xf numFmtId="0" fontId="2" fillId="6" borderId="0" xfId="0" applyFont="1" applyFill="1"/>
    <xf numFmtId="0" fontId="7" fillId="0" borderId="0" xfId="0" applyFont="1"/>
    <xf numFmtId="0" fontId="8" fillId="8" borderId="17" xfId="0" applyFont="1" applyFill="1" applyBorder="1" applyAlignment="1">
      <alignment vertical="center" wrapText="1"/>
    </xf>
    <xf numFmtId="0" fontId="9" fillId="9" borderId="17" xfId="0" applyFont="1" applyFill="1" applyBorder="1" applyAlignment="1">
      <alignment vertical="center" wrapText="1"/>
    </xf>
    <xf numFmtId="0" fontId="10" fillId="10" borderId="17" xfId="0" applyFont="1" applyFill="1" applyBorder="1" applyAlignment="1">
      <alignment vertical="center" wrapText="1"/>
    </xf>
    <xf numFmtId="0" fontId="11" fillId="9" borderId="17" xfId="0" applyFont="1" applyFill="1" applyBorder="1" applyAlignment="1">
      <alignment vertical="center" wrapText="1"/>
    </xf>
    <xf numFmtId="0" fontId="12" fillId="9" borderId="17" xfId="0" applyFont="1" applyFill="1" applyBorder="1" applyAlignment="1">
      <alignment vertical="center" wrapText="1"/>
    </xf>
    <xf numFmtId="0" fontId="13" fillId="9" borderId="17" xfId="0" applyFont="1" applyFill="1" applyBorder="1" applyAlignment="1">
      <alignment vertical="center" wrapText="1"/>
    </xf>
    <xf numFmtId="0" fontId="9" fillId="10" borderId="17" xfId="0" applyFont="1" applyFill="1" applyBorder="1" applyAlignment="1">
      <alignment vertical="center" wrapText="1"/>
    </xf>
    <xf numFmtId="0" fontId="14" fillId="9" borderId="17" xfId="0" applyFont="1" applyFill="1" applyBorder="1" applyAlignment="1">
      <alignment vertical="center" wrapText="1"/>
    </xf>
    <xf numFmtId="0" fontId="15" fillId="9" borderId="17" xfId="0" applyFont="1" applyFill="1" applyBorder="1" applyAlignment="1">
      <alignment vertical="center" wrapText="1"/>
    </xf>
    <xf numFmtId="0" fontId="2" fillId="3" borderId="18" xfId="0" applyFont="1" applyFill="1" applyBorder="1" applyAlignment="1">
      <alignment horizontal="center" vertical="top"/>
    </xf>
    <xf numFmtId="0" fontId="2" fillId="3" borderId="18" xfId="0" applyFont="1" applyFill="1" applyBorder="1" applyAlignment="1">
      <alignment horizontal="center" vertical="top" wrapText="1"/>
    </xf>
    <xf numFmtId="16" fontId="2" fillId="3" borderId="18" xfId="0" quotePrefix="1" applyNumberFormat="1" applyFont="1" applyFill="1" applyBorder="1" applyAlignment="1">
      <alignment horizontal="center" vertical="top"/>
    </xf>
    <xf numFmtId="0" fontId="0" fillId="0" borderId="18" xfId="0" applyBorder="1" applyAlignment="1">
      <alignment horizontal="center"/>
    </xf>
    <xf numFmtId="0" fontId="0" fillId="0" borderId="18" xfId="0" applyBorder="1" applyAlignment="1">
      <alignment horizontal="center" vertical="top"/>
    </xf>
    <xf numFmtId="0" fontId="0" fillId="0" borderId="18" xfId="0" applyBorder="1" applyAlignment="1">
      <alignment vertical="top" wrapText="1"/>
    </xf>
    <xf numFmtId="187" fontId="0" fillId="0" borderId="18" xfId="0" applyNumberFormat="1" applyBorder="1" applyAlignment="1">
      <alignment horizontal="center" vertical="top"/>
    </xf>
    <xf numFmtId="187" fontId="17" fillId="0" borderId="18" xfId="0" applyNumberFormat="1" applyFont="1" applyBorder="1" applyAlignment="1">
      <alignment vertical="top"/>
    </xf>
    <xf numFmtId="0" fontId="17" fillId="12" borderId="0" xfId="0" applyFont="1" applyFill="1" applyAlignment="1">
      <alignment horizontal="center"/>
    </xf>
    <xf numFmtId="0" fontId="0" fillId="12" borderId="0" xfId="0" applyFill="1"/>
    <xf numFmtId="0" fontId="17" fillId="0" borderId="18" xfId="0" applyFont="1" applyBorder="1" applyAlignment="1">
      <alignment vertical="top"/>
    </xf>
    <xf numFmtId="0" fontId="0" fillId="14" borderId="0" xfId="0" applyFill="1"/>
    <xf numFmtId="0" fontId="0" fillId="15" borderId="18" xfId="0" applyFill="1" applyBorder="1" applyAlignment="1">
      <alignment horizontal="center" vertical="top"/>
    </xf>
    <xf numFmtId="0" fontId="0" fillId="15" borderId="18" xfId="0" applyFill="1" applyBorder="1" applyAlignment="1">
      <alignment vertical="top" wrapText="1"/>
    </xf>
    <xf numFmtId="187" fontId="0" fillId="15" borderId="18" xfId="0" applyNumberFormat="1" applyFill="1" applyBorder="1" applyAlignment="1">
      <alignment horizontal="center" vertical="top"/>
    </xf>
    <xf numFmtId="0" fontId="17" fillId="15" borderId="18" xfId="0" applyFont="1" applyFill="1" applyBorder="1" applyAlignment="1">
      <alignment vertical="top"/>
    </xf>
    <xf numFmtId="0" fontId="17" fillId="15" borderId="0" xfId="0" applyFont="1" applyFill="1" applyAlignment="1">
      <alignment horizontal="center"/>
    </xf>
    <xf numFmtId="0" fontId="17" fillId="16" borderId="0" xfId="0" applyFont="1" applyFill="1" applyAlignment="1">
      <alignment horizontal="center"/>
    </xf>
    <xf numFmtId="0" fontId="0" fillId="0" borderId="0" xfId="0" applyAlignment="1">
      <alignment horizontal="center" vertical="top"/>
    </xf>
    <xf numFmtId="0" fontId="0" fillId="0" borderId="0" xfId="0" applyAlignment="1">
      <alignment vertical="top" wrapText="1"/>
    </xf>
    <xf numFmtId="187" fontId="0" fillId="0" borderId="0" xfId="0" applyNumberFormat="1" applyAlignment="1">
      <alignment horizontal="center" vertical="top"/>
    </xf>
    <xf numFmtId="0" fontId="0" fillId="0" borderId="0" xfId="0" applyAlignment="1">
      <alignment vertical="top"/>
    </xf>
    <xf numFmtId="0" fontId="0" fillId="0" borderId="18" xfId="0" applyBorder="1" applyAlignment="1">
      <alignment vertical="top"/>
    </xf>
    <xf numFmtId="0" fontId="0" fillId="16" borderId="0" xfId="0" applyFill="1"/>
    <xf numFmtId="0" fontId="17" fillId="19" borderId="0" xfId="0" applyFont="1" applyFill="1" applyAlignment="1">
      <alignment horizontal="center"/>
    </xf>
    <xf numFmtId="0" fontId="0" fillId="19" borderId="0" xfId="0" applyFill="1"/>
    <xf numFmtId="0" fontId="0" fillId="15" borderId="18" xfId="0" applyFill="1" applyBorder="1" applyAlignment="1">
      <alignment vertical="top"/>
    </xf>
    <xf numFmtId="187" fontId="17" fillId="0" borderId="18" xfId="0" quotePrefix="1" applyNumberFormat="1" applyFont="1" applyBorder="1" applyAlignment="1">
      <alignment horizontal="center" vertical="top"/>
    </xf>
    <xf numFmtId="0" fontId="17" fillId="21" borderId="0" xfId="0" applyFont="1" applyFill="1" applyAlignment="1">
      <alignment horizontal="center"/>
    </xf>
    <xf numFmtId="0" fontId="18" fillId="22" borderId="18" xfId="0" applyFont="1" applyFill="1" applyBorder="1" applyAlignment="1">
      <alignment horizontal="center" vertical="top"/>
    </xf>
    <xf numFmtId="9" fontId="0" fillId="0" borderId="18" xfId="1" applyFont="1" applyBorder="1" applyAlignment="1">
      <alignment horizontal="center" vertical="top"/>
    </xf>
    <xf numFmtId="0" fontId="2" fillId="23" borderId="0" xfId="0" applyFont="1" applyFill="1" applyAlignment="1">
      <alignment horizontal="center" vertical="top"/>
    </xf>
    <xf numFmtId="0" fontId="20" fillId="13" borderId="0" xfId="0" applyFont="1" applyFill="1" applyAlignment="1">
      <alignment horizontal="center" vertical="top"/>
    </xf>
    <xf numFmtId="0" fontId="0" fillId="2" borderId="18" xfId="0" applyFill="1" applyBorder="1" applyAlignment="1">
      <alignment horizontal="center" vertical="top"/>
    </xf>
    <xf numFmtId="0" fontId="0" fillId="2" borderId="18" xfId="0" applyFill="1" applyBorder="1" applyAlignment="1">
      <alignment vertical="top"/>
    </xf>
    <xf numFmtId="0" fontId="2" fillId="3" borderId="22" xfId="0" applyFont="1" applyFill="1" applyBorder="1" applyAlignment="1">
      <alignment horizontal="center" vertical="top"/>
    </xf>
    <xf numFmtId="16" fontId="2" fillId="0" borderId="0" xfId="0" quotePrefix="1" applyNumberFormat="1" applyFont="1" applyFill="1" applyBorder="1" applyAlignment="1">
      <alignment horizontal="center" vertical="top"/>
    </xf>
    <xf numFmtId="0" fontId="0" fillId="0" borderId="0" xfId="0" applyFill="1" applyBorder="1" applyAlignment="1">
      <alignment horizontal="center"/>
    </xf>
    <xf numFmtId="0" fontId="0" fillId="0" borderId="0" xfId="0" applyAlignment="1"/>
    <xf numFmtId="0" fontId="2" fillId="0" borderId="0" xfId="0" applyFont="1" applyFill="1" applyBorder="1" applyAlignment="1">
      <alignment vertical="top"/>
    </xf>
    <xf numFmtId="0" fontId="2" fillId="5" borderId="22" xfId="0" applyFont="1" applyFill="1" applyBorder="1" applyAlignment="1">
      <alignment horizontal="center" vertical="top"/>
    </xf>
    <xf numFmtId="0" fontId="0" fillId="25" borderId="0" xfId="0" applyFill="1"/>
    <xf numFmtId="0" fontId="2" fillId="26" borderId="22" xfId="0" applyFont="1" applyFill="1" applyBorder="1" applyAlignment="1">
      <alignment horizontal="center" vertical="top"/>
    </xf>
    <xf numFmtId="0" fontId="0" fillId="25" borderId="0" xfId="0" applyFill="1" applyAlignment="1"/>
    <xf numFmtId="0" fontId="0" fillId="27" borderId="0" xfId="0" applyFill="1"/>
    <xf numFmtId="0" fontId="0" fillId="28" borderId="0" xfId="0" applyFill="1"/>
    <xf numFmtId="0" fontId="0" fillId="28" borderId="0" xfId="0" applyFill="1" applyBorder="1"/>
    <xf numFmtId="0" fontId="0" fillId="29" borderId="0" xfId="0" applyFill="1"/>
    <xf numFmtId="0" fontId="0" fillId="14" borderId="18" xfId="0" applyFill="1" applyBorder="1" applyAlignment="1">
      <alignment horizontal="center"/>
    </xf>
    <xf numFmtId="0" fontId="0" fillId="25" borderId="18" xfId="0" applyFill="1" applyBorder="1" applyAlignment="1">
      <alignment horizontal="center"/>
    </xf>
    <xf numFmtId="0" fontId="0" fillId="27" borderId="18" xfId="0" applyFill="1" applyBorder="1" applyAlignment="1">
      <alignment horizontal="center"/>
    </xf>
    <xf numFmtId="0" fontId="0" fillId="28" borderId="18" xfId="0" applyFill="1" applyBorder="1" applyAlignment="1">
      <alignment horizontal="center"/>
    </xf>
    <xf numFmtId="0" fontId="0" fillId="3" borderId="18" xfId="0" applyFill="1" applyBorder="1" applyAlignment="1">
      <alignment horizontal="center"/>
    </xf>
    <xf numFmtId="0" fontId="0" fillId="29" borderId="18" xfId="0" applyFill="1" applyBorder="1" applyAlignment="1">
      <alignment horizontal="center"/>
    </xf>
    <xf numFmtId="0" fontId="2" fillId="0" borderId="18" xfId="0" applyFont="1" applyFill="1" applyBorder="1" applyAlignment="1">
      <alignment vertical="top" wrapText="1"/>
    </xf>
    <xf numFmtId="0" fontId="2" fillId="0" borderId="18" xfId="0" applyFont="1" applyFill="1" applyBorder="1" applyAlignment="1">
      <alignment vertical="top"/>
    </xf>
    <xf numFmtId="0" fontId="0" fillId="0" borderId="18" xfId="0" quotePrefix="1" applyBorder="1" applyAlignment="1">
      <alignment horizontal="center" vertical="top"/>
    </xf>
    <xf numFmtId="0" fontId="0" fillId="27" borderId="19" xfId="0" applyFill="1" applyBorder="1"/>
    <xf numFmtId="0" fontId="0" fillId="27" borderId="20" xfId="0" applyFill="1" applyBorder="1"/>
    <xf numFmtId="0" fontId="0" fillId="27" borderId="21" xfId="0" applyFill="1" applyBorder="1"/>
    <xf numFmtId="0" fontId="0" fillId="25" borderId="19" xfId="0" applyFill="1" applyBorder="1"/>
    <xf numFmtId="0" fontId="0" fillId="25" borderId="20" xfId="0" applyFill="1" applyBorder="1" applyAlignment="1"/>
    <xf numFmtId="0" fontId="0" fillId="25" borderId="20" xfId="0" applyFill="1" applyBorder="1"/>
    <xf numFmtId="0" fontId="0" fillId="25" borderId="21" xfId="0" applyFill="1" applyBorder="1"/>
    <xf numFmtId="0" fontId="21" fillId="30" borderId="0" xfId="0" applyFont="1" applyFill="1"/>
    <xf numFmtId="0" fontId="18" fillId="30" borderId="0" xfId="0" applyFont="1" applyFill="1"/>
    <xf numFmtId="0" fontId="0" fillId="2" borderId="23" xfId="0" applyFill="1" applyBorder="1" applyAlignment="1">
      <alignment horizontal="center" vertical="top"/>
    </xf>
    <xf numFmtId="0" fontId="2" fillId="0" borderId="23" xfId="0" applyFont="1" applyFill="1" applyBorder="1" applyAlignment="1">
      <alignment vertical="top"/>
    </xf>
    <xf numFmtId="0" fontId="0" fillId="0" borderId="23" xfId="0" applyBorder="1" applyAlignment="1">
      <alignment horizontal="center" vertical="top"/>
    </xf>
    <xf numFmtId="0" fontId="0" fillId="0" borderId="23" xfId="0" applyBorder="1" applyAlignment="1">
      <alignment vertical="top"/>
    </xf>
    <xf numFmtId="0" fontId="2" fillId="31" borderId="18" xfId="0" applyFont="1" applyFill="1" applyBorder="1" applyAlignment="1">
      <alignment horizontal="center" vertical="top"/>
    </xf>
    <xf numFmtId="0" fontId="0" fillId="31" borderId="18" xfId="0" applyFill="1" applyBorder="1" applyAlignment="1">
      <alignment horizontal="center" vertical="top"/>
    </xf>
    <xf numFmtId="0" fontId="0" fillId="31" borderId="18" xfId="0" applyFill="1" applyBorder="1" applyAlignment="1">
      <alignment vertical="top"/>
    </xf>
    <xf numFmtId="0" fontId="0" fillId="0" borderId="0" xfId="0" applyFill="1" applyBorder="1"/>
    <xf numFmtId="0" fontId="21" fillId="0" borderId="0" xfId="0" applyFont="1" applyFill="1" applyBorder="1"/>
    <xf numFmtId="0" fontId="2" fillId="0" borderId="0" xfId="0" applyFont="1" applyAlignment="1">
      <alignment vertical="top"/>
    </xf>
    <xf numFmtId="0" fontId="0" fillId="0" borderId="0" xfId="0" applyAlignment="1">
      <alignment vertical="center" wrapText="1"/>
    </xf>
    <xf numFmtId="0" fontId="0" fillId="0" borderId="0" xfId="0" applyAlignment="1">
      <alignment horizontal="center" vertical="center"/>
    </xf>
    <xf numFmtId="0" fontId="0" fillId="0" borderId="0" xfId="0" applyAlignment="1">
      <alignment vertical="center"/>
    </xf>
    <xf numFmtId="0" fontId="0" fillId="0" borderId="0" xfId="0" quotePrefix="1" applyAlignment="1">
      <alignment wrapText="1"/>
    </xf>
    <xf numFmtId="0" fontId="0" fillId="0" borderId="0" xfId="0" applyAlignment="1">
      <alignment wrapText="1"/>
    </xf>
    <xf numFmtId="0" fontId="22" fillId="32" borderId="19" xfId="0" applyFont="1" applyFill="1" applyBorder="1" applyAlignment="1">
      <alignment horizontal="center" vertical="top"/>
    </xf>
    <xf numFmtId="0" fontId="22" fillId="32" borderId="20" xfId="0" applyFont="1" applyFill="1" applyBorder="1" applyAlignment="1">
      <alignment horizontal="center" vertical="top"/>
    </xf>
    <xf numFmtId="0" fontId="22" fillId="32" borderId="21" xfId="0" applyFont="1" applyFill="1" applyBorder="1" applyAlignment="1">
      <alignment horizontal="center" vertical="top" wrapText="1"/>
    </xf>
    <xf numFmtId="0" fontId="0" fillId="0" borderId="18" xfId="0" applyBorder="1" applyAlignment="1">
      <alignment horizontal="center" vertical="center"/>
    </xf>
    <xf numFmtId="0" fontId="0" fillId="0" borderId="18" xfId="0" applyFont="1" applyBorder="1" applyAlignment="1">
      <alignment vertical="center" wrapText="1"/>
    </xf>
    <xf numFmtId="0" fontId="0" fillId="0" borderId="18" xfId="0" applyBorder="1" applyAlignment="1">
      <alignment vertical="center" wrapText="1"/>
    </xf>
    <xf numFmtId="0" fontId="0" fillId="0" borderId="18" xfId="0" quotePrefix="1" applyBorder="1" applyAlignment="1">
      <alignment vertical="center"/>
    </xf>
    <xf numFmtId="0" fontId="0" fillId="0" borderId="18" xfId="0" quotePrefix="1" applyBorder="1" applyAlignment="1">
      <alignment vertical="center" wrapText="1"/>
    </xf>
    <xf numFmtId="0" fontId="0" fillId="0" borderId="18" xfId="0" applyBorder="1" applyAlignment="1">
      <alignment vertical="center"/>
    </xf>
    <xf numFmtId="0" fontId="2" fillId="3" borderId="18" xfId="0" applyFont="1" applyFill="1" applyBorder="1" applyAlignment="1">
      <alignment horizontal="center" vertical="top"/>
    </xf>
    <xf numFmtId="0" fontId="0" fillId="25" borderId="0" xfId="0" applyFill="1" applyBorder="1"/>
    <xf numFmtId="0" fontId="0" fillId="25" borderId="0" xfId="0" applyFill="1" applyBorder="1" applyAlignment="1"/>
    <xf numFmtId="0" fontId="0" fillId="25" borderId="1" xfId="0" applyFill="1" applyBorder="1"/>
    <xf numFmtId="0" fontId="0" fillId="25" borderId="2" xfId="0" applyFill="1" applyBorder="1"/>
    <xf numFmtId="0" fontId="0" fillId="25" borderId="3" xfId="0" applyFill="1" applyBorder="1"/>
    <xf numFmtId="0" fontId="0" fillId="33" borderId="19" xfId="0" applyFont="1" applyFill="1" applyBorder="1"/>
    <xf numFmtId="0" fontId="0" fillId="33" borderId="20" xfId="0" applyFont="1" applyFill="1" applyBorder="1"/>
    <xf numFmtId="0" fontId="0" fillId="33" borderId="21" xfId="0" applyFont="1" applyFill="1" applyBorder="1"/>
    <xf numFmtId="0" fontId="0" fillId="33" borderId="19" xfId="0" applyFill="1" applyBorder="1"/>
    <xf numFmtId="0" fontId="0" fillId="33" borderId="20" xfId="0" applyFill="1" applyBorder="1"/>
    <xf numFmtId="0" fontId="0" fillId="33" borderId="21" xfId="0" applyFill="1" applyBorder="1"/>
    <xf numFmtId="0" fontId="0" fillId="0" borderId="18" xfId="0" applyBorder="1"/>
    <xf numFmtId="0" fontId="0" fillId="0" borderId="0" xfId="0" applyFill="1" applyBorder="1" applyAlignment="1"/>
    <xf numFmtId="0" fontId="0" fillId="0" borderId="12" xfId="0" applyFill="1" applyBorder="1" applyAlignment="1"/>
    <xf numFmtId="0" fontId="0" fillId="0" borderId="13" xfId="0" applyFill="1" applyBorder="1" applyAlignment="1"/>
    <xf numFmtId="0" fontId="0" fillId="0" borderId="14" xfId="0" applyFill="1" applyBorder="1" applyAlignment="1"/>
    <xf numFmtId="0" fontId="0" fillId="0" borderId="15" xfId="0" applyFill="1" applyBorder="1" applyAlignment="1"/>
    <xf numFmtId="0" fontId="0" fillId="0" borderId="16" xfId="0" applyFill="1" applyBorder="1" applyAlignment="1"/>
    <xf numFmtId="0" fontId="0" fillId="14" borderId="24" xfId="0" applyFill="1" applyBorder="1"/>
    <xf numFmtId="0" fontId="0" fillId="14" borderId="25" xfId="0" applyFill="1" applyBorder="1"/>
    <xf numFmtId="0" fontId="0" fillId="14" borderId="26" xfId="0" applyFill="1" applyBorder="1"/>
    <xf numFmtId="0" fontId="2" fillId="0" borderId="0" xfId="0" applyFont="1" applyAlignment="1"/>
    <xf numFmtId="0" fontId="0" fillId="0" borderId="18" xfId="0" applyFill="1" applyBorder="1" applyAlignment="1">
      <alignment vertical="center"/>
    </xf>
    <xf numFmtId="0" fontId="8" fillId="8" borderId="17" xfId="0" applyFont="1" applyFill="1" applyBorder="1" applyAlignment="1">
      <alignment vertical="center"/>
    </xf>
    <xf numFmtId="0" fontId="13" fillId="9" borderId="17" xfId="0" applyFont="1" applyFill="1" applyBorder="1" applyAlignment="1">
      <alignment vertical="center"/>
    </xf>
    <xf numFmtId="0" fontId="23" fillId="9" borderId="17" xfId="0" applyFont="1" applyFill="1" applyBorder="1" applyAlignment="1">
      <alignment vertical="center"/>
    </xf>
    <xf numFmtId="14" fontId="0" fillId="0" borderId="0" xfId="0" applyNumberFormat="1" applyAlignment="1">
      <alignment vertical="center"/>
    </xf>
    <xf numFmtId="0" fontId="1" fillId="0" borderId="0" xfId="0" applyFont="1" applyAlignment="1"/>
    <xf numFmtId="0" fontId="1" fillId="0" borderId="0" xfId="0" applyFont="1" applyAlignment="1">
      <alignment horizontal="left" indent="3"/>
    </xf>
    <xf numFmtId="0" fontId="0" fillId="0" borderId="0" xfId="0" applyFont="1" applyAlignment="1"/>
    <xf numFmtId="0" fontId="1" fillId="0" borderId="0" xfId="0" applyFont="1" applyAlignment="1">
      <alignment horizontal="left" indent="4"/>
    </xf>
    <xf numFmtId="0" fontId="0" fillId="14" borderId="31" xfId="0" applyFill="1" applyBorder="1" applyAlignment="1"/>
    <xf numFmtId="0" fontId="0" fillId="14" borderId="11" xfId="0" applyFill="1" applyBorder="1" applyAlignment="1"/>
    <xf numFmtId="0" fontId="0" fillId="6" borderId="11" xfId="0" applyFill="1" applyBorder="1"/>
    <xf numFmtId="0" fontId="0" fillId="6" borderId="13" xfId="0" applyFill="1" applyBorder="1"/>
    <xf numFmtId="0" fontId="0" fillId="6" borderId="16" xfId="0" applyFill="1" applyBorder="1"/>
    <xf numFmtId="0" fontId="0" fillId="6" borderId="31" xfId="0" applyFill="1" applyBorder="1" applyAlignment="1"/>
    <xf numFmtId="0" fontId="0" fillId="6" borderId="32" xfId="0" applyFill="1" applyBorder="1" applyAlignment="1"/>
    <xf numFmtId="0" fontId="0" fillId="6" borderId="33" xfId="0" applyFill="1" applyBorder="1" applyAlignment="1"/>
    <xf numFmtId="0" fontId="0" fillId="0" borderId="32" xfId="0" applyBorder="1" applyAlignment="1"/>
    <xf numFmtId="0" fontId="0" fillId="0" borderId="33" xfId="0" applyBorder="1" applyAlignment="1"/>
    <xf numFmtId="0" fontId="0" fillId="6" borderId="31" xfId="0" applyFill="1" applyBorder="1"/>
    <xf numFmtId="0" fontId="0" fillId="6" borderId="32" xfId="0" applyFill="1" applyBorder="1"/>
    <xf numFmtId="0" fontId="0" fillId="6" borderId="33" xfId="0" applyFill="1" applyBorder="1"/>
    <xf numFmtId="0" fontId="0" fillId="0" borderId="31" xfId="0" applyBorder="1"/>
    <xf numFmtId="0" fontId="0" fillId="0" borderId="32" xfId="0" applyBorder="1"/>
    <xf numFmtId="0" fontId="0" fillId="0" borderId="33" xfId="0" applyBorder="1"/>
    <xf numFmtId="0" fontId="0" fillId="0" borderId="27" xfId="0" applyBorder="1" applyAlignment="1"/>
    <xf numFmtId="0" fontId="0" fillId="3" borderId="31" xfId="0" applyFill="1" applyBorder="1" applyAlignment="1"/>
    <xf numFmtId="0" fontId="0" fillId="3" borderId="31" xfId="0" applyFill="1" applyBorder="1"/>
    <xf numFmtId="0" fontId="0" fillId="3" borderId="11" xfId="0" applyFill="1" applyBorder="1"/>
    <xf numFmtId="0" fontId="0" fillId="3" borderId="32" xfId="0" applyFill="1" applyBorder="1" applyAlignment="1"/>
    <xf numFmtId="0" fontId="0" fillId="3" borderId="32" xfId="0" applyFill="1" applyBorder="1"/>
    <xf numFmtId="0" fontId="0" fillId="3" borderId="13" xfId="0" applyFill="1" applyBorder="1"/>
    <xf numFmtId="0" fontId="0" fillId="3" borderId="33" xfId="0" applyFill="1" applyBorder="1" applyAlignment="1"/>
    <xf numFmtId="0" fontId="0" fillId="3" borderId="33" xfId="0" applyFill="1" applyBorder="1"/>
    <xf numFmtId="0" fontId="0" fillId="3" borderId="16" xfId="0" applyFill="1" applyBorder="1"/>
    <xf numFmtId="0" fontId="2" fillId="0" borderId="27" xfId="0" applyFont="1" applyBorder="1" applyAlignment="1"/>
    <xf numFmtId="2" fontId="2" fillId="0" borderId="27" xfId="0" applyNumberFormat="1" applyFont="1" applyBorder="1" applyAlignment="1"/>
    <xf numFmtId="0" fontId="6" fillId="0" borderId="27" xfId="0" applyFont="1" applyBorder="1" applyAlignment="1"/>
    <xf numFmtId="0" fontId="6" fillId="0" borderId="0" xfId="0" applyFont="1" applyAlignment="1"/>
    <xf numFmtId="0" fontId="0" fillId="7" borderId="31" xfId="0" applyFill="1" applyBorder="1" applyAlignment="1"/>
    <xf numFmtId="0" fontId="0" fillId="7" borderId="11" xfId="0" applyFill="1" applyBorder="1" applyAlignment="1"/>
    <xf numFmtId="0" fontId="0" fillId="7" borderId="32" xfId="0" applyFill="1" applyBorder="1" applyAlignment="1"/>
    <xf numFmtId="0" fontId="0" fillId="7" borderId="13" xfId="0" applyFill="1" applyBorder="1" applyAlignment="1"/>
    <xf numFmtId="0" fontId="0" fillId="7" borderId="33" xfId="0" applyFill="1" applyBorder="1" applyAlignment="1"/>
    <xf numFmtId="0" fontId="0" fillId="7" borderId="16" xfId="0" applyFill="1" applyBorder="1" applyAlignment="1"/>
    <xf numFmtId="0" fontId="0" fillId="3" borderId="27" xfId="0" applyFill="1" applyBorder="1" applyAlignment="1"/>
    <xf numFmtId="0" fontId="0" fillId="3" borderId="30" xfId="0" applyFill="1" applyBorder="1" applyAlignment="1"/>
    <xf numFmtId="0" fontId="0" fillId="6" borderId="11" xfId="0" applyFill="1" applyBorder="1" applyAlignment="1"/>
    <xf numFmtId="0" fontId="0" fillId="6" borderId="16" xfId="0" applyFill="1" applyBorder="1" applyAlignment="1"/>
    <xf numFmtId="0" fontId="0" fillId="34" borderId="31" xfId="0" applyFill="1" applyBorder="1" applyAlignment="1"/>
    <xf numFmtId="0" fontId="0" fillId="34" borderId="11" xfId="0" applyFill="1" applyBorder="1" applyAlignment="1"/>
    <xf numFmtId="0" fontId="0" fillId="34" borderId="33" xfId="0" applyFill="1" applyBorder="1" applyAlignment="1"/>
    <xf numFmtId="0" fontId="0" fillId="34" borderId="16" xfId="0" applyFill="1" applyBorder="1" applyAlignment="1"/>
    <xf numFmtId="9" fontId="0" fillId="0" borderId="0" xfId="0" applyNumberFormat="1" applyAlignment="1"/>
    <xf numFmtId="9" fontId="0" fillId="0" borderId="0" xfId="0" applyNumberFormat="1"/>
    <xf numFmtId="0" fontId="0" fillId="0" borderId="27" xfId="0" applyBorder="1"/>
    <xf numFmtId="0" fontId="2" fillId="14" borderId="27" xfId="0" applyFont="1" applyFill="1" applyBorder="1" applyAlignment="1"/>
    <xf numFmtId="0" fontId="2" fillId="14" borderId="11" xfId="0" applyFont="1" applyFill="1" applyBorder="1" applyAlignment="1"/>
    <xf numFmtId="0" fontId="0" fillId="0" borderId="18" xfId="0" applyFill="1" applyBorder="1" applyAlignment="1">
      <alignment vertical="center" wrapText="1"/>
    </xf>
    <xf numFmtId="0" fontId="7" fillId="0" borderId="18" xfId="0" applyFont="1" applyBorder="1" applyAlignment="1">
      <alignment vertical="center"/>
    </xf>
    <xf numFmtId="0" fontId="25" fillId="35" borderId="34" xfId="0" applyFont="1" applyFill="1" applyBorder="1" applyAlignment="1">
      <alignment vertical="center" wrapText="1"/>
    </xf>
    <xf numFmtId="0" fontId="9" fillId="9" borderId="34" xfId="0" applyFont="1" applyFill="1" applyBorder="1" applyAlignment="1">
      <alignment vertical="center" wrapText="1"/>
    </xf>
    <xf numFmtId="0" fontId="26" fillId="9" borderId="34" xfId="0" applyFont="1" applyFill="1" applyBorder="1" applyAlignment="1">
      <alignment vertical="center" wrapText="1"/>
    </xf>
    <xf numFmtId="0" fontId="11" fillId="9" borderId="34" xfId="0" applyFont="1" applyFill="1" applyBorder="1" applyAlignment="1">
      <alignment vertical="center" wrapText="1"/>
    </xf>
    <xf numFmtId="0" fontId="10" fillId="9" borderId="34" xfId="0" applyFont="1" applyFill="1" applyBorder="1" applyAlignment="1">
      <alignment vertical="center" wrapText="1"/>
    </xf>
    <xf numFmtId="0" fontId="27" fillId="9" borderId="34" xfId="0" applyFont="1" applyFill="1" applyBorder="1" applyAlignment="1">
      <alignment vertical="center" wrapText="1"/>
    </xf>
    <xf numFmtId="0" fontId="13" fillId="9" borderId="34" xfId="0" applyFont="1" applyFill="1" applyBorder="1" applyAlignment="1">
      <alignment vertical="center" wrapText="1"/>
    </xf>
    <xf numFmtId="0" fontId="12" fillId="9" borderId="34" xfId="0" applyFont="1" applyFill="1" applyBorder="1" applyAlignment="1">
      <alignment vertical="center" wrapText="1"/>
    </xf>
    <xf numFmtId="0" fontId="28" fillId="9" borderId="34" xfId="0" applyFont="1" applyFill="1" applyBorder="1" applyAlignment="1">
      <alignment vertical="center" wrapText="1"/>
    </xf>
    <xf numFmtId="0" fontId="9" fillId="2" borderId="34" xfId="0" applyFont="1" applyFill="1" applyBorder="1" applyAlignment="1">
      <alignment vertical="center" wrapText="1"/>
    </xf>
    <xf numFmtId="0" fontId="14" fillId="9" borderId="34" xfId="0" applyFont="1" applyFill="1" applyBorder="1" applyAlignment="1">
      <alignment vertical="center" wrapText="1"/>
    </xf>
    <xf numFmtId="0" fontId="15" fillId="9" borderId="34" xfId="0" applyFont="1" applyFill="1" applyBorder="1" applyAlignment="1">
      <alignment vertical="center" wrapText="1"/>
    </xf>
    <xf numFmtId="0" fontId="9" fillId="36" borderId="34" xfId="0" applyFont="1" applyFill="1" applyBorder="1" applyAlignment="1">
      <alignment vertical="center" wrapText="1"/>
    </xf>
    <xf numFmtId="0" fontId="29" fillId="0" borderId="0" xfId="0" applyFont="1"/>
    <xf numFmtId="0" fontId="22" fillId="32" borderId="0" xfId="0" applyFont="1" applyFill="1" applyBorder="1" applyAlignment="1">
      <alignment horizontal="center" vertical="top"/>
    </xf>
    <xf numFmtId="14" fontId="0" fillId="0" borderId="18" xfId="0" applyNumberFormat="1" applyBorder="1"/>
    <xf numFmtId="0" fontId="0" fillId="16" borderId="18" xfId="0" applyFill="1" applyBorder="1"/>
    <xf numFmtId="14" fontId="0" fillId="16" borderId="18" xfId="0" applyNumberFormat="1" applyFill="1" applyBorder="1"/>
    <xf numFmtId="0" fontId="0" fillId="16" borderId="18" xfId="0" applyFill="1" applyBorder="1" applyAlignment="1">
      <alignment vertical="center"/>
    </xf>
    <xf numFmtId="0" fontId="0" fillId="16" borderId="18" xfId="0" applyFill="1" applyBorder="1" applyAlignment="1">
      <alignment vertical="center" wrapText="1"/>
    </xf>
    <xf numFmtId="0" fontId="7" fillId="16" borderId="18" xfId="0" applyFont="1" applyFill="1" applyBorder="1" applyAlignment="1">
      <alignment vertical="center"/>
    </xf>
    <xf numFmtId="0" fontId="30" fillId="9" borderId="17" xfId="0" applyFont="1" applyFill="1" applyBorder="1" applyAlignment="1">
      <alignment vertical="center"/>
    </xf>
    <xf numFmtId="0" fontId="13" fillId="16" borderId="34" xfId="0" applyFont="1" applyFill="1" applyBorder="1" applyAlignment="1">
      <alignment vertical="center" wrapText="1"/>
    </xf>
    <xf numFmtId="0" fontId="13" fillId="3" borderId="34" xfId="0" applyFont="1" applyFill="1" applyBorder="1" applyAlignment="1">
      <alignment vertical="center" wrapText="1"/>
    </xf>
    <xf numFmtId="0" fontId="22" fillId="32" borderId="1" xfId="0" applyFont="1" applyFill="1" applyBorder="1" applyAlignment="1">
      <alignment horizontal="center" vertical="top"/>
    </xf>
    <xf numFmtId="0" fontId="22" fillId="32" borderId="2" xfId="0" applyFont="1" applyFill="1" applyBorder="1" applyAlignment="1">
      <alignment horizontal="center" vertical="top"/>
    </xf>
    <xf numFmtId="0" fontId="22" fillId="32" borderId="3" xfId="0" applyFont="1" applyFill="1" applyBorder="1" applyAlignment="1">
      <alignment horizontal="center" vertical="top" wrapText="1"/>
    </xf>
    <xf numFmtId="0" fontId="31" fillId="0" borderId="0" xfId="0" applyFont="1" applyFill="1" applyBorder="1" applyAlignment="1">
      <alignment horizontal="center" vertical="center" wrapText="1"/>
    </xf>
    <xf numFmtId="0" fontId="32" fillId="0" borderId="0" xfId="0" applyFont="1" applyFill="1" applyBorder="1" applyAlignment="1">
      <alignment horizontal="center" vertical="center" wrapText="1"/>
    </xf>
    <xf numFmtId="0" fontId="0" fillId="14" borderId="27" xfId="0" applyFill="1" applyBorder="1"/>
    <xf numFmtId="0" fontId="2" fillId="0" borderId="0" xfId="0" applyFont="1"/>
    <xf numFmtId="14" fontId="0" fillId="0" borderId="18" xfId="0" applyNumberFormat="1" applyBorder="1" applyAlignment="1">
      <alignment vertical="center"/>
    </xf>
    <xf numFmtId="0" fontId="0" fillId="0" borderId="0" xfId="0" applyAlignment="1">
      <alignment horizontal="center"/>
    </xf>
    <xf numFmtId="59" fontId="0" fillId="0" borderId="18" xfId="0" applyNumberFormat="1" applyBorder="1"/>
    <xf numFmtId="0" fontId="0" fillId="0" borderId="0" xfId="0" applyBorder="1" applyAlignment="1">
      <alignment horizontal="center" vertical="center"/>
    </xf>
    <xf numFmtId="0" fontId="0" fillId="0" borderId="0" xfId="0" applyBorder="1" applyAlignment="1">
      <alignment vertical="center"/>
    </xf>
    <xf numFmtId="0" fontId="0" fillId="0" borderId="18" xfId="0" applyFill="1" applyBorder="1"/>
    <xf numFmtId="0" fontId="0" fillId="2" borderId="18" xfId="0" applyFill="1" applyBorder="1"/>
    <xf numFmtId="0" fontId="0" fillId="2" borderId="23" xfId="0" applyFill="1" applyBorder="1"/>
    <xf numFmtId="0" fontId="0" fillId="0" borderId="23" xfId="0" applyFill="1" applyBorder="1"/>
    <xf numFmtId="0" fontId="33" fillId="0" borderId="0" xfId="0" applyFont="1"/>
    <xf numFmtId="0" fontId="0" fillId="0" borderId="21" xfId="0" applyBorder="1"/>
    <xf numFmtId="0" fontId="0" fillId="0" borderId="19" xfId="0" applyBorder="1"/>
    <xf numFmtId="0" fontId="0" fillId="0" borderId="0" xfId="0" applyFill="1" applyBorder="1" applyAlignment="1">
      <alignment horizontal="center" vertical="center"/>
    </xf>
    <xf numFmtId="0" fontId="0" fillId="0" borderId="0" xfId="0" applyFill="1" applyAlignment="1">
      <alignment horizontal="center"/>
    </xf>
    <xf numFmtId="0" fontId="2" fillId="0" borderId="0" xfId="0" applyFont="1" applyFill="1" applyBorder="1" applyAlignment="1">
      <alignment horizontal="center" vertical="center"/>
    </xf>
    <xf numFmtId="0" fontId="0" fillId="3" borderId="18" xfId="0" applyFill="1" applyBorder="1"/>
    <xf numFmtId="43" fontId="0" fillId="0" borderId="0" xfId="0" applyNumberFormat="1"/>
    <xf numFmtId="43" fontId="0" fillId="0" borderId="0" xfId="0" pivotButton="1" applyNumberFormat="1"/>
    <xf numFmtId="43" fontId="0" fillId="0" borderId="0" xfId="0" applyNumberFormat="1" applyAlignment="1">
      <alignment horizontal="left"/>
    </xf>
    <xf numFmtId="0" fontId="0" fillId="0" borderId="18" xfId="0" applyBorder="1" applyAlignment="1">
      <alignment horizontal="center"/>
    </xf>
    <xf numFmtId="0" fontId="0" fillId="0" borderId="18" xfId="0" applyFill="1" applyBorder="1" applyAlignment="1">
      <alignment horizontal="center"/>
    </xf>
    <xf numFmtId="59" fontId="0" fillId="16" borderId="18" xfId="0" applyNumberFormat="1" applyFill="1" applyBorder="1"/>
    <xf numFmtId="0" fontId="0" fillId="0" borderId="0" xfId="0" applyFill="1" applyBorder="1" applyAlignment="1">
      <alignment vertical="center"/>
    </xf>
    <xf numFmtId="43" fontId="0" fillId="0" borderId="0" xfId="2" applyFont="1"/>
    <xf numFmtId="0" fontId="0" fillId="0" borderId="0" xfId="2" applyNumberFormat="1" applyFont="1"/>
    <xf numFmtId="2" fontId="0" fillId="0" borderId="0" xfId="0" applyNumberFormat="1"/>
    <xf numFmtId="0" fontId="3" fillId="0" borderId="0" xfId="0" applyFont="1" applyAlignment="1">
      <alignment vertical="center"/>
    </xf>
    <xf numFmtId="0" fontId="3" fillId="0" borderId="0" xfId="0" applyFont="1" applyAlignment="1">
      <alignment vertical="center" wrapText="1"/>
    </xf>
    <xf numFmtId="0" fontId="34" fillId="0" borderId="0" xfId="0" applyFont="1"/>
    <xf numFmtId="0" fontId="0" fillId="0" borderId="0" xfId="0" quotePrefix="1"/>
    <xf numFmtId="0" fontId="0" fillId="0" borderId="1" xfId="0" applyFill="1" applyBorder="1"/>
    <xf numFmtId="0" fontId="0" fillId="0" borderId="2" xfId="0" applyFill="1" applyBorder="1"/>
    <xf numFmtId="0" fontId="0" fillId="0" borderId="4" xfId="0" applyFill="1" applyBorder="1"/>
    <xf numFmtId="0" fontId="0" fillId="0" borderId="6" xfId="0" applyFill="1" applyBorder="1"/>
    <xf numFmtId="0" fontId="0" fillId="0" borderId="7" xfId="0" applyFill="1" applyBorder="1"/>
    <xf numFmtId="2" fontId="0" fillId="0" borderId="7" xfId="0" applyNumberFormat="1" applyBorder="1"/>
    <xf numFmtId="2" fontId="0" fillId="0" borderId="8" xfId="0" applyNumberFormat="1" applyBorder="1"/>
    <xf numFmtId="0" fontId="0" fillId="0" borderId="3" xfId="0" applyFill="1" applyBorder="1"/>
    <xf numFmtId="0" fontId="0" fillId="16" borderId="23" xfId="0" applyFill="1" applyBorder="1"/>
    <xf numFmtId="59" fontId="0" fillId="16" borderId="23" xfId="0" applyNumberFormat="1" applyFill="1" applyBorder="1"/>
    <xf numFmtId="0" fontId="0" fillId="3" borderId="23" xfId="0" applyFill="1" applyBorder="1"/>
    <xf numFmtId="2" fontId="0" fillId="0" borderId="0" xfId="0" applyNumberFormat="1" applyBorder="1"/>
    <xf numFmtId="2" fontId="0" fillId="0" borderId="5" xfId="0" applyNumberFormat="1" applyBorder="1"/>
    <xf numFmtId="0" fontId="34" fillId="0" borderId="0" xfId="0" applyFont="1" applyAlignment="1">
      <alignment wrapText="1"/>
    </xf>
    <xf numFmtId="0" fontId="7" fillId="3" borderId="0" xfId="0" applyFont="1" applyFill="1"/>
    <xf numFmtId="59" fontId="0" fillId="0" borderId="0" xfId="0" applyNumberFormat="1" applyFill="1" applyBorder="1"/>
    <xf numFmtId="0" fontId="0" fillId="0" borderId="9" xfId="0" applyFill="1" applyBorder="1"/>
    <xf numFmtId="0" fontId="0" fillId="0" borderId="10" xfId="0" applyFill="1" applyBorder="1"/>
    <xf numFmtId="0" fontId="0" fillId="0" borderId="12" xfId="0" applyFill="1" applyBorder="1"/>
    <xf numFmtId="0" fontId="0" fillId="0" borderId="13" xfId="0" applyFill="1" applyBorder="1"/>
    <xf numFmtId="0" fontId="0" fillId="0" borderId="14" xfId="0" applyFill="1" applyBorder="1"/>
    <xf numFmtId="0" fontId="0" fillId="0" borderId="15" xfId="0" applyFill="1" applyBorder="1"/>
    <xf numFmtId="0" fontId="0" fillId="0" borderId="16" xfId="0" applyFill="1" applyBorder="1"/>
    <xf numFmtId="0" fontId="0" fillId="0" borderId="24" xfId="0" applyFill="1" applyBorder="1"/>
    <xf numFmtId="0" fontId="0" fillId="0" borderId="25" xfId="0" applyFill="1" applyBorder="1"/>
    <xf numFmtId="0" fontId="0" fillId="16" borderId="25" xfId="0" applyFill="1" applyBorder="1"/>
    <xf numFmtId="59" fontId="0" fillId="16" borderId="25" xfId="0" applyNumberFormat="1" applyFill="1" applyBorder="1"/>
    <xf numFmtId="0" fontId="0" fillId="3" borderId="25" xfId="0" applyFill="1" applyBorder="1"/>
    <xf numFmtId="0" fontId="0" fillId="3" borderId="26" xfId="0" applyFill="1" applyBorder="1"/>
    <xf numFmtId="0" fontId="0" fillId="0" borderId="35" xfId="0" applyFill="1" applyBorder="1"/>
    <xf numFmtId="0" fontId="0" fillId="0" borderId="36" xfId="0" applyFill="1" applyBorder="1"/>
    <xf numFmtId="0" fontId="0" fillId="16" borderId="36" xfId="0" applyFill="1" applyBorder="1"/>
    <xf numFmtId="59" fontId="0" fillId="16" borderId="36" xfId="0" applyNumberFormat="1" applyFill="1" applyBorder="1"/>
    <xf numFmtId="0" fontId="0" fillId="3" borderId="36" xfId="0" applyFill="1" applyBorder="1"/>
    <xf numFmtId="0" fontId="0" fillId="3" borderId="37" xfId="0" applyFill="1" applyBorder="1"/>
    <xf numFmtId="188" fontId="0" fillId="0" borderId="0" xfId="0" applyNumberFormat="1" applyFill="1" applyBorder="1"/>
    <xf numFmtId="188" fontId="0" fillId="0" borderId="10" xfId="0" applyNumberFormat="1" applyFill="1" applyBorder="1"/>
    <xf numFmtId="188" fontId="0" fillId="0" borderId="11" xfId="0" applyNumberFormat="1" applyFill="1" applyBorder="1"/>
    <xf numFmtId="188" fontId="0" fillId="0" borderId="13" xfId="0" applyNumberFormat="1" applyFill="1" applyBorder="1"/>
    <xf numFmtId="188" fontId="0" fillId="0" borderId="15" xfId="0" applyNumberFormat="1" applyFill="1" applyBorder="1"/>
    <xf numFmtId="188" fontId="0" fillId="0" borderId="16" xfId="0" applyNumberFormat="1" applyFill="1" applyBorder="1"/>
    <xf numFmtId="14" fontId="0" fillId="16" borderId="18" xfId="0" applyNumberFormat="1" applyFill="1" applyBorder="1" applyAlignment="1">
      <alignment vertical="center"/>
    </xf>
    <xf numFmtId="0" fontId="0" fillId="16" borderId="23" xfId="0" applyFill="1" applyBorder="1" applyAlignment="1">
      <alignment vertical="center"/>
    </xf>
    <xf numFmtId="0" fontId="2" fillId="0" borderId="0" xfId="0" applyFont="1" applyAlignment="1">
      <alignment horizontal="center"/>
    </xf>
    <xf numFmtId="0" fontId="0" fillId="6" borderId="0" xfId="0" applyFill="1" applyAlignment="1">
      <alignment horizontal="center"/>
    </xf>
    <xf numFmtId="0" fontId="0" fillId="7" borderId="0" xfId="0" applyFill="1" applyAlignment="1">
      <alignment horizontal="center"/>
    </xf>
    <xf numFmtId="0" fontId="20" fillId="13" borderId="0" xfId="0" applyFont="1" applyFill="1" applyAlignment="1">
      <alignment horizontal="right" vertical="top"/>
    </xf>
    <xf numFmtId="0" fontId="2" fillId="3" borderId="19" xfId="0" applyFont="1" applyFill="1" applyBorder="1" applyAlignment="1">
      <alignment horizontal="center" vertical="top"/>
    </xf>
    <xf numFmtId="0" fontId="2" fillId="3" borderId="20" xfId="0" applyFont="1" applyFill="1" applyBorder="1" applyAlignment="1">
      <alignment horizontal="center" vertical="top"/>
    </xf>
    <xf numFmtId="0" fontId="2" fillId="3" borderId="21" xfId="0" applyFont="1" applyFill="1" applyBorder="1" applyAlignment="1">
      <alignment horizontal="center" vertical="top"/>
    </xf>
    <xf numFmtId="0" fontId="2" fillId="23" borderId="2" xfId="0" applyFont="1" applyFill="1" applyBorder="1" applyAlignment="1">
      <alignment horizontal="right" vertical="top"/>
    </xf>
    <xf numFmtId="0" fontId="2" fillId="23" borderId="0" xfId="0" applyFont="1" applyFill="1" applyAlignment="1">
      <alignment horizontal="right" vertical="top"/>
    </xf>
    <xf numFmtId="0" fontId="2" fillId="11" borderId="18" xfId="0" applyFont="1" applyFill="1" applyBorder="1" applyAlignment="1">
      <alignment horizontal="center" vertical="top"/>
    </xf>
    <xf numFmtId="0" fontId="18" fillId="13" borderId="2" xfId="0" applyFont="1" applyFill="1" applyBorder="1" applyAlignment="1">
      <alignment horizontal="center" vertical="center" wrapText="1"/>
    </xf>
    <xf numFmtId="0" fontId="18" fillId="13" borderId="0" xfId="0" applyFont="1" applyFill="1" applyAlignment="1">
      <alignment horizontal="center" vertical="center"/>
    </xf>
    <xf numFmtId="0" fontId="18" fillId="13" borderId="0" xfId="0" applyFont="1" applyFill="1" applyAlignment="1">
      <alignment horizontal="center" vertical="center" wrapText="1"/>
    </xf>
    <xf numFmtId="0" fontId="2" fillId="17" borderId="18" xfId="0" applyFont="1" applyFill="1" applyBorder="1" applyAlignment="1">
      <alignment horizontal="center" vertical="top"/>
    </xf>
    <xf numFmtId="0" fontId="2" fillId="18" borderId="18" xfId="0" applyFont="1" applyFill="1" applyBorder="1" applyAlignment="1">
      <alignment horizontal="center" vertical="top"/>
    </xf>
    <xf numFmtId="0" fontId="2" fillId="18" borderId="19" xfId="0" applyFont="1" applyFill="1" applyBorder="1" applyAlignment="1">
      <alignment horizontal="center" vertical="top"/>
    </xf>
    <xf numFmtId="0" fontId="2" fillId="18" borderId="20" xfId="0" applyFont="1" applyFill="1" applyBorder="1" applyAlignment="1">
      <alignment horizontal="center" vertical="top"/>
    </xf>
    <xf numFmtId="0" fontId="2" fillId="18" borderId="21" xfId="0" applyFont="1" applyFill="1" applyBorder="1" applyAlignment="1">
      <alignment horizontal="center" vertical="top"/>
    </xf>
    <xf numFmtId="0" fontId="2" fillId="3" borderId="18" xfId="0" applyFont="1" applyFill="1" applyBorder="1" applyAlignment="1">
      <alignment horizontal="center" vertical="top"/>
    </xf>
    <xf numFmtId="0" fontId="2" fillId="20" borderId="18" xfId="0" applyFont="1" applyFill="1" applyBorder="1" applyAlignment="1">
      <alignment horizontal="center" vertical="top"/>
    </xf>
    <xf numFmtId="0" fontId="2" fillId="11" borderId="19" xfId="0" applyFont="1" applyFill="1" applyBorder="1" applyAlignment="1">
      <alignment horizontal="center" vertical="top"/>
    </xf>
    <xf numFmtId="0" fontId="2" fillId="11" borderId="20" xfId="0" applyFont="1" applyFill="1" applyBorder="1" applyAlignment="1">
      <alignment horizontal="center" vertical="top"/>
    </xf>
    <xf numFmtId="0" fontId="2" fillId="11" borderId="21" xfId="0" applyFont="1" applyFill="1" applyBorder="1" applyAlignment="1">
      <alignment horizontal="center" vertical="top"/>
    </xf>
    <xf numFmtId="16" fontId="2" fillId="3" borderId="19" xfId="0" quotePrefix="1" applyNumberFormat="1" applyFont="1" applyFill="1" applyBorder="1" applyAlignment="1">
      <alignment horizontal="center" vertical="top"/>
    </xf>
    <xf numFmtId="16" fontId="2" fillId="3" borderId="20" xfId="0" quotePrefix="1" applyNumberFormat="1" applyFont="1" applyFill="1" applyBorder="1" applyAlignment="1">
      <alignment horizontal="center" vertical="top"/>
    </xf>
    <xf numFmtId="16" fontId="2" fillId="3" borderId="21" xfId="0" quotePrefix="1" applyNumberFormat="1" applyFont="1" applyFill="1" applyBorder="1" applyAlignment="1">
      <alignment horizontal="center" vertical="top"/>
    </xf>
    <xf numFmtId="0" fontId="0" fillId="0" borderId="18" xfId="0" applyBorder="1" applyAlignment="1">
      <alignment horizontal="center"/>
    </xf>
    <xf numFmtId="0" fontId="2" fillId="31" borderId="18" xfId="0" applyFont="1" applyFill="1" applyBorder="1" applyAlignment="1">
      <alignment horizontal="right" vertical="top"/>
    </xf>
    <xf numFmtId="0" fontId="2" fillId="6" borderId="19" xfId="0" applyFont="1" applyFill="1" applyBorder="1" applyAlignment="1">
      <alignment horizontal="center" vertical="top"/>
    </xf>
    <xf numFmtId="0" fontId="2" fillId="6" borderId="20" xfId="0" applyFont="1" applyFill="1" applyBorder="1" applyAlignment="1">
      <alignment horizontal="center" vertical="top"/>
    </xf>
    <xf numFmtId="0" fontId="2" fillId="6" borderId="21" xfId="0" applyFont="1" applyFill="1" applyBorder="1" applyAlignment="1">
      <alignment horizontal="center" vertical="top"/>
    </xf>
    <xf numFmtId="0" fontId="2" fillId="5" borderId="18" xfId="0" applyFont="1" applyFill="1" applyBorder="1" applyAlignment="1">
      <alignment horizontal="center" vertical="top"/>
    </xf>
    <xf numFmtId="16" fontId="2" fillId="3" borderId="18" xfId="0" quotePrefix="1" applyNumberFormat="1" applyFont="1" applyFill="1" applyBorder="1" applyAlignment="1">
      <alignment horizontal="center" vertical="top"/>
    </xf>
    <xf numFmtId="0" fontId="0" fillId="0" borderId="18" xfId="0" applyFill="1" applyBorder="1" applyAlignment="1">
      <alignment horizontal="center"/>
    </xf>
    <xf numFmtId="0" fontId="0" fillId="0" borderId="19" xfId="0" applyBorder="1" applyAlignment="1">
      <alignment horizontal="center"/>
    </xf>
    <xf numFmtId="0" fontId="0" fillId="0" borderId="20" xfId="0" applyBorder="1" applyAlignment="1">
      <alignment horizontal="center"/>
    </xf>
    <xf numFmtId="0" fontId="0" fillId="0" borderId="21" xfId="0" applyBorder="1" applyAlignment="1">
      <alignment horizontal="center"/>
    </xf>
    <xf numFmtId="0" fontId="21" fillId="24" borderId="2" xfId="0" applyFont="1" applyFill="1" applyBorder="1" applyAlignment="1">
      <alignment horizontal="center" vertical="center" textRotation="90"/>
    </xf>
    <xf numFmtId="0" fontId="21" fillId="24" borderId="0" xfId="0" applyFont="1" applyFill="1" applyAlignment="1">
      <alignment horizontal="center" vertical="center" textRotation="90"/>
    </xf>
    <xf numFmtId="0" fontId="0" fillId="0" borderId="23" xfId="0" applyBorder="1" applyAlignment="1">
      <alignment horizontal="center" vertical="center"/>
    </xf>
    <xf numFmtId="0" fontId="0" fillId="0" borderId="22" xfId="0" applyBorder="1" applyAlignment="1">
      <alignment horizontal="center" vertical="center"/>
    </xf>
    <xf numFmtId="0" fontId="2" fillId="0" borderId="18" xfId="0" applyFont="1" applyBorder="1" applyAlignment="1">
      <alignment horizontal="center" vertical="center"/>
    </xf>
    <xf numFmtId="0" fontId="0" fillId="25" borderId="0" xfId="0" applyFill="1" applyAlignment="1">
      <alignment horizontal="center"/>
    </xf>
    <xf numFmtId="0" fontId="0" fillId="0" borderId="18" xfId="0" applyBorder="1" applyAlignment="1">
      <alignment horizontal="center" vertical="center"/>
    </xf>
    <xf numFmtId="0" fontId="0" fillId="2" borderId="18" xfId="0" applyFill="1" applyBorder="1" applyAlignment="1">
      <alignment horizontal="center" vertical="center"/>
    </xf>
    <xf numFmtId="0" fontId="0" fillId="2" borderId="23" xfId="0" applyFill="1" applyBorder="1" applyAlignment="1">
      <alignment horizontal="center" vertical="center"/>
    </xf>
    <xf numFmtId="0" fontId="0" fillId="25" borderId="0" xfId="0" applyFill="1" applyBorder="1" applyAlignment="1">
      <alignment horizontal="center" vertical="center"/>
    </xf>
    <xf numFmtId="0" fontId="0" fillId="0" borderId="0" xfId="0" applyAlignment="1">
      <alignment horizontal="center"/>
    </xf>
    <xf numFmtId="0" fontId="0" fillId="14" borderId="18" xfId="0" applyFill="1" applyBorder="1" applyAlignment="1">
      <alignment horizontal="center"/>
    </xf>
    <xf numFmtId="0" fontId="2" fillId="0" borderId="28" xfId="0" applyFont="1" applyBorder="1" applyAlignment="1">
      <alignment horizontal="center"/>
    </xf>
    <xf numFmtId="0" fontId="2" fillId="0" borderId="29" xfId="0" applyFont="1" applyBorder="1" applyAlignment="1">
      <alignment horizontal="center"/>
    </xf>
  </cellXfs>
  <cellStyles count="3">
    <cellStyle name="Comma" xfId="2" builtinId="3"/>
    <cellStyle name="Normal" xfId="0" builtinId="0"/>
    <cellStyle name="Percent" xfId="1" builtinId="5"/>
  </cellStyles>
  <dxfs count="36">
    <dxf>
      <numFmt numFmtId="35" formatCode="_-* #,##0.00_-;\-* #,##0.00_-;_-* &quot;-&quot;??_-;_-@_-"/>
    </dxf>
    <dxf>
      <numFmt numFmtId="35" formatCode="_-* #,##0.00_-;\-* #,##0.00_-;_-* &quot;-&quot;??_-;_-@_-"/>
    </dxf>
    <dxf>
      <numFmt numFmtId="35" formatCode="_-* #,##0.00_-;\-* #,##0.00_-;_-* &quot;-&quot;??_-;_-@_-"/>
    </dxf>
    <dxf>
      <numFmt numFmtId="35" formatCode="_-* #,##0.00_-;\-* #,##0.00_-;_-* &quot;-&quot;??_-;_-@_-"/>
    </dxf>
    <dxf>
      <numFmt numFmtId="35" formatCode="_-* #,##0.00_-;\-* #,##0.00_-;_-* &quot;-&quot;??_-;_-@_-"/>
    </dxf>
    <dxf>
      <numFmt numFmtId="35" formatCode="_-* #,##0.00_-;\-* #,##0.00_-;_-* &quot;-&quot;??_-;_-@_-"/>
    </dxf>
    <dxf>
      <numFmt numFmtId="35" formatCode="_-* #,##0.00_-;\-* #,##0.00_-;_-* &quot;-&quot;??_-;_-@_-"/>
    </dxf>
    <dxf>
      <numFmt numFmtId="35" formatCode="_-* #,##0.00_-;\-* #,##0.00_-;_-* &quot;-&quot;??_-;_-@_-"/>
    </dxf>
    <dxf>
      <numFmt numFmtId="35" formatCode="_-* #,##0.00_-;\-* #,##0.00_-;_-* &quot;-&quot;??_-;_-@_-"/>
    </dxf>
    <dxf>
      <numFmt numFmtId="35" formatCode="_-* #,##0.00_-;\-* #,##0.00_-;_-* &quot;-&quot;??_-;_-@_-"/>
    </dxf>
    <dxf>
      <numFmt numFmtId="35" formatCode="_-* #,##0.00_-;\-* #,##0.00_-;_-* &quot;-&quot;??_-;_-@_-"/>
    </dxf>
    <dxf>
      <numFmt numFmtId="35" formatCode="_-* #,##0.00_-;\-* #,##0.00_-;_-* &quot;-&quot;??_-;_-@_-"/>
    </dxf>
    <dxf>
      <numFmt numFmtId="35" formatCode="_-* #,##0.00_-;\-* #,##0.00_-;_-* &quot;-&quot;??_-;_-@_-"/>
    </dxf>
    <dxf>
      <numFmt numFmtId="35" formatCode="_-* #,##0.00_-;\-* #,##0.00_-;_-* &quot;-&quot;??_-;_-@_-"/>
    </dxf>
    <dxf>
      <numFmt numFmtId="35" formatCode="_-* #,##0.00_-;\-* #,##0.00_-;_-* &quot;-&quot;??_-;_-@_-"/>
    </dxf>
    <dxf>
      <numFmt numFmtId="35" formatCode="_-* #,##0.00_-;\-* #,##0.00_-;_-* &quot;-&quot;??_-;_-@_-"/>
    </dxf>
    <dxf>
      <numFmt numFmtId="35" formatCode="_-* #,##0.00_-;\-* #,##0.00_-;_-* &quot;-&quot;??_-;_-@_-"/>
    </dxf>
    <dxf>
      <numFmt numFmtId="35" formatCode="_-* #,##0.00_-;\-* #,##0.00_-;_-* &quot;-&quot;??_-;_-@_-"/>
    </dxf>
    <dxf>
      <numFmt numFmtId="35" formatCode="_-* #,##0.00_-;\-* #,##0.00_-;_-* &quot;-&quot;??_-;_-@_-"/>
    </dxf>
    <dxf>
      <numFmt numFmtId="35" formatCode="_-* #,##0.00_-;\-* #,##0.00_-;_-* &quot;-&quot;??_-;_-@_-"/>
    </dxf>
    <dxf>
      <numFmt numFmtId="35" formatCode="_-* #,##0.00_-;\-* #,##0.00_-;_-* &quot;-&quot;??_-;_-@_-"/>
    </dxf>
    <dxf>
      <numFmt numFmtId="35" formatCode="_-* #,##0.00_-;\-* #,##0.00_-;_-* &quot;-&quot;??_-;_-@_-"/>
    </dxf>
    <dxf>
      <numFmt numFmtId="35" formatCode="_-* #,##0.00_-;\-* #,##0.00_-;_-* &quot;-&quot;??_-;_-@_-"/>
    </dxf>
    <dxf>
      <numFmt numFmtId="35" formatCode="_-* #,##0.00_-;\-* #,##0.00_-;_-* &quot;-&quot;??_-;_-@_-"/>
    </dxf>
    <dxf>
      <numFmt numFmtId="35" formatCode="_-* #,##0.00_-;\-* #,##0.00_-;_-* &quot;-&quot;??_-;_-@_-"/>
    </dxf>
    <dxf>
      <numFmt numFmtId="35" formatCode="_-* #,##0.00_-;\-* #,##0.00_-;_-* &quot;-&quot;??_-;_-@_-"/>
    </dxf>
    <dxf>
      <numFmt numFmtId="35" formatCode="_-* #,##0.00_-;\-* #,##0.00_-;_-* &quot;-&quot;??_-;_-@_-"/>
    </dxf>
    <dxf>
      <numFmt numFmtId="35" formatCode="_-* #,##0.00_-;\-* #,##0.00_-;_-* &quot;-&quot;??_-;_-@_-"/>
    </dxf>
    <dxf>
      <numFmt numFmtId="35" formatCode="_-* #,##0.00_-;\-* #,##0.00_-;_-* &quot;-&quot;??_-;_-@_-"/>
    </dxf>
    <dxf>
      <numFmt numFmtId="35" formatCode="_-* #,##0.00_-;\-* #,##0.00_-;_-* &quot;-&quot;??_-;_-@_-"/>
    </dxf>
    <dxf>
      <numFmt numFmtId="35" formatCode="_-* #,##0.00_-;\-* #,##0.00_-;_-* &quot;-&quot;??_-;_-@_-"/>
    </dxf>
    <dxf>
      <numFmt numFmtId="35" formatCode="_-* #,##0.00_-;\-* #,##0.00_-;_-* &quot;-&quot;??_-;_-@_-"/>
    </dxf>
    <dxf>
      <numFmt numFmtId="35" formatCode="_-* #,##0.00_-;\-* #,##0.00_-;_-* &quot;-&quot;??_-;_-@_-"/>
    </dxf>
    <dxf>
      <numFmt numFmtId="35" formatCode="_-* #,##0.00_-;\-* #,##0.00_-;_-* &quot;-&quot;??_-;_-@_-"/>
    </dxf>
    <dxf>
      <numFmt numFmtId="35" formatCode="_-* #,##0.00_-;\-* #,##0.00_-;_-* &quot;-&quot;??_-;_-@_-"/>
    </dxf>
    <dxf>
      <numFmt numFmtId="35" formatCode="_-* #,##0.00_-;\-* #,##0.00_-;_-* &quot;-&quot;??_-;_-@_-"/>
    </dxf>
  </dxfs>
  <tableStyles count="0" defaultTableStyle="TableStyleMedium2" defaultPivotStyle="PivotStyleLight16"/>
  <colors>
    <mruColors>
      <color rgb="FFF1FA9C"/>
      <color rgb="FFFDC3C3"/>
      <color rgb="FFCDFFEB"/>
      <color rgb="FFA9EBE9"/>
      <color rgb="FFBDD8FF"/>
      <color rgb="FFD9F7CD"/>
      <color rgb="FFFFE0B3"/>
      <color rgb="FFEFE5F7"/>
      <color rgb="FFD5B8EA"/>
      <color rgb="FFBA8CD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pivotCacheDefinition" Target="pivotCache/pivotCacheDefinition4.xml"/><Relationship Id="rId3" Type="http://schemas.openxmlformats.org/officeDocument/2006/relationships/worksheet" Target="worksheets/sheet3.xml"/><Relationship Id="rId21" Type="http://schemas.openxmlformats.org/officeDocument/2006/relationships/worksheet" Target="worksheets/sheet2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pivotCacheDefinition" Target="pivotCache/pivotCacheDefinition3.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pivotCacheDefinition" Target="pivotCache/pivotCacheDefinition2.xml"/><Relationship Id="rId32" Type="http://schemas.openxmlformats.org/officeDocument/2006/relationships/calcChain" Target="calcChain.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pivotCacheDefinition" Target="pivotCache/pivotCacheDefinition1.xml"/><Relationship Id="rId28" Type="http://schemas.openxmlformats.org/officeDocument/2006/relationships/pivotCacheDefinition" Target="pivotCache/pivotCacheDefinition6.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pivotCacheDefinition" Target="pivotCache/pivotCacheDefinition5.xml"/><Relationship Id="rId30" Type="http://schemas.openxmlformats.org/officeDocument/2006/relationships/styles" Target="styles.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3" Type="http://schemas.openxmlformats.org/officeDocument/2006/relationships/image" Target="../media/image5.png"/><Relationship Id="rId2" Type="http://schemas.openxmlformats.org/officeDocument/2006/relationships/image" Target="../media/image4.png"/><Relationship Id="rId1" Type="http://schemas.openxmlformats.org/officeDocument/2006/relationships/image" Target="../media/image3.png"/><Relationship Id="rId4" Type="http://schemas.openxmlformats.org/officeDocument/2006/relationships/image" Target="../media/image6.png"/></Relationships>
</file>

<file path=xl/drawings/_rels/drawing6.xml.rels><?xml version="1.0" encoding="UTF-8" standalone="yes"?>
<Relationships xmlns="http://schemas.openxmlformats.org/package/2006/relationships"><Relationship Id="rId2" Type="http://schemas.openxmlformats.org/officeDocument/2006/relationships/image" Target="../media/image8.png"/><Relationship Id="rId1" Type="http://schemas.openxmlformats.org/officeDocument/2006/relationships/image" Target="../media/image7.png"/></Relationships>
</file>

<file path=xl/drawings/_rels/drawing10.xml.rels><?xml version="1.0" encoding="UTF-8" standalone="yes"?>
<Relationships xmlns="http://schemas.openxmlformats.org/package/2006/relationships"><Relationship Id="rId2" Type="http://schemas.openxmlformats.org/officeDocument/2006/relationships/image" Target="../media/image10.png"/><Relationship Id="rId1" Type="http://schemas.openxmlformats.org/officeDocument/2006/relationships/image" Target="../media/image9.png"/></Relationships>
</file>

<file path=xl/drawings/drawing1.xml><?xml version="1.0" encoding="utf-8"?>
<xdr:wsDr xmlns:xdr="http://schemas.openxmlformats.org/drawingml/2006/spreadsheetDrawing" xmlns:a="http://schemas.openxmlformats.org/drawingml/2006/main">
  <xdr:twoCellAnchor editAs="oneCell">
    <xdr:from>
      <xdr:col>3</xdr:col>
      <xdr:colOff>90714</xdr:colOff>
      <xdr:row>1</xdr:row>
      <xdr:rowOff>90716</xdr:rowOff>
    </xdr:from>
    <xdr:to>
      <xdr:col>3</xdr:col>
      <xdr:colOff>7030357</xdr:colOff>
      <xdr:row>1</xdr:row>
      <xdr:rowOff>4038062</xdr:rowOff>
    </xdr:to>
    <xdr:pic>
      <xdr:nvPicPr>
        <xdr:cNvPr id="2" name="Picture 1">
          <a:extLst>
            <a:ext uri="{FF2B5EF4-FFF2-40B4-BE49-F238E27FC236}">
              <a16:creationId xmlns:a16="http://schemas.microsoft.com/office/drawing/2014/main" id="{F0664A8B-BEC6-4C89-98D3-2DDDCF4EE275}"/>
            </a:ext>
          </a:extLst>
        </xdr:cNvPr>
        <xdr:cNvPicPr>
          <a:picLocks noChangeAspect="1"/>
        </xdr:cNvPicPr>
      </xdr:nvPicPr>
      <xdr:blipFill>
        <a:blip xmlns:r="http://schemas.openxmlformats.org/officeDocument/2006/relationships" r:embed="rId1"/>
        <a:stretch>
          <a:fillRect/>
        </a:stretch>
      </xdr:blipFill>
      <xdr:spPr>
        <a:xfrm>
          <a:off x="5633357" y="272145"/>
          <a:ext cx="6939643" cy="3947346"/>
        </a:xfrm>
        <a:prstGeom prst="rect">
          <a:avLst/>
        </a:prstGeom>
      </xdr:spPr>
    </xdr:pic>
    <xdr:clientData/>
  </xdr:twoCellAnchor>
  <xdr:twoCellAnchor editAs="oneCell">
    <xdr:from>
      <xdr:col>3</xdr:col>
      <xdr:colOff>60124</xdr:colOff>
      <xdr:row>2</xdr:row>
      <xdr:rowOff>109517</xdr:rowOff>
    </xdr:from>
    <xdr:to>
      <xdr:col>3</xdr:col>
      <xdr:colOff>7115479</xdr:colOff>
      <xdr:row>2</xdr:row>
      <xdr:rowOff>4068538</xdr:rowOff>
    </xdr:to>
    <xdr:pic>
      <xdr:nvPicPr>
        <xdr:cNvPr id="4" name="Picture 3">
          <a:extLst>
            <a:ext uri="{FF2B5EF4-FFF2-40B4-BE49-F238E27FC236}">
              <a16:creationId xmlns:a16="http://schemas.microsoft.com/office/drawing/2014/main" id="{588FF635-06E3-4991-8C58-9700D587DAF4}"/>
            </a:ext>
          </a:extLst>
        </xdr:cNvPr>
        <xdr:cNvPicPr>
          <a:picLocks noChangeAspect="1"/>
        </xdr:cNvPicPr>
      </xdr:nvPicPr>
      <xdr:blipFill>
        <a:blip xmlns:r="http://schemas.openxmlformats.org/officeDocument/2006/relationships" r:embed="rId2"/>
        <a:stretch>
          <a:fillRect/>
        </a:stretch>
      </xdr:blipFill>
      <xdr:spPr>
        <a:xfrm>
          <a:off x="5625445" y="5484338"/>
          <a:ext cx="7058530" cy="3962196"/>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1</xdr:col>
      <xdr:colOff>30019</xdr:colOff>
      <xdr:row>47</xdr:row>
      <xdr:rowOff>106796</xdr:rowOff>
    </xdr:from>
    <xdr:to>
      <xdr:col>10</xdr:col>
      <xdr:colOff>379041</xdr:colOff>
      <xdr:row>88</xdr:row>
      <xdr:rowOff>40124</xdr:rowOff>
    </xdr:to>
    <xdr:pic>
      <xdr:nvPicPr>
        <xdr:cNvPr id="2" name="Picture 1">
          <a:extLst>
            <a:ext uri="{FF2B5EF4-FFF2-40B4-BE49-F238E27FC236}">
              <a16:creationId xmlns:a16="http://schemas.microsoft.com/office/drawing/2014/main" id="{00000000-0008-0000-0900-000002000000}"/>
            </a:ext>
          </a:extLst>
        </xdr:cNvPr>
        <xdr:cNvPicPr>
          <a:picLocks noChangeAspect="1"/>
        </xdr:cNvPicPr>
      </xdr:nvPicPr>
      <xdr:blipFill>
        <a:blip xmlns:r="http://schemas.openxmlformats.org/officeDocument/2006/relationships" r:embed="rId1"/>
        <a:stretch>
          <a:fillRect/>
        </a:stretch>
      </xdr:blipFill>
      <xdr:spPr>
        <a:xfrm>
          <a:off x="677719" y="9060296"/>
          <a:ext cx="15353042" cy="7743825"/>
        </a:xfrm>
        <a:prstGeom prst="rect">
          <a:avLst/>
        </a:prstGeom>
      </xdr:spPr>
    </xdr:pic>
    <xdr:clientData/>
  </xdr:twoCellAnchor>
  <xdr:twoCellAnchor editAs="oneCell">
    <xdr:from>
      <xdr:col>28</xdr:col>
      <xdr:colOff>258619</xdr:colOff>
      <xdr:row>47</xdr:row>
      <xdr:rowOff>45605</xdr:rowOff>
    </xdr:from>
    <xdr:to>
      <xdr:col>51</xdr:col>
      <xdr:colOff>493908</xdr:colOff>
      <xdr:row>88</xdr:row>
      <xdr:rowOff>38103</xdr:rowOff>
    </xdr:to>
    <xdr:pic>
      <xdr:nvPicPr>
        <xdr:cNvPr id="3" name="Picture 2">
          <a:extLst>
            <a:ext uri="{FF2B5EF4-FFF2-40B4-BE49-F238E27FC236}">
              <a16:creationId xmlns:a16="http://schemas.microsoft.com/office/drawing/2014/main" id="{00000000-0008-0000-0900-000003000000}"/>
            </a:ext>
          </a:extLst>
        </xdr:cNvPr>
        <xdr:cNvPicPr>
          <a:picLocks noChangeAspect="1"/>
        </xdr:cNvPicPr>
      </xdr:nvPicPr>
      <xdr:blipFill>
        <a:blip xmlns:r="http://schemas.openxmlformats.org/officeDocument/2006/relationships" r:embed="rId2"/>
        <a:stretch>
          <a:fillRect/>
        </a:stretch>
      </xdr:blipFill>
      <xdr:spPr>
        <a:xfrm>
          <a:off x="17098819" y="8999105"/>
          <a:ext cx="15132390" cy="7802995"/>
        </a:xfrm>
        <a:prstGeom prst="rect">
          <a:avLst/>
        </a:prstGeom>
      </xdr:spPr>
    </xdr:pic>
    <xdr:clientData/>
  </xdr:twoCellAnchor>
  <xdr:twoCellAnchor editAs="oneCell">
    <xdr:from>
      <xdr:col>52</xdr:col>
      <xdr:colOff>426161</xdr:colOff>
      <xdr:row>47</xdr:row>
      <xdr:rowOff>104775</xdr:rowOff>
    </xdr:from>
    <xdr:to>
      <xdr:col>76</xdr:col>
      <xdr:colOff>340621</xdr:colOff>
      <xdr:row>89</xdr:row>
      <xdr:rowOff>38101</xdr:rowOff>
    </xdr:to>
    <xdr:pic>
      <xdr:nvPicPr>
        <xdr:cNvPr id="4" name="Picture 3">
          <a:extLst>
            <a:ext uri="{FF2B5EF4-FFF2-40B4-BE49-F238E27FC236}">
              <a16:creationId xmlns:a16="http://schemas.microsoft.com/office/drawing/2014/main" id="{00000000-0008-0000-0900-000004000000}"/>
            </a:ext>
          </a:extLst>
        </xdr:cNvPr>
        <xdr:cNvPicPr>
          <a:picLocks noChangeAspect="1"/>
        </xdr:cNvPicPr>
      </xdr:nvPicPr>
      <xdr:blipFill>
        <a:blip xmlns:r="http://schemas.openxmlformats.org/officeDocument/2006/relationships" r:embed="rId3"/>
        <a:stretch>
          <a:fillRect/>
        </a:stretch>
      </xdr:blipFill>
      <xdr:spPr>
        <a:xfrm>
          <a:off x="32811161" y="9058275"/>
          <a:ext cx="15459258" cy="7934325"/>
        </a:xfrm>
        <a:prstGeom prst="rect">
          <a:avLst/>
        </a:prstGeom>
      </xdr:spPr>
    </xdr:pic>
    <xdr:clientData/>
  </xdr:twoCellAnchor>
  <xdr:twoCellAnchor editAs="oneCell">
    <xdr:from>
      <xdr:col>1</xdr:col>
      <xdr:colOff>152401</xdr:colOff>
      <xdr:row>94</xdr:row>
      <xdr:rowOff>116757</xdr:rowOff>
    </xdr:from>
    <xdr:to>
      <xdr:col>9</xdr:col>
      <xdr:colOff>648329</xdr:colOff>
      <xdr:row>130</xdr:row>
      <xdr:rowOff>87123</xdr:rowOff>
    </xdr:to>
    <xdr:pic>
      <xdr:nvPicPr>
        <xdr:cNvPr id="5" name="Picture 4">
          <a:extLst>
            <a:ext uri="{FF2B5EF4-FFF2-40B4-BE49-F238E27FC236}">
              <a16:creationId xmlns:a16="http://schemas.microsoft.com/office/drawing/2014/main" id="{00000000-0008-0000-0900-000005000000}"/>
            </a:ext>
          </a:extLst>
        </xdr:cNvPr>
        <xdr:cNvPicPr>
          <a:picLocks noChangeAspect="1"/>
        </xdr:cNvPicPr>
      </xdr:nvPicPr>
      <xdr:blipFill>
        <a:blip xmlns:r="http://schemas.openxmlformats.org/officeDocument/2006/relationships" r:embed="rId4"/>
        <a:stretch>
          <a:fillRect/>
        </a:stretch>
      </xdr:blipFill>
      <xdr:spPr>
        <a:xfrm>
          <a:off x="800101" y="18023757"/>
          <a:ext cx="14846299" cy="6828366"/>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xdr:from>
      <xdr:col>0</xdr:col>
      <xdr:colOff>191914</xdr:colOff>
      <xdr:row>2</xdr:row>
      <xdr:rowOff>78199</xdr:rowOff>
    </xdr:from>
    <xdr:to>
      <xdr:col>9</xdr:col>
      <xdr:colOff>1438683</xdr:colOff>
      <xdr:row>18</xdr:row>
      <xdr:rowOff>162133</xdr:rowOff>
    </xdr:to>
    <xdr:grpSp>
      <xdr:nvGrpSpPr>
        <xdr:cNvPr id="216" name="Group 215">
          <a:extLst>
            <a:ext uri="{FF2B5EF4-FFF2-40B4-BE49-F238E27FC236}">
              <a16:creationId xmlns:a16="http://schemas.microsoft.com/office/drawing/2014/main" id="{00000000-0008-0000-0A00-0000D8000000}"/>
            </a:ext>
          </a:extLst>
        </xdr:cNvPr>
        <xdr:cNvGrpSpPr/>
      </xdr:nvGrpSpPr>
      <xdr:grpSpPr>
        <a:xfrm>
          <a:off x="191914" y="431985"/>
          <a:ext cx="14374487" cy="2911044"/>
          <a:chOff x="711942" y="5616158"/>
          <a:chExt cx="14520014" cy="2954898"/>
        </a:xfrm>
      </xdr:grpSpPr>
      <xdr:sp macro="" textlink="">
        <xdr:nvSpPr>
          <xdr:cNvPr id="215" name="TextBox 214">
            <a:extLst>
              <a:ext uri="{FF2B5EF4-FFF2-40B4-BE49-F238E27FC236}">
                <a16:creationId xmlns:a16="http://schemas.microsoft.com/office/drawing/2014/main" id="{00000000-0008-0000-0A00-0000D7000000}"/>
              </a:ext>
            </a:extLst>
          </xdr:cNvPr>
          <xdr:cNvSpPr txBox="1"/>
        </xdr:nvSpPr>
        <xdr:spPr>
          <a:xfrm>
            <a:off x="711942" y="5616158"/>
            <a:ext cx="14520014" cy="2954898"/>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endParaRPr lang="th-TH" sz="1100"/>
          </a:p>
        </xdr:txBody>
      </xdr:sp>
      <xdr:grpSp>
        <xdr:nvGrpSpPr>
          <xdr:cNvPr id="214" name="Group 213">
            <a:extLst>
              <a:ext uri="{FF2B5EF4-FFF2-40B4-BE49-F238E27FC236}">
                <a16:creationId xmlns:a16="http://schemas.microsoft.com/office/drawing/2014/main" id="{00000000-0008-0000-0A00-0000D6000000}"/>
              </a:ext>
            </a:extLst>
          </xdr:cNvPr>
          <xdr:cNvGrpSpPr/>
        </xdr:nvGrpSpPr>
        <xdr:grpSpPr>
          <a:xfrm>
            <a:off x="791741" y="5703362"/>
            <a:ext cx="14346300" cy="2777213"/>
            <a:chOff x="108185" y="406154"/>
            <a:chExt cx="14343125" cy="2777213"/>
          </a:xfrm>
        </xdr:grpSpPr>
        <xdr:grpSp>
          <xdr:nvGrpSpPr>
            <xdr:cNvPr id="206" name="Group 205">
              <a:extLst>
                <a:ext uri="{FF2B5EF4-FFF2-40B4-BE49-F238E27FC236}">
                  <a16:creationId xmlns:a16="http://schemas.microsoft.com/office/drawing/2014/main" id="{00000000-0008-0000-0A00-0000CE000000}"/>
                </a:ext>
              </a:extLst>
            </xdr:cNvPr>
            <xdr:cNvGrpSpPr/>
          </xdr:nvGrpSpPr>
          <xdr:grpSpPr>
            <a:xfrm>
              <a:off x="108185" y="406154"/>
              <a:ext cx="14343125" cy="2777213"/>
              <a:chOff x="360537" y="574171"/>
              <a:chExt cx="13128973" cy="2821700"/>
            </a:xfrm>
          </xdr:grpSpPr>
          <xdr:grpSp>
            <xdr:nvGrpSpPr>
              <xdr:cNvPr id="174" name="Group 173">
                <a:extLst>
                  <a:ext uri="{FF2B5EF4-FFF2-40B4-BE49-F238E27FC236}">
                    <a16:creationId xmlns:a16="http://schemas.microsoft.com/office/drawing/2014/main" id="{00000000-0008-0000-0A00-0000AE000000}"/>
                  </a:ext>
                </a:extLst>
              </xdr:cNvPr>
              <xdr:cNvGrpSpPr/>
            </xdr:nvGrpSpPr>
            <xdr:grpSpPr>
              <a:xfrm>
                <a:off x="360537" y="574171"/>
                <a:ext cx="13128973" cy="2821700"/>
                <a:chOff x="1315888" y="4587614"/>
                <a:chExt cx="13364017" cy="2849239"/>
              </a:xfrm>
            </xdr:grpSpPr>
            <xdr:cxnSp macro="">
              <xdr:nvCxnSpPr>
                <xdr:cNvPr id="131" name="Straight Connector 130">
                  <a:extLst>
                    <a:ext uri="{FF2B5EF4-FFF2-40B4-BE49-F238E27FC236}">
                      <a16:creationId xmlns:a16="http://schemas.microsoft.com/office/drawing/2014/main" id="{00000000-0008-0000-0A00-000083000000}"/>
                    </a:ext>
                  </a:extLst>
                </xdr:cNvPr>
                <xdr:cNvCxnSpPr>
                  <a:cxnSpLocks/>
                </xdr:cNvCxnSpPr>
              </xdr:nvCxnSpPr>
              <xdr:spPr>
                <a:xfrm flipV="1">
                  <a:off x="1315888" y="5926350"/>
                  <a:ext cx="13364017" cy="4995"/>
                </a:xfrm>
                <a:prstGeom prst="line">
                  <a:avLst/>
                </a:prstGeom>
                <a:noFill/>
                <a:ln w="76200" cap="flat" cmpd="sng" algn="ctr">
                  <a:solidFill>
                    <a:sysClr val="window" lastClr="FFFFFF">
                      <a:lumMod val="85000"/>
                    </a:sysClr>
                  </a:solidFill>
                  <a:prstDash val="solid"/>
                  <a:miter lim="800000"/>
                </a:ln>
                <a:effectLst/>
              </xdr:spPr>
            </xdr:cxnSp>
            <xdr:grpSp>
              <xdr:nvGrpSpPr>
                <xdr:cNvPr id="132" name="그룹 4">
                  <a:extLst>
                    <a:ext uri="{FF2B5EF4-FFF2-40B4-BE49-F238E27FC236}">
                      <a16:creationId xmlns:a16="http://schemas.microsoft.com/office/drawing/2014/main" id="{00000000-0008-0000-0A00-000084000000}"/>
                    </a:ext>
                  </a:extLst>
                </xdr:cNvPr>
                <xdr:cNvGrpSpPr/>
              </xdr:nvGrpSpPr>
              <xdr:grpSpPr>
                <a:xfrm>
                  <a:off x="2046677" y="5580506"/>
                  <a:ext cx="638547" cy="1129321"/>
                  <a:chOff x="1234621" y="3594272"/>
                  <a:chExt cx="648072" cy="1132494"/>
                </a:xfrm>
              </xdr:grpSpPr>
              <xdr:cxnSp macro="">
                <xdr:nvCxnSpPr>
                  <xdr:cNvPr id="172" name="Straight Connector 171">
                    <a:extLst>
                      <a:ext uri="{FF2B5EF4-FFF2-40B4-BE49-F238E27FC236}">
                        <a16:creationId xmlns:a16="http://schemas.microsoft.com/office/drawing/2014/main" id="{00000000-0008-0000-0A00-0000AC000000}"/>
                      </a:ext>
                    </a:extLst>
                  </xdr:cNvPr>
                  <xdr:cNvCxnSpPr/>
                </xdr:nvCxnSpPr>
                <xdr:spPr>
                  <a:xfrm flipV="1">
                    <a:off x="1558658" y="3945013"/>
                    <a:ext cx="0" cy="781753"/>
                  </a:xfrm>
                  <a:prstGeom prst="line">
                    <a:avLst/>
                  </a:prstGeom>
                  <a:noFill/>
                  <a:ln w="63500" cap="flat" cmpd="sng" algn="ctr">
                    <a:solidFill>
                      <a:srgbClr val="E62949">
                        <a:alpha val="40000"/>
                      </a:srgbClr>
                    </a:solidFill>
                    <a:prstDash val="solid"/>
                    <a:miter lim="800000"/>
                    <a:headEnd type="oval" w="sm" len="sm"/>
                    <a:tailEnd type="oval"/>
                  </a:ln>
                  <a:effectLst/>
                </xdr:spPr>
              </xdr:cxnSp>
              <xdr:sp macro="" textlink="">
                <xdr:nvSpPr>
                  <xdr:cNvPr id="173" name="Oval 172">
                    <a:extLst>
                      <a:ext uri="{FF2B5EF4-FFF2-40B4-BE49-F238E27FC236}">
                        <a16:creationId xmlns:a16="http://schemas.microsoft.com/office/drawing/2014/main" id="{00000000-0008-0000-0A00-0000AD000000}"/>
                      </a:ext>
                    </a:extLst>
                  </xdr:cNvPr>
                  <xdr:cNvSpPr/>
                </xdr:nvSpPr>
                <xdr:spPr>
                  <a:xfrm>
                    <a:off x="1234621" y="3594272"/>
                    <a:ext cx="648072" cy="648072"/>
                  </a:xfrm>
                  <a:prstGeom prst="ellipse">
                    <a:avLst/>
                  </a:prstGeom>
                  <a:solidFill>
                    <a:sysClr val="window" lastClr="FFFFFF">
                      <a:alpha val="40000"/>
                    </a:sysClr>
                  </a:solidFill>
                  <a:ln w="63500" cap="flat" cmpd="sng" algn="ctr">
                    <a:solidFill>
                      <a:srgbClr val="E62949">
                        <a:alpha val="40000"/>
                      </a:srgbClr>
                    </a:solidFill>
                    <a:prstDash val="solid"/>
                    <a:miter lim="800000"/>
                  </a:ln>
                  <a:effectLst/>
                </xdr:spPr>
                <xdr:txBody>
                  <a:bodyPr wrap="square" rtlCol="0" anchor="ctr"/>
                  <a:lstStyle>
                    <a:defPPr>
                      <a:defRPr lang="th-TH"/>
                    </a:defPPr>
                    <a:lvl1pPr marL="0" algn="l" defTabSz="914400" rtl="0" eaLnBrk="1" latinLnBrk="0" hangingPunct="1">
                      <a:defRPr sz="2800" kern="1200">
                        <a:solidFill>
                          <a:schemeClr val="tx1"/>
                        </a:solidFill>
                        <a:latin typeface="+mn-lt"/>
                        <a:ea typeface="+mn-ea"/>
                        <a:cs typeface="+mn-cs"/>
                      </a:defRPr>
                    </a:lvl1pPr>
                    <a:lvl2pPr marL="457200" algn="l" defTabSz="914400" rtl="0" eaLnBrk="1" latinLnBrk="0" hangingPunct="1">
                      <a:defRPr sz="2800" kern="1200">
                        <a:solidFill>
                          <a:schemeClr val="tx1"/>
                        </a:solidFill>
                        <a:latin typeface="+mn-lt"/>
                        <a:ea typeface="+mn-ea"/>
                        <a:cs typeface="+mn-cs"/>
                      </a:defRPr>
                    </a:lvl2pPr>
                    <a:lvl3pPr marL="914400" algn="l" defTabSz="914400" rtl="0" eaLnBrk="1" latinLnBrk="0" hangingPunct="1">
                      <a:defRPr sz="2800" kern="1200">
                        <a:solidFill>
                          <a:schemeClr val="tx1"/>
                        </a:solidFill>
                        <a:latin typeface="+mn-lt"/>
                        <a:ea typeface="+mn-ea"/>
                        <a:cs typeface="+mn-cs"/>
                      </a:defRPr>
                    </a:lvl3pPr>
                    <a:lvl4pPr marL="1371600" algn="l" defTabSz="914400" rtl="0" eaLnBrk="1" latinLnBrk="0" hangingPunct="1">
                      <a:defRPr sz="2800" kern="1200">
                        <a:solidFill>
                          <a:schemeClr val="tx1"/>
                        </a:solidFill>
                        <a:latin typeface="+mn-lt"/>
                        <a:ea typeface="+mn-ea"/>
                        <a:cs typeface="+mn-cs"/>
                      </a:defRPr>
                    </a:lvl4pPr>
                    <a:lvl5pPr marL="1828800" algn="l" defTabSz="914400" rtl="0" eaLnBrk="1" latinLnBrk="0" hangingPunct="1">
                      <a:defRPr sz="2800" kern="1200">
                        <a:solidFill>
                          <a:schemeClr val="tx1"/>
                        </a:solidFill>
                        <a:latin typeface="+mn-lt"/>
                        <a:ea typeface="+mn-ea"/>
                        <a:cs typeface="+mn-cs"/>
                      </a:defRPr>
                    </a:lvl5pPr>
                    <a:lvl6pPr marL="2286000" algn="l" defTabSz="914400" rtl="0" eaLnBrk="1" latinLnBrk="0" hangingPunct="1">
                      <a:defRPr sz="2800" kern="1200">
                        <a:solidFill>
                          <a:schemeClr val="tx1"/>
                        </a:solidFill>
                        <a:latin typeface="+mn-lt"/>
                        <a:ea typeface="+mn-ea"/>
                        <a:cs typeface="+mn-cs"/>
                      </a:defRPr>
                    </a:lvl6pPr>
                    <a:lvl7pPr marL="2743200" algn="l" defTabSz="914400" rtl="0" eaLnBrk="1" latinLnBrk="0" hangingPunct="1">
                      <a:defRPr sz="2800" kern="1200">
                        <a:solidFill>
                          <a:schemeClr val="tx1"/>
                        </a:solidFill>
                        <a:latin typeface="+mn-lt"/>
                        <a:ea typeface="+mn-ea"/>
                        <a:cs typeface="+mn-cs"/>
                      </a:defRPr>
                    </a:lvl7pPr>
                    <a:lvl8pPr marL="3200400" algn="l" defTabSz="914400" rtl="0" eaLnBrk="1" latinLnBrk="0" hangingPunct="1">
                      <a:defRPr sz="2800" kern="1200">
                        <a:solidFill>
                          <a:schemeClr val="tx1"/>
                        </a:solidFill>
                        <a:latin typeface="+mn-lt"/>
                        <a:ea typeface="+mn-ea"/>
                        <a:cs typeface="+mn-cs"/>
                      </a:defRPr>
                    </a:lvl8pPr>
                    <a:lvl9pPr marL="3657600" algn="l" defTabSz="914400" rtl="0" eaLnBrk="1" latinLnBrk="0" hangingPunct="1">
                      <a:defRPr sz="2800" kern="1200">
                        <a:solidFill>
                          <a:schemeClr val="tx1"/>
                        </a:solidFill>
                        <a:latin typeface="+mn-lt"/>
                        <a:ea typeface="+mn-ea"/>
                        <a:cs typeface="+mn-cs"/>
                      </a:defRPr>
                    </a:lvl9pPr>
                  </a:lstStyle>
                  <a:p>
                    <a:pPr marL="0" marR="0" lvl="0" indent="0" algn="ctr" defTabSz="914400" eaLnBrk="1" fontAlgn="auto" latinLnBrk="0" hangingPunct="1">
                      <a:lnSpc>
                        <a:spcPct val="100000"/>
                      </a:lnSpc>
                      <a:spcBef>
                        <a:spcPts val="0"/>
                      </a:spcBef>
                      <a:spcAft>
                        <a:spcPts val="0"/>
                      </a:spcAft>
                      <a:buClrTx/>
                      <a:buSzTx/>
                      <a:buFontTx/>
                      <a:buNone/>
                      <a:tabLst/>
                      <a:defRPr/>
                    </a:pPr>
                    <a:endParaRPr kumimoji="0" lang="ko-KR" altLang="en-US" sz="2700" b="0" i="0" u="none" strike="noStrike" kern="0" cap="none" spc="0" normalizeH="0" baseline="0">
                      <a:ln>
                        <a:noFill/>
                      </a:ln>
                      <a:solidFill>
                        <a:prstClr val="white"/>
                      </a:solidFill>
                      <a:effectLst/>
                      <a:uLnTx/>
                      <a:uFillTx/>
                      <a:latin typeface="Arial"/>
                      <a:ea typeface="Arial Unicode MS"/>
                      <a:cs typeface="+mn-cs"/>
                    </a:endParaRPr>
                  </a:p>
                </xdr:txBody>
              </xdr:sp>
            </xdr:grpSp>
            <xdr:grpSp>
              <xdr:nvGrpSpPr>
                <xdr:cNvPr id="133" name="그룹 5">
                  <a:extLst>
                    <a:ext uri="{FF2B5EF4-FFF2-40B4-BE49-F238E27FC236}">
                      <a16:creationId xmlns:a16="http://schemas.microsoft.com/office/drawing/2014/main" id="{00000000-0008-0000-0A00-000085000000}"/>
                    </a:ext>
                  </a:extLst>
                </xdr:cNvPr>
                <xdr:cNvGrpSpPr/>
              </xdr:nvGrpSpPr>
              <xdr:grpSpPr>
                <a:xfrm>
                  <a:off x="3809645" y="5211504"/>
                  <a:ext cx="641722" cy="1118636"/>
                  <a:chOff x="4137552" y="3133233"/>
                  <a:chExt cx="648072" cy="1109111"/>
                </a:xfrm>
              </xdr:grpSpPr>
              <xdr:cxnSp macro="">
                <xdr:nvCxnSpPr>
                  <xdr:cNvPr id="170" name="Straight Connector 169">
                    <a:extLst>
                      <a:ext uri="{FF2B5EF4-FFF2-40B4-BE49-F238E27FC236}">
                        <a16:creationId xmlns:a16="http://schemas.microsoft.com/office/drawing/2014/main" id="{00000000-0008-0000-0A00-0000AA000000}"/>
                      </a:ext>
                    </a:extLst>
                  </xdr:cNvPr>
                  <xdr:cNvCxnSpPr/>
                </xdr:nvCxnSpPr>
                <xdr:spPr>
                  <a:xfrm flipV="1">
                    <a:off x="4461588" y="3133233"/>
                    <a:ext cx="0" cy="780855"/>
                  </a:xfrm>
                  <a:prstGeom prst="line">
                    <a:avLst/>
                  </a:prstGeom>
                  <a:noFill/>
                  <a:ln w="63500" cap="flat" cmpd="sng" algn="ctr">
                    <a:solidFill>
                      <a:srgbClr val="F07624">
                        <a:alpha val="40000"/>
                      </a:srgbClr>
                    </a:solidFill>
                    <a:prstDash val="solid"/>
                    <a:miter lim="800000"/>
                    <a:headEnd type="oval" w="sm" len="sm"/>
                    <a:tailEnd type="oval" w="sm" len="sm"/>
                  </a:ln>
                  <a:effectLst/>
                </xdr:spPr>
              </xdr:cxnSp>
              <xdr:sp macro="" textlink="">
                <xdr:nvSpPr>
                  <xdr:cNvPr id="171" name="Oval 170">
                    <a:extLst>
                      <a:ext uri="{FF2B5EF4-FFF2-40B4-BE49-F238E27FC236}">
                        <a16:creationId xmlns:a16="http://schemas.microsoft.com/office/drawing/2014/main" id="{00000000-0008-0000-0A00-0000AB000000}"/>
                      </a:ext>
                    </a:extLst>
                  </xdr:cNvPr>
                  <xdr:cNvSpPr/>
                </xdr:nvSpPr>
                <xdr:spPr>
                  <a:xfrm>
                    <a:off x="4137552" y="3594272"/>
                    <a:ext cx="648072" cy="648072"/>
                  </a:xfrm>
                  <a:prstGeom prst="ellipse">
                    <a:avLst/>
                  </a:prstGeom>
                  <a:solidFill>
                    <a:sysClr val="window" lastClr="FFFFFF"/>
                  </a:solidFill>
                  <a:ln w="63500" cap="flat" cmpd="sng" algn="ctr">
                    <a:solidFill>
                      <a:srgbClr val="F07624">
                        <a:alpha val="40000"/>
                      </a:srgbClr>
                    </a:solidFill>
                    <a:prstDash val="solid"/>
                    <a:miter lim="800000"/>
                  </a:ln>
                  <a:effectLst/>
                </xdr:spPr>
                <xdr:txBody>
                  <a:bodyPr wrap="square" rtlCol="0" anchor="ctr"/>
                  <a:lstStyle>
                    <a:defPPr>
                      <a:defRPr lang="th-TH"/>
                    </a:defPPr>
                    <a:lvl1pPr marL="0" algn="l" defTabSz="914400" rtl="0" eaLnBrk="1" latinLnBrk="0" hangingPunct="1">
                      <a:defRPr sz="2800" kern="1200">
                        <a:solidFill>
                          <a:schemeClr val="tx1"/>
                        </a:solidFill>
                        <a:latin typeface="+mn-lt"/>
                        <a:ea typeface="+mn-ea"/>
                        <a:cs typeface="+mn-cs"/>
                      </a:defRPr>
                    </a:lvl1pPr>
                    <a:lvl2pPr marL="457200" algn="l" defTabSz="914400" rtl="0" eaLnBrk="1" latinLnBrk="0" hangingPunct="1">
                      <a:defRPr sz="2800" kern="1200">
                        <a:solidFill>
                          <a:schemeClr val="tx1"/>
                        </a:solidFill>
                        <a:latin typeface="+mn-lt"/>
                        <a:ea typeface="+mn-ea"/>
                        <a:cs typeface="+mn-cs"/>
                      </a:defRPr>
                    </a:lvl2pPr>
                    <a:lvl3pPr marL="914400" algn="l" defTabSz="914400" rtl="0" eaLnBrk="1" latinLnBrk="0" hangingPunct="1">
                      <a:defRPr sz="2800" kern="1200">
                        <a:solidFill>
                          <a:schemeClr val="tx1"/>
                        </a:solidFill>
                        <a:latin typeface="+mn-lt"/>
                        <a:ea typeface="+mn-ea"/>
                        <a:cs typeface="+mn-cs"/>
                      </a:defRPr>
                    </a:lvl3pPr>
                    <a:lvl4pPr marL="1371600" algn="l" defTabSz="914400" rtl="0" eaLnBrk="1" latinLnBrk="0" hangingPunct="1">
                      <a:defRPr sz="2800" kern="1200">
                        <a:solidFill>
                          <a:schemeClr val="tx1"/>
                        </a:solidFill>
                        <a:latin typeface="+mn-lt"/>
                        <a:ea typeface="+mn-ea"/>
                        <a:cs typeface="+mn-cs"/>
                      </a:defRPr>
                    </a:lvl4pPr>
                    <a:lvl5pPr marL="1828800" algn="l" defTabSz="914400" rtl="0" eaLnBrk="1" latinLnBrk="0" hangingPunct="1">
                      <a:defRPr sz="2800" kern="1200">
                        <a:solidFill>
                          <a:schemeClr val="tx1"/>
                        </a:solidFill>
                        <a:latin typeface="+mn-lt"/>
                        <a:ea typeface="+mn-ea"/>
                        <a:cs typeface="+mn-cs"/>
                      </a:defRPr>
                    </a:lvl5pPr>
                    <a:lvl6pPr marL="2286000" algn="l" defTabSz="914400" rtl="0" eaLnBrk="1" latinLnBrk="0" hangingPunct="1">
                      <a:defRPr sz="2800" kern="1200">
                        <a:solidFill>
                          <a:schemeClr val="tx1"/>
                        </a:solidFill>
                        <a:latin typeface="+mn-lt"/>
                        <a:ea typeface="+mn-ea"/>
                        <a:cs typeface="+mn-cs"/>
                      </a:defRPr>
                    </a:lvl6pPr>
                    <a:lvl7pPr marL="2743200" algn="l" defTabSz="914400" rtl="0" eaLnBrk="1" latinLnBrk="0" hangingPunct="1">
                      <a:defRPr sz="2800" kern="1200">
                        <a:solidFill>
                          <a:schemeClr val="tx1"/>
                        </a:solidFill>
                        <a:latin typeface="+mn-lt"/>
                        <a:ea typeface="+mn-ea"/>
                        <a:cs typeface="+mn-cs"/>
                      </a:defRPr>
                    </a:lvl7pPr>
                    <a:lvl8pPr marL="3200400" algn="l" defTabSz="914400" rtl="0" eaLnBrk="1" latinLnBrk="0" hangingPunct="1">
                      <a:defRPr sz="2800" kern="1200">
                        <a:solidFill>
                          <a:schemeClr val="tx1"/>
                        </a:solidFill>
                        <a:latin typeface="+mn-lt"/>
                        <a:ea typeface="+mn-ea"/>
                        <a:cs typeface="+mn-cs"/>
                      </a:defRPr>
                    </a:lvl8pPr>
                    <a:lvl9pPr marL="3657600" algn="l" defTabSz="914400" rtl="0" eaLnBrk="1" latinLnBrk="0" hangingPunct="1">
                      <a:defRPr sz="2800" kern="1200">
                        <a:solidFill>
                          <a:schemeClr val="tx1"/>
                        </a:solidFill>
                        <a:latin typeface="+mn-lt"/>
                        <a:ea typeface="+mn-ea"/>
                        <a:cs typeface="+mn-cs"/>
                      </a:defRPr>
                    </a:lvl9pPr>
                  </a:lstStyle>
                  <a:p>
                    <a:pPr marL="0" marR="0" lvl="0" indent="0" algn="ctr" defTabSz="914400" eaLnBrk="1" fontAlgn="auto" latinLnBrk="0" hangingPunct="1">
                      <a:lnSpc>
                        <a:spcPct val="100000"/>
                      </a:lnSpc>
                      <a:spcBef>
                        <a:spcPts val="0"/>
                      </a:spcBef>
                      <a:spcAft>
                        <a:spcPts val="0"/>
                      </a:spcAft>
                      <a:buClrTx/>
                      <a:buSzTx/>
                      <a:buFontTx/>
                      <a:buNone/>
                      <a:tabLst/>
                      <a:defRPr/>
                    </a:pPr>
                    <a:endParaRPr kumimoji="0" lang="ko-KR" altLang="en-US" sz="2700" b="0" i="0" u="none" strike="noStrike" kern="0" cap="none" spc="0" normalizeH="0" baseline="0">
                      <a:ln>
                        <a:noFill/>
                      </a:ln>
                      <a:solidFill>
                        <a:prstClr val="white"/>
                      </a:solidFill>
                      <a:effectLst/>
                      <a:uLnTx/>
                      <a:uFillTx/>
                      <a:latin typeface="Arial"/>
                      <a:ea typeface="Arial Unicode MS"/>
                      <a:cs typeface="+mn-cs"/>
                    </a:endParaRPr>
                  </a:p>
                </xdr:txBody>
              </xdr:sp>
            </xdr:grpSp>
            <xdr:grpSp>
              <xdr:nvGrpSpPr>
                <xdr:cNvPr id="134" name="그룹 6">
                  <a:extLst>
                    <a:ext uri="{FF2B5EF4-FFF2-40B4-BE49-F238E27FC236}">
                      <a16:creationId xmlns:a16="http://schemas.microsoft.com/office/drawing/2014/main" id="{00000000-0008-0000-0A00-000086000000}"/>
                    </a:ext>
                  </a:extLst>
                </xdr:cNvPr>
                <xdr:cNvGrpSpPr/>
              </xdr:nvGrpSpPr>
              <xdr:grpSpPr>
                <a:xfrm>
                  <a:off x="7011893" y="5592117"/>
                  <a:ext cx="647917" cy="1129233"/>
                  <a:chOff x="7141621" y="3603718"/>
                  <a:chExt cx="647917" cy="1132411"/>
                </a:xfrm>
              </xdr:grpSpPr>
              <xdr:cxnSp macro="">
                <xdr:nvCxnSpPr>
                  <xdr:cNvPr id="168" name="Straight Connector 167">
                    <a:extLst>
                      <a:ext uri="{FF2B5EF4-FFF2-40B4-BE49-F238E27FC236}">
                        <a16:creationId xmlns:a16="http://schemas.microsoft.com/office/drawing/2014/main" id="{00000000-0008-0000-0A00-0000A8000000}"/>
                      </a:ext>
                    </a:extLst>
                  </xdr:cNvPr>
                  <xdr:cNvCxnSpPr/>
                </xdr:nvCxnSpPr>
                <xdr:spPr>
                  <a:xfrm flipV="1">
                    <a:off x="7466043" y="3954396"/>
                    <a:ext cx="0" cy="781733"/>
                  </a:xfrm>
                  <a:prstGeom prst="line">
                    <a:avLst/>
                  </a:prstGeom>
                  <a:noFill/>
                  <a:ln w="63500" cap="flat" cmpd="sng" algn="ctr">
                    <a:solidFill>
                      <a:srgbClr val="F4BD2D">
                        <a:alpha val="40000"/>
                      </a:srgbClr>
                    </a:solidFill>
                    <a:prstDash val="solid"/>
                    <a:miter lim="800000"/>
                    <a:headEnd type="oval" w="sm" len="sm"/>
                    <a:tailEnd type="oval"/>
                  </a:ln>
                  <a:effectLst/>
                </xdr:spPr>
              </xdr:cxnSp>
              <xdr:sp macro="" textlink="">
                <xdr:nvSpPr>
                  <xdr:cNvPr id="169" name="Oval 168">
                    <a:extLst>
                      <a:ext uri="{FF2B5EF4-FFF2-40B4-BE49-F238E27FC236}">
                        <a16:creationId xmlns:a16="http://schemas.microsoft.com/office/drawing/2014/main" id="{00000000-0008-0000-0A00-0000A9000000}"/>
                      </a:ext>
                    </a:extLst>
                  </xdr:cNvPr>
                  <xdr:cNvSpPr/>
                </xdr:nvSpPr>
                <xdr:spPr>
                  <a:xfrm>
                    <a:off x="7141621" y="3603718"/>
                    <a:ext cx="647917" cy="648801"/>
                  </a:xfrm>
                  <a:prstGeom prst="ellipse">
                    <a:avLst/>
                  </a:prstGeom>
                  <a:solidFill>
                    <a:sysClr val="window" lastClr="FFFFFF"/>
                  </a:solidFill>
                  <a:ln w="63500" cap="flat" cmpd="sng" algn="ctr">
                    <a:solidFill>
                      <a:srgbClr val="F4BD2D">
                        <a:alpha val="40000"/>
                      </a:srgbClr>
                    </a:solidFill>
                    <a:prstDash val="solid"/>
                    <a:miter lim="800000"/>
                  </a:ln>
                  <a:effectLst/>
                </xdr:spPr>
                <xdr:txBody>
                  <a:bodyPr wrap="square" rtlCol="0" anchor="ctr"/>
                  <a:lstStyle>
                    <a:defPPr>
                      <a:defRPr lang="th-TH"/>
                    </a:defPPr>
                    <a:lvl1pPr marL="0" algn="l" defTabSz="914400" rtl="0" eaLnBrk="1" latinLnBrk="0" hangingPunct="1">
                      <a:defRPr sz="2800" kern="1200">
                        <a:solidFill>
                          <a:schemeClr val="tx1"/>
                        </a:solidFill>
                        <a:latin typeface="+mn-lt"/>
                        <a:ea typeface="+mn-ea"/>
                        <a:cs typeface="+mn-cs"/>
                      </a:defRPr>
                    </a:lvl1pPr>
                    <a:lvl2pPr marL="457200" algn="l" defTabSz="914400" rtl="0" eaLnBrk="1" latinLnBrk="0" hangingPunct="1">
                      <a:defRPr sz="2800" kern="1200">
                        <a:solidFill>
                          <a:schemeClr val="tx1"/>
                        </a:solidFill>
                        <a:latin typeface="+mn-lt"/>
                        <a:ea typeface="+mn-ea"/>
                        <a:cs typeface="+mn-cs"/>
                      </a:defRPr>
                    </a:lvl2pPr>
                    <a:lvl3pPr marL="914400" algn="l" defTabSz="914400" rtl="0" eaLnBrk="1" latinLnBrk="0" hangingPunct="1">
                      <a:defRPr sz="2800" kern="1200">
                        <a:solidFill>
                          <a:schemeClr val="tx1"/>
                        </a:solidFill>
                        <a:latin typeface="+mn-lt"/>
                        <a:ea typeface="+mn-ea"/>
                        <a:cs typeface="+mn-cs"/>
                      </a:defRPr>
                    </a:lvl3pPr>
                    <a:lvl4pPr marL="1371600" algn="l" defTabSz="914400" rtl="0" eaLnBrk="1" latinLnBrk="0" hangingPunct="1">
                      <a:defRPr sz="2800" kern="1200">
                        <a:solidFill>
                          <a:schemeClr val="tx1"/>
                        </a:solidFill>
                        <a:latin typeface="+mn-lt"/>
                        <a:ea typeface="+mn-ea"/>
                        <a:cs typeface="+mn-cs"/>
                      </a:defRPr>
                    </a:lvl4pPr>
                    <a:lvl5pPr marL="1828800" algn="l" defTabSz="914400" rtl="0" eaLnBrk="1" latinLnBrk="0" hangingPunct="1">
                      <a:defRPr sz="2800" kern="1200">
                        <a:solidFill>
                          <a:schemeClr val="tx1"/>
                        </a:solidFill>
                        <a:latin typeface="+mn-lt"/>
                        <a:ea typeface="+mn-ea"/>
                        <a:cs typeface="+mn-cs"/>
                      </a:defRPr>
                    </a:lvl5pPr>
                    <a:lvl6pPr marL="2286000" algn="l" defTabSz="914400" rtl="0" eaLnBrk="1" latinLnBrk="0" hangingPunct="1">
                      <a:defRPr sz="2800" kern="1200">
                        <a:solidFill>
                          <a:schemeClr val="tx1"/>
                        </a:solidFill>
                        <a:latin typeface="+mn-lt"/>
                        <a:ea typeface="+mn-ea"/>
                        <a:cs typeface="+mn-cs"/>
                      </a:defRPr>
                    </a:lvl6pPr>
                    <a:lvl7pPr marL="2743200" algn="l" defTabSz="914400" rtl="0" eaLnBrk="1" latinLnBrk="0" hangingPunct="1">
                      <a:defRPr sz="2800" kern="1200">
                        <a:solidFill>
                          <a:schemeClr val="tx1"/>
                        </a:solidFill>
                        <a:latin typeface="+mn-lt"/>
                        <a:ea typeface="+mn-ea"/>
                        <a:cs typeface="+mn-cs"/>
                      </a:defRPr>
                    </a:lvl7pPr>
                    <a:lvl8pPr marL="3200400" algn="l" defTabSz="914400" rtl="0" eaLnBrk="1" latinLnBrk="0" hangingPunct="1">
                      <a:defRPr sz="2800" kern="1200">
                        <a:solidFill>
                          <a:schemeClr val="tx1"/>
                        </a:solidFill>
                        <a:latin typeface="+mn-lt"/>
                        <a:ea typeface="+mn-ea"/>
                        <a:cs typeface="+mn-cs"/>
                      </a:defRPr>
                    </a:lvl8pPr>
                    <a:lvl9pPr marL="3657600" algn="l" defTabSz="914400" rtl="0" eaLnBrk="1" latinLnBrk="0" hangingPunct="1">
                      <a:defRPr sz="2800" kern="1200">
                        <a:solidFill>
                          <a:schemeClr val="tx1"/>
                        </a:solidFill>
                        <a:latin typeface="+mn-lt"/>
                        <a:ea typeface="+mn-ea"/>
                        <a:cs typeface="+mn-cs"/>
                      </a:defRPr>
                    </a:lvl9pPr>
                  </a:lstStyle>
                  <a:p>
                    <a:pPr marL="0" marR="0" lvl="0" indent="0" algn="ctr" defTabSz="914400" eaLnBrk="1" fontAlgn="auto" latinLnBrk="0" hangingPunct="1">
                      <a:lnSpc>
                        <a:spcPct val="100000"/>
                      </a:lnSpc>
                      <a:spcBef>
                        <a:spcPts val="0"/>
                      </a:spcBef>
                      <a:spcAft>
                        <a:spcPts val="0"/>
                      </a:spcAft>
                      <a:buClrTx/>
                      <a:buSzTx/>
                      <a:buFontTx/>
                      <a:buNone/>
                      <a:tabLst/>
                      <a:defRPr/>
                    </a:pPr>
                    <a:endParaRPr kumimoji="0" lang="ko-KR" altLang="en-US" sz="2700" b="0" i="0" u="none" strike="noStrike" kern="0" cap="none" spc="0" normalizeH="0" baseline="0">
                      <a:ln>
                        <a:noFill/>
                      </a:ln>
                      <a:solidFill>
                        <a:prstClr val="white"/>
                      </a:solidFill>
                      <a:effectLst/>
                      <a:uLnTx/>
                      <a:uFillTx/>
                      <a:latin typeface="Arial"/>
                      <a:ea typeface="Arial Unicode MS"/>
                      <a:cs typeface="+mn-cs"/>
                    </a:endParaRPr>
                  </a:p>
                </xdr:txBody>
              </xdr:sp>
            </xdr:grpSp>
            <xdr:grpSp>
              <xdr:nvGrpSpPr>
                <xdr:cNvPr id="135" name="그룹 8">
                  <a:extLst>
                    <a:ext uri="{FF2B5EF4-FFF2-40B4-BE49-F238E27FC236}">
                      <a16:creationId xmlns:a16="http://schemas.microsoft.com/office/drawing/2014/main" id="{00000000-0008-0000-0A00-000087000000}"/>
                    </a:ext>
                  </a:extLst>
                </xdr:cNvPr>
                <xdr:cNvGrpSpPr/>
              </xdr:nvGrpSpPr>
              <xdr:grpSpPr>
                <a:xfrm>
                  <a:off x="13284186" y="5662957"/>
                  <a:ext cx="638547" cy="1137720"/>
                  <a:chOff x="11634586" y="3602580"/>
                  <a:chExt cx="648072" cy="1131356"/>
                </a:xfrm>
              </xdr:grpSpPr>
              <xdr:cxnSp macro="">
                <xdr:nvCxnSpPr>
                  <xdr:cNvPr id="166" name="Straight Connector 165">
                    <a:extLst>
                      <a:ext uri="{FF2B5EF4-FFF2-40B4-BE49-F238E27FC236}">
                        <a16:creationId xmlns:a16="http://schemas.microsoft.com/office/drawing/2014/main" id="{00000000-0008-0000-0A00-0000A6000000}"/>
                      </a:ext>
                    </a:extLst>
                  </xdr:cNvPr>
                  <xdr:cNvCxnSpPr/>
                </xdr:nvCxnSpPr>
                <xdr:spPr>
                  <a:xfrm flipV="1">
                    <a:off x="11955979" y="3952203"/>
                    <a:ext cx="0" cy="781733"/>
                  </a:xfrm>
                  <a:prstGeom prst="line">
                    <a:avLst/>
                  </a:prstGeom>
                  <a:noFill/>
                  <a:ln w="63500" cap="flat" cmpd="sng" algn="ctr">
                    <a:solidFill>
                      <a:srgbClr val="7030A0">
                        <a:alpha val="40000"/>
                      </a:srgbClr>
                    </a:solidFill>
                    <a:prstDash val="solid"/>
                    <a:miter lim="800000"/>
                    <a:headEnd type="oval" w="sm" len="sm"/>
                    <a:tailEnd type="oval" w="sm" len="sm"/>
                  </a:ln>
                  <a:effectLst/>
                </xdr:spPr>
              </xdr:cxnSp>
              <xdr:sp macro="" textlink="">
                <xdr:nvSpPr>
                  <xdr:cNvPr id="167" name="Oval 166">
                    <a:extLst>
                      <a:ext uri="{FF2B5EF4-FFF2-40B4-BE49-F238E27FC236}">
                        <a16:creationId xmlns:a16="http://schemas.microsoft.com/office/drawing/2014/main" id="{00000000-0008-0000-0A00-0000A7000000}"/>
                      </a:ext>
                    </a:extLst>
                  </xdr:cNvPr>
                  <xdr:cNvSpPr/>
                </xdr:nvSpPr>
                <xdr:spPr>
                  <a:xfrm>
                    <a:off x="11634586" y="3602580"/>
                    <a:ext cx="648072" cy="648072"/>
                  </a:xfrm>
                  <a:prstGeom prst="ellipse">
                    <a:avLst/>
                  </a:prstGeom>
                  <a:solidFill>
                    <a:sysClr val="window" lastClr="FFFFFF"/>
                  </a:solidFill>
                  <a:ln w="63500" cap="flat" cmpd="sng" algn="ctr">
                    <a:solidFill>
                      <a:srgbClr val="7030A0">
                        <a:alpha val="40000"/>
                      </a:srgbClr>
                    </a:solidFill>
                    <a:prstDash val="solid"/>
                    <a:miter lim="800000"/>
                  </a:ln>
                  <a:effectLst/>
                </xdr:spPr>
                <xdr:txBody>
                  <a:bodyPr wrap="square" rtlCol="0" anchor="ctr"/>
                  <a:lstStyle>
                    <a:defPPr>
                      <a:defRPr lang="th-TH"/>
                    </a:defPPr>
                    <a:lvl1pPr marL="0" algn="l" defTabSz="914400" rtl="0" eaLnBrk="1" latinLnBrk="0" hangingPunct="1">
                      <a:defRPr sz="2800" kern="1200">
                        <a:solidFill>
                          <a:schemeClr val="tx1"/>
                        </a:solidFill>
                        <a:latin typeface="+mn-lt"/>
                        <a:ea typeface="+mn-ea"/>
                        <a:cs typeface="+mn-cs"/>
                      </a:defRPr>
                    </a:lvl1pPr>
                    <a:lvl2pPr marL="457200" algn="l" defTabSz="914400" rtl="0" eaLnBrk="1" latinLnBrk="0" hangingPunct="1">
                      <a:defRPr sz="2800" kern="1200">
                        <a:solidFill>
                          <a:schemeClr val="tx1"/>
                        </a:solidFill>
                        <a:latin typeface="+mn-lt"/>
                        <a:ea typeface="+mn-ea"/>
                        <a:cs typeface="+mn-cs"/>
                      </a:defRPr>
                    </a:lvl2pPr>
                    <a:lvl3pPr marL="914400" algn="l" defTabSz="914400" rtl="0" eaLnBrk="1" latinLnBrk="0" hangingPunct="1">
                      <a:defRPr sz="2800" kern="1200">
                        <a:solidFill>
                          <a:schemeClr val="tx1"/>
                        </a:solidFill>
                        <a:latin typeface="+mn-lt"/>
                        <a:ea typeface="+mn-ea"/>
                        <a:cs typeface="+mn-cs"/>
                      </a:defRPr>
                    </a:lvl3pPr>
                    <a:lvl4pPr marL="1371600" algn="l" defTabSz="914400" rtl="0" eaLnBrk="1" latinLnBrk="0" hangingPunct="1">
                      <a:defRPr sz="2800" kern="1200">
                        <a:solidFill>
                          <a:schemeClr val="tx1"/>
                        </a:solidFill>
                        <a:latin typeface="+mn-lt"/>
                        <a:ea typeface="+mn-ea"/>
                        <a:cs typeface="+mn-cs"/>
                      </a:defRPr>
                    </a:lvl4pPr>
                    <a:lvl5pPr marL="1828800" algn="l" defTabSz="914400" rtl="0" eaLnBrk="1" latinLnBrk="0" hangingPunct="1">
                      <a:defRPr sz="2800" kern="1200">
                        <a:solidFill>
                          <a:schemeClr val="tx1"/>
                        </a:solidFill>
                        <a:latin typeface="+mn-lt"/>
                        <a:ea typeface="+mn-ea"/>
                        <a:cs typeface="+mn-cs"/>
                      </a:defRPr>
                    </a:lvl5pPr>
                    <a:lvl6pPr marL="2286000" algn="l" defTabSz="914400" rtl="0" eaLnBrk="1" latinLnBrk="0" hangingPunct="1">
                      <a:defRPr sz="2800" kern="1200">
                        <a:solidFill>
                          <a:schemeClr val="tx1"/>
                        </a:solidFill>
                        <a:latin typeface="+mn-lt"/>
                        <a:ea typeface="+mn-ea"/>
                        <a:cs typeface="+mn-cs"/>
                      </a:defRPr>
                    </a:lvl6pPr>
                    <a:lvl7pPr marL="2743200" algn="l" defTabSz="914400" rtl="0" eaLnBrk="1" latinLnBrk="0" hangingPunct="1">
                      <a:defRPr sz="2800" kern="1200">
                        <a:solidFill>
                          <a:schemeClr val="tx1"/>
                        </a:solidFill>
                        <a:latin typeface="+mn-lt"/>
                        <a:ea typeface="+mn-ea"/>
                        <a:cs typeface="+mn-cs"/>
                      </a:defRPr>
                    </a:lvl7pPr>
                    <a:lvl8pPr marL="3200400" algn="l" defTabSz="914400" rtl="0" eaLnBrk="1" latinLnBrk="0" hangingPunct="1">
                      <a:defRPr sz="2800" kern="1200">
                        <a:solidFill>
                          <a:schemeClr val="tx1"/>
                        </a:solidFill>
                        <a:latin typeface="+mn-lt"/>
                        <a:ea typeface="+mn-ea"/>
                        <a:cs typeface="+mn-cs"/>
                      </a:defRPr>
                    </a:lvl8pPr>
                    <a:lvl9pPr marL="3657600" algn="l" defTabSz="914400" rtl="0" eaLnBrk="1" latinLnBrk="0" hangingPunct="1">
                      <a:defRPr sz="2800" kern="1200">
                        <a:solidFill>
                          <a:schemeClr val="tx1"/>
                        </a:solidFill>
                        <a:latin typeface="+mn-lt"/>
                        <a:ea typeface="+mn-ea"/>
                        <a:cs typeface="+mn-cs"/>
                      </a:defRPr>
                    </a:lvl9pPr>
                  </a:lstStyle>
                  <a:p>
                    <a:pPr marL="0" marR="0" lvl="0" indent="0" algn="ctr" defTabSz="914400" eaLnBrk="1" fontAlgn="auto" latinLnBrk="0" hangingPunct="1">
                      <a:lnSpc>
                        <a:spcPct val="100000"/>
                      </a:lnSpc>
                      <a:spcBef>
                        <a:spcPts val="0"/>
                      </a:spcBef>
                      <a:spcAft>
                        <a:spcPts val="0"/>
                      </a:spcAft>
                      <a:buClrTx/>
                      <a:buSzTx/>
                      <a:buFontTx/>
                      <a:buNone/>
                      <a:tabLst/>
                      <a:defRPr/>
                    </a:pPr>
                    <a:endParaRPr kumimoji="0" lang="ko-KR" altLang="en-US" sz="2700" b="0" i="0" u="none" strike="noStrike" kern="0" cap="none" spc="0" normalizeH="0" baseline="0">
                      <a:ln>
                        <a:noFill/>
                      </a:ln>
                      <a:solidFill>
                        <a:prstClr val="white"/>
                      </a:solidFill>
                      <a:effectLst/>
                      <a:uLnTx/>
                      <a:uFillTx/>
                      <a:latin typeface="Arial"/>
                      <a:ea typeface="Arial Unicode MS"/>
                      <a:cs typeface="+mn-cs"/>
                    </a:endParaRPr>
                  </a:p>
                </xdr:txBody>
              </xdr:sp>
            </xdr:grpSp>
            <xdr:sp macro="" textlink="">
              <xdr:nvSpPr>
                <xdr:cNvPr id="136" name="TextBox 23">
                  <a:extLst>
                    <a:ext uri="{FF2B5EF4-FFF2-40B4-BE49-F238E27FC236}">
                      <a16:creationId xmlns:a16="http://schemas.microsoft.com/office/drawing/2014/main" id="{00000000-0008-0000-0A00-000088000000}"/>
                    </a:ext>
                  </a:extLst>
                </xdr:cNvPr>
                <xdr:cNvSpPr txBox="1"/>
              </xdr:nvSpPr>
              <xdr:spPr>
                <a:xfrm>
                  <a:off x="13080090" y="4944054"/>
                  <a:ext cx="1221022" cy="465363"/>
                </a:xfrm>
                <a:prstGeom prst="rect">
                  <a:avLst/>
                </a:prstGeom>
                <a:noFill/>
              </xdr:spPr>
              <xdr:txBody>
                <a:bodyPr wrap="square" rtlCol="0" anchor="ctr">
                  <a:spAutoFit/>
                </a:bodyPr>
                <a:lstStyle>
                  <a:defPPr>
                    <a:defRPr lang="th-TH"/>
                  </a:defPPr>
                  <a:lvl1pPr marL="0" algn="l" defTabSz="914400" rtl="0" eaLnBrk="1" latinLnBrk="0" hangingPunct="1">
                    <a:defRPr sz="2800" kern="1200">
                      <a:solidFill>
                        <a:schemeClr val="tx1"/>
                      </a:solidFill>
                      <a:latin typeface="+mn-lt"/>
                      <a:ea typeface="+mn-ea"/>
                      <a:cs typeface="+mn-cs"/>
                    </a:defRPr>
                  </a:lvl1pPr>
                  <a:lvl2pPr marL="457200" algn="l" defTabSz="914400" rtl="0" eaLnBrk="1" latinLnBrk="0" hangingPunct="1">
                    <a:defRPr sz="2800" kern="1200">
                      <a:solidFill>
                        <a:schemeClr val="tx1"/>
                      </a:solidFill>
                      <a:latin typeface="+mn-lt"/>
                      <a:ea typeface="+mn-ea"/>
                      <a:cs typeface="+mn-cs"/>
                    </a:defRPr>
                  </a:lvl2pPr>
                  <a:lvl3pPr marL="914400" algn="l" defTabSz="914400" rtl="0" eaLnBrk="1" latinLnBrk="0" hangingPunct="1">
                    <a:defRPr sz="2800" kern="1200">
                      <a:solidFill>
                        <a:schemeClr val="tx1"/>
                      </a:solidFill>
                      <a:latin typeface="+mn-lt"/>
                      <a:ea typeface="+mn-ea"/>
                      <a:cs typeface="+mn-cs"/>
                    </a:defRPr>
                  </a:lvl3pPr>
                  <a:lvl4pPr marL="1371600" algn="l" defTabSz="914400" rtl="0" eaLnBrk="1" latinLnBrk="0" hangingPunct="1">
                    <a:defRPr sz="2800" kern="1200">
                      <a:solidFill>
                        <a:schemeClr val="tx1"/>
                      </a:solidFill>
                      <a:latin typeface="+mn-lt"/>
                      <a:ea typeface="+mn-ea"/>
                      <a:cs typeface="+mn-cs"/>
                    </a:defRPr>
                  </a:lvl4pPr>
                  <a:lvl5pPr marL="1828800" algn="l" defTabSz="914400" rtl="0" eaLnBrk="1" latinLnBrk="0" hangingPunct="1">
                    <a:defRPr sz="2800" kern="1200">
                      <a:solidFill>
                        <a:schemeClr val="tx1"/>
                      </a:solidFill>
                      <a:latin typeface="+mn-lt"/>
                      <a:ea typeface="+mn-ea"/>
                      <a:cs typeface="+mn-cs"/>
                    </a:defRPr>
                  </a:lvl5pPr>
                  <a:lvl6pPr marL="2286000" algn="l" defTabSz="914400" rtl="0" eaLnBrk="1" latinLnBrk="0" hangingPunct="1">
                    <a:defRPr sz="2800" kern="1200">
                      <a:solidFill>
                        <a:schemeClr val="tx1"/>
                      </a:solidFill>
                      <a:latin typeface="+mn-lt"/>
                      <a:ea typeface="+mn-ea"/>
                      <a:cs typeface="+mn-cs"/>
                    </a:defRPr>
                  </a:lvl6pPr>
                  <a:lvl7pPr marL="2743200" algn="l" defTabSz="914400" rtl="0" eaLnBrk="1" latinLnBrk="0" hangingPunct="1">
                    <a:defRPr sz="2800" kern="1200">
                      <a:solidFill>
                        <a:schemeClr val="tx1"/>
                      </a:solidFill>
                      <a:latin typeface="+mn-lt"/>
                      <a:ea typeface="+mn-ea"/>
                      <a:cs typeface="+mn-cs"/>
                    </a:defRPr>
                  </a:lvl7pPr>
                  <a:lvl8pPr marL="3200400" algn="l" defTabSz="914400" rtl="0" eaLnBrk="1" latinLnBrk="0" hangingPunct="1">
                    <a:defRPr sz="2800" kern="1200">
                      <a:solidFill>
                        <a:schemeClr val="tx1"/>
                      </a:solidFill>
                      <a:latin typeface="+mn-lt"/>
                      <a:ea typeface="+mn-ea"/>
                      <a:cs typeface="+mn-cs"/>
                    </a:defRPr>
                  </a:lvl8pPr>
                  <a:lvl9pPr marL="3657600" algn="l" defTabSz="914400" rtl="0" eaLnBrk="1" latinLnBrk="0" hangingPunct="1">
                    <a:defRPr sz="2800" kern="1200">
                      <a:solidFill>
                        <a:schemeClr val="tx1"/>
                      </a:solidFill>
                      <a:latin typeface="+mn-lt"/>
                      <a:ea typeface="+mn-ea"/>
                      <a:cs typeface="+mn-cs"/>
                    </a:defRPr>
                  </a:lvl9pPr>
                </a:lstStyle>
                <a:p>
                  <a:pPr algn="ctr"/>
                  <a:r>
                    <a:rPr lang="en-US" altLang="ko-KR" sz="2400" b="1">
                      <a:solidFill>
                        <a:srgbClr val="7030A0"/>
                      </a:solidFill>
                      <a:latin typeface="Arial"/>
                      <a:ea typeface="Arial Unicode MS"/>
                      <a:cs typeface="Arial" pitchFamily="34" charset="0"/>
                    </a:rPr>
                    <a:t>3 Sep</a:t>
                  </a:r>
                  <a:endParaRPr lang="ko-KR" altLang="en-US" sz="2400" b="1">
                    <a:solidFill>
                      <a:srgbClr val="7030A0"/>
                    </a:solidFill>
                    <a:latin typeface="Arial"/>
                    <a:ea typeface="Arial Unicode MS"/>
                    <a:cs typeface="Arial" pitchFamily="34" charset="0"/>
                  </a:endParaRPr>
                </a:p>
              </xdr:txBody>
            </xdr:sp>
            <xdr:sp macro="" textlink="">
              <xdr:nvSpPr>
                <xdr:cNvPr id="137" name="TextBox 24">
                  <a:extLst>
                    <a:ext uri="{FF2B5EF4-FFF2-40B4-BE49-F238E27FC236}">
                      <a16:creationId xmlns:a16="http://schemas.microsoft.com/office/drawing/2014/main" id="{00000000-0008-0000-0A00-000089000000}"/>
                    </a:ext>
                  </a:extLst>
                </xdr:cNvPr>
                <xdr:cNvSpPr txBox="1"/>
              </xdr:nvSpPr>
              <xdr:spPr>
                <a:xfrm>
                  <a:off x="10191918" y="6904633"/>
                  <a:ext cx="962747" cy="310315"/>
                </a:xfrm>
                <a:prstGeom prst="rect">
                  <a:avLst/>
                </a:prstGeom>
                <a:noFill/>
              </xdr:spPr>
              <xdr:txBody>
                <a:bodyPr wrap="square" rtlCol="0">
                  <a:spAutoFit/>
                </a:bodyPr>
                <a:lstStyle>
                  <a:defPPr>
                    <a:defRPr lang="th-TH"/>
                  </a:defPPr>
                  <a:lvl1pPr marL="0" algn="l" defTabSz="914400" rtl="0" eaLnBrk="1" latinLnBrk="0" hangingPunct="1">
                    <a:defRPr sz="2800" kern="1200">
                      <a:solidFill>
                        <a:schemeClr val="tx1"/>
                      </a:solidFill>
                      <a:latin typeface="+mn-lt"/>
                      <a:ea typeface="+mn-ea"/>
                      <a:cs typeface="+mn-cs"/>
                    </a:defRPr>
                  </a:lvl1pPr>
                  <a:lvl2pPr marL="457200" algn="l" defTabSz="914400" rtl="0" eaLnBrk="1" latinLnBrk="0" hangingPunct="1">
                    <a:defRPr sz="2800" kern="1200">
                      <a:solidFill>
                        <a:schemeClr val="tx1"/>
                      </a:solidFill>
                      <a:latin typeface="+mn-lt"/>
                      <a:ea typeface="+mn-ea"/>
                      <a:cs typeface="+mn-cs"/>
                    </a:defRPr>
                  </a:lvl2pPr>
                  <a:lvl3pPr marL="914400" algn="l" defTabSz="914400" rtl="0" eaLnBrk="1" latinLnBrk="0" hangingPunct="1">
                    <a:defRPr sz="2800" kern="1200">
                      <a:solidFill>
                        <a:schemeClr val="tx1"/>
                      </a:solidFill>
                      <a:latin typeface="+mn-lt"/>
                      <a:ea typeface="+mn-ea"/>
                      <a:cs typeface="+mn-cs"/>
                    </a:defRPr>
                  </a:lvl3pPr>
                  <a:lvl4pPr marL="1371600" algn="l" defTabSz="914400" rtl="0" eaLnBrk="1" latinLnBrk="0" hangingPunct="1">
                    <a:defRPr sz="2800" kern="1200">
                      <a:solidFill>
                        <a:schemeClr val="tx1"/>
                      </a:solidFill>
                      <a:latin typeface="+mn-lt"/>
                      <a:ea typeface="+mn-ea"/>
                      <a:cs typeface="+mn-cs"/>
                    </a:defRPr>
                  </a:lvl4pPr>
                  <a:lvl5pPr marL="1828800" algn="l" defTabSz="914400" rtl="0" eaLnBrk="1" latinLnBrk="0" hangingPunct="1">
                    <a:defRPr sz="2800" kern="1200">
                      <a:solidFill>
                        <a:schemeClr val="tx1"/>
                      </a:solidFill>
                      <a:latin typeface="+mn-lt"/>
                      <a:ea typeface="+mn-ea"/>
                      <a:cs typeface="+mn-cs"/>
                    </a:defRPr>
                  </a:lvl5pPr>
                  <a:lvl6pPr marL="2286000" algn="l" defTabSz="914400" rtl="0" eaLnBrk="1" latinLnBrk="0" hangingPunct="1">
                    <a:defRPr sz="2800" kern="1200">
                      <a:solidFill>
                        <a:schemeClr val="tx1"/>
                      </a:solidFill>
                      <a:latin typeface="+mn-lt"/>
                      <a:ea typeface="+mn-ea"/>
                      <a:cs typeface="+mn-cs"/>
                    </a:defRPr>
                  </a:lvl6pPr>
                  <a:lvl7pPr marL="2743200" algn="l" defTabSz="914400" rtl="0" eaLnBrk="1" latinLnBrk="0" hangingPunct="1">
                    <a:defRPr sz="2800" kern="1200">
                      <a:solidFill>
                        <a:schemeClr val="tx1"/>
                      </a:solidFill>
                      <a:latin typeface="+mn-lt"/>
                      <a:ea typeface="+mn-ea"/>
                      <a:cs typeface="+mn-cs"/>
                    </a:defRPr>
                  </a:lvl7pPr>
                  <a:lvl8pPr marL="3200400" algn="l" defTabSz="914400" rtl="0" eaLnBrk="1" latinLnBrk="0" hangingPunct="1">
                    <a:defRPr sz="2800" kern="1200">
                      <a:solidFill>
                        <a:schemeClr val="tx1"/>
                      </a:solidFill>
                      <a:latin typeface="+mn-lt"/>
                      <a:ea typeface="+mn-ea"/>
                      <a:cs typeface="+mn-cs"/>
                    </a:defRPr>
                  </a:lvl8pPr>
                  <a:lvl9pPr marL="3657600" algn="l" defTabSz="914400" rtl="0" eaLnBrk="1" latinLnBrk="0" hangingPunct="1">
                    <a:defRPr sz="2800" kern="1200">
                      <a:solidFill>
                        <a:schemeClr val="tx1"/>
                      </a:solidFill>
                      <a:latin typeface="+mn-lt"/>
                      <a:ea typeface="+mn-ea"/>
                      <a:cs typeface="+mn-cs"/>
                    </a:defRPr>
                  </a:lvl9pPr>
                </a:lstStyle>
                <a:p>
                  <a:pPr algn="ctr"/>
                  <a:r>
                    <a:rPr lang="en-US" altLang="ko-KR" sz="1400">
                      <a:solidFill>
                        <a:prstClr val="black">
                          <a:lumMod val="75000"/>
                          <a:lumOff val="25000"/>
                        </a:prstClr>
                      </a:solidFill>
                      <a:latin typeface="Arial"/>
                      <a:ea typeface="Arial Unicode MS"/>
                      <a:cs typeface="Arial" pitchFamily="34" charset="0"/>
                    </a:rPr>
                    <a:t>Training</a:t>
                  </a:r>
                  <a:endParaRPr lang="ko-KR" altLang="en-US" sz="1400">
                    <a:solidFill>
                      <a:prstClr val="black">
                        <a:lumMod val="75000"/>
                        <a:lumOff val="25000"/>
                      </a:prstClr>
                    </a:solidFill>
                    <a:latin typeface="Arial"/>
                    <a:ea typeface="Arial Unicode MS"/>
                    <a:cs typeface="Arial" pitchFamily="34" charset="0"/>
                  </a:endParaRPr>
                </a:p>
              </xdr:txBody>
            </xdr:sp>
            <xdr:sp macro="" textlink="">
              <xdr:nvSpPr>
                <xdr:cNvPr id="138" name="TextBox 25">
                  <a:extLst>
                    <a:ext uri="{FF2B5EF4-FFF2-40B4-BE49-F238E27FC236}">
                      <a16:creationId xmlns:a16="http://schemas.microsoft.com/office/drawing/2014/main" id="{00000000-0008-0000-0A00-00008A000000}"/>
                    </a:ext>
                  </a:extLst>
                </xdr:cNvPr>
                <xdr:cNvSpPr txBox="1"/>
              </xdr:nvSpPr>
              <xdr:spPr>
                <a:xfrm>
                  <a:off x="6799095" y="4964225"/>
                  <a:ext cx="1079861" cy="406918"/>
                </a:xfrm>
                <a:prstGeom prst="rect">
                  <a:avLst/>
                </a:prstGeom>
                <a:noFill/>
              </xdr:spPr>
              <xdr:txBody>
                <a:bodyPr wrap="square" rtlCol="0" anchor="ctr">
                  <a:spAutoFit/>
                </a:bodyPr>
                <a:lstStyle>
                  <a:defPPr>
                    <a:defRPr lang="th-TH"/>
                  </a:defPPr>
                  <a:lvl1pPr marL="0" algn="l" defTabSz="914400" rtl="0" eaLnBrk="1" latinLnBrk="0" hangingPunct="1">
                    <a:defRPr sz="2800" kern="1200">
                      <a:solidFill>
                        <a:schemeClr val="tx1"/>
                      </a:solidFill>
                      <a:latin typeface="+mn-lt"/>
                      <a:ea typeface="+mn-ea"/>
                      <a:cs typeface="+mn-cs"/>
                    </a:defRPr>
                  </a:lvl1pPr>
                  <a:lvl2pPr marL="457200" algn="l" defTabSz="914400" rtl="0" eaLnBrk="1" latinLnBrk="0" hangingPunct="1">
                    <a:defRPr sz="2800" kern="1200">
                      <a:solidFill>
                        <a:schemeClr val="tx1"/>
                      </a:solidFill>
                      <a:latin typeface="+mn-lt"/>
                      <a:ea typeface="+mn-ea"/>
                      <a:cs typeface="+mn-cs"/>
                    </a:defRPr>
                  </a:lvl2pPr>
                  <a:lvl3pPr marL="914400" algn="l" defTabSz="914400" rtl="0" eaLnBrk="1" latinLnBrk="0" hangingPunct="1">
                    <a:defRPr sz="2800" kern="1200">
                      <a:solidFill>
                        <a:schemeClr val="tx1"/>
                      </a:solidFill>
                      <a:latin typeface="+mn-lt"/>
                      <a:ea typeface="+mn-ea"/>
                      <a:cs typeface="+mn-cs"/>
                    </a:defRPr>
                  </a:lvl3pPr>
                  <a:lvl4pPr marL="1371600" algn="l" defTabSz="914400" rtl="0" eaLnBrk="1" latinLnBrk="0" hangingPunct="1">
                    <a:defRPr sz="2800" kern="1200">
                      <a:solidFill>
                        <a:schemeClr val="tx1"/>
                      </a:solidFill>
                      <a:latin typeface="+mn-lt"/>
                      <a:ea typeface="+mn-ea"/>
                      <a:cs typeface="+mn-cs"/>
                    </a:defRPr>
                  </a:lvl4pPr>
                  <a:lvl5pPr marL="1828800" algn="l" defTabSz="914400" rtl="0" eaLnBrk="1" latinLnBrk="0" hangingPunct="1">
                    <a:defRPr sz="2800" kern="1200">
                      <a:solidFill>
                        <a:schemeClr val="tx1"/>
                      </a:solidFill>
                      <a:latin typeface="+mn-lt"/>
                      <a:ea typeface="+mn-ea"/>
                      <a:cs typeface="+mn-cs"/>
                    </a:defRPr>
                  </a:lvl5pPr>
                  <a:lvl6pPr marL="2286000" algn="l" defTabSz="914400" rtl="0" eaLnBrk="1" latinLnBrk="0" hangingPunct="1">
                    <a:defRPr sz="2800" kern="1200">
                      <a:solidFill>
                        <a:schemeClr val="tx1"/>
                      </a:solidFill>
                      <a:latin typeface="+mn-lt"/>
                      <a:ea typeface="+mn-ea"/>
                      <a:cs typeface="+mn-cs"/>
                    </a:defRPr>
                  </a:lvl6pPr>
                  <a:lvl7pPr marL="2743200" algn="l" defTabSz="914400" rtl="0" eaLnBrk="1" latinLnBrk="0" hangingPunct="1">
                    <a:defRPr sz="2800" kern="1200">
                      <a:solidFill>
                        <a:schemeClr val="tx1"/>
                      </a:solidFill>
                      <a:latin typeface="+mn-lt"/>
                      <a:ea typeface="+mn-ea"/>
                      <a:cs typeface="+mn-cs"/>
                    </a:defRPr>
                  </a:lvl7pPr>
                  <a:lvl8pPr marL="3200400" algn="l" defTabSz="914400" rtl="0" eaLnBrk="1" latinLnBrk="0" hangingPunct="1">
                    <a:defRPr sz="2800" kern="1200">
                      <a:solidFill>
                        <a:schemeClr val="tx1"/>
                      </a:solidFill>
                      <a:latin typeface="+mn-lt"/>
                      <a:ea typeface="+mn-ea"/>
                      <a:cs typeface="+mn-cs"/>
                    </a:defRPr>
                  </a:lvl8pPr>
                  <a:lvl9pPr marL="3657600" algn="l" defTabSz="914400" rtl="0" eaLnBrk="1" latinLnBrk="0" hangingPunct="1">
                    <a:defRPr sz="2800" kern="1200">
                      <a:solidFill>
                        <a:schemeClr val="tx1"/>
                      </a:solidFill>
                      <a:latin typeface="+mn-lt"/>
                      <a:ea typeface="+mn-ea"/>
                      <a:cs typeface="+mn-cs"/>
                    </a:defRPr>
                  </a:lvl9pPr>
                </a:lstStyle>
                <a:p>
                  <a:pPr algn="ctr"/>
                  <a:r>
                    <a:rPr lang="en-US" altLang="ko-KR" sz="2000" b="1">
                      <a:solidFill>
                        <a:srgbClr val="F4BD2D"/>
                      </a:solidFill>
                      <a:latin typeface="Arial"/>
                      <a:ea typeface="Arial Unicode MS"/>
                      <a:cs typeface="Arial" pitchFamily="34" charset="0"/>
                    </a:rPr>
                    <a:t>14 May</a:t>
                  </a:r>
                  <a:endParaRPr lang="ko-KR" altLang="en-US" sz="2000" b="1">
                    <a:solidFill>
                      <a:srgbClr val="F4BD2D"/>
                    </a:solidFill>
                    <a:latin typeface="Arial"/>
                    <a:ea typeface="Arial Unicode MS"/>
                    <a:cs typeface="Arial" pitchFamily="34" charset="0"/>
                  </a:endParaRPr>
                </a:p>
              </xdr:txBody>
            </xdr:sp>
            <xdr:sp macro="" textlink="">
              <xdr:nvSpPr>
                <xdr:cNvPr id="139" name="TextBox 27">
                  <a:extLst>
                    <a:ext uri="{FF2B5EF4-FFF2-40B4-BE49-F238E27FC236}">
                      <a16:creationId xmlns:a16="http://schemas.microsoft.com/office/drawing/2014/main" id="{00000000-0008-0000-0A00-00008B000000}"/>
                    </a:ext>
                  </a:extLst>
                </xdr:cNvPr>
                <xdr:cNvSpPr txBox="1"/>
              </xdr:nvSpPr>
              <xdr:spPr>
                <a:xfrm>
                  <a:off x="6278635" y="6929801"/>
                  <a:ext cx="2107158" cy="507052"/>
                </a:xfrm>
                <a:prstGeom prst="rect">
                  <a:avLst/>
                </a:prstGeom>
                <a:noFill/>
              </xdr:spPr>
              <xdr:txBody>
                <a:bodyPr wrap="square" rtlCol="0">
                  <a:spAutoFit/>
                </a:bodyPr>
                <a:lstStyle>
                  <a:defPPr>
                    <a:defRPr lang="th-TH"/>
                  </a:defPPr>
                  <a:lvl1pPr marL="0" algn="l" defTabSz="914400" rtl="0" eaLnBrk="1" latinLnBrk="0" hangingPunct="1">
                    <a:defRPr sz="2800" kern="1200">
                      <a:solidFill>
                        <a:schemeClr val="tx1"/>
                      </a:solidFill>
                      <a:latin typeface="+mn-lt"/>
                      <a:ea typeface="+mn-ea"/>
                      <a:cs typeface="+mn-cs"/>
                    </a:defRPr>
                  </a:lvl1pPr>
                  <a:lvl2pPr marL="457200" algn="l" defTabSz="914400" rtl="0" eaLnBrk="1" latinLnBrk="0" hangingPunct="1">
                    <a:defRPr sz="2800" kern="1200">
                      <a:solidFill>
                        <a:schemeClr val="tx1"/>
                      </a:solidFill>
                      <a:latin typeface="+mn-lt"/>
                      <a:ea typeface="+mn-ea"/>
                      <a:cs typeface="+mn-cs"/>
                    </a:defRPr>
                  </a:lvl2pPr>
                  <a:lvl3pPr marL="914400" algn="l" defTabSz="914400" rtl="0" eaLnBrk="1" latinLnBrk="0" hangingPunct="1">
                    <a:defRPr sz="2800" kern="1200">
                      <a:solidFill>
                        <a:schemeClr val="tx1"/>
                      </a:solidFill>
                      <a:latin typeface="+mn-lt"/>
                      <a:ea typeface="+mn-ea"/>
                      <a:cs typeface="+mn-cs"/>
                    </a:defRPr>
                  </a:lvl3pPr>
                  <a:lvl4pPr marL="1371600" algn="l" defTabSz="914400" rtl="0" eaLnBrk="1" latinLnBrk="0" hangingPunct="1">
                    <a:defRPr sz="2800" kern="1200">
                      <a:solidFill>
                        <a:schemeClr val="tx1"/>
                      </a:solidFill>
                      <a:latin typeface="+mn-lt"/>
                      <a:ea typeface="+mn-ea"/>
                      <a:cs typeface="+mn-cs"/>
                    </a:defRPr>
                  </a:lvl4pPr>
                  <a:lvl5pPr marL="1828800" algn="l" defTabSz="914400" rtl="0" eaLnBrk="1" latinLnBrk="0" hangingPunct="1">
                    <a:defRPr sz="2800" kern="1200">
                      <a:solidFill>
                        <a:schemeClr val="tx1"/>
                      </a:solidFill>
                      <a:latin typeface="+mn-lt"/>
                      <a:ea typeface="+mn-ea"/>
                      <a:cs typeface="+mn-cs"/>
                    </a:defRPr>
                  </a:lvl5pPr>
                  <a:lvl6pPr marL="2286000" algn="l" defTabSz="914400" rtl="0" eaLnBrk="1" latinLnBrk="0" hangingPunct="1">
                    <a:defRPr sz="2800" kern="1200">
                      <a:solidFill>
                        <a:schemeClr val="tx1"/>
                      </a:solidFill>
                      <a:latin typeface="+mn-lt"/>
                      <a:ea typeface="+mn-ea"/>
                      <a:cs typeface="+mn-cs"/>
                    </a:defRPr>
                  </a:lvl6pPr>
                  <a:lvl7pPr marL="2743200" algn="l" defTabSz="914400" rtl="0" eaLnBrk="1" latinLnBrk="0" hangingPunct="1">
                    <a:defRPr sz="2800" kern="1200">
                      <a:solidFill>
                        <a:schemeClr val="tx1"/>
                      </a:solidFill>
                      <a:latin typeface="+mn-lt"/>
                      <a:ea typeface="+mn-ea"/>
                      <a:cs typeface="+mn-cs"/>
                    </a:defRPr>
                  </a:lvl7pPr>
                  <a:lvl8pPr marL="3200400" algn="l" defTabSz="914400" rtl="0" eaLnBrk="1" latinLnBrk="0" hangingPunct="1">
                    <a:defRPr sz="2800" kern="1200">
                      <a:solidFill>
                        <a:schemeClr val="tx1"/>
                      </a:solidFill>
                      <a:latin typeface="+mn-lt"/>
                      <a:ea typeface="+mn-ea"/>
                      <a:cs typeface="+mn-cs"/>
                    </a:defRPr>
                  </a:lvl8pPr>
                  <a:lvl9pPr marL="3657600" algn="l" defTabSz="914400" rtl="0" eaLnBrk="1" latinLnBrk="0" hangingPunct="1">
                    <a:defRPr sz="2800" kern="1200">
                      <a:solidFill>
                        <a:schemeClr val="tx1"/>
                      </a:solidFill>
                      <a:latin typeface="+mn-lt"/>
                      <a:ea typeface="+mn-ea"/>
                      <a:cs typeface="+mn-cs"/>
                    </a:defRPr>
                  </a:lvl9pPr>
                </a:lstStyle>
                <a:p>
                  <a:pPr algn="ctr"/>
                  <a:r>
                    <a:rPr lang="en-US" altLang="ko-KR" sz="1400">
                      <a:solidFill>
                        <a:prstClr val="black">
                          <a:lumMod val="75000"/>
                          <a:lumOff val="25000"/>
                        </a:prstClr>
                      </a:solidFill>
                      <a:latin typeface="Arial"/>
                      <a:ea typeface="Arial Unicode MS"/>
                      <a:cs typeface="Arial" pitchFamily="34" charset="0"/>
                    </a:rPr>
                    <a:t>Confirm </a:t>
                  </a:r>
                  <a:endParaRPr lang="th-TH" altLang="ko-KR" sz="1400">
                    <a:solidFill>
                      <a:prstClr val="black">
                        <a:lumMod val="75000"/>
                        <a:lumOff val="25000"/>
                      </a:prstClr>
                    </a:solidFill>
                    <a:latin typeface="Arial"/>
                    <a:ea typeface="Arial Unicode MS"/>
                    <a:cs typeface="Arial" pitchFamily="34" charset="0"/>
                  </a:endParaRPr>
                </a:p>
                <a:p>
                  <a:pPr algn="ctr"/>
                  <a:r>
                    <a:rPr lang="en-US" altLang="ko-KR" sz="1400">
                      <a:solidFill>
                        <a:prstClr val="black">
                          <a:lumMod val="75000"/>
                          <a:lumOff val="25000"/>
                        </a:prstClr>
                      </a:solidFill>
                      <a:latin typeface="Arial"/>
                      <a:ea typeface="Arial Unicode MS"/>
                      <a:cs typeface="Arial" pitchFamily="34" charset="0"/>
                    </a:rPr>
                    <a:t>Requirement</a:t>
                  </a:r>
                  <a:endParaRPr lang="ko-KR" altLang="en-US" sz="1400">
                    <a:solidFill>
                      <a:prstClr val="black">
                        <a:lumMod val="75000"/>
                        <a:lumOff val="25000"/>
                      </a:prstClr>
                    </a:solidFill>
                    <a:latin typeface="Arial"/>
                    <a:ea typeface="Arial Unicode MS"/>
                    <a:cs typeface="Arial" pitchFamily="34" charset="0"/>
                  </a:endParaRPr>
                </a:p>
              </xdr:txBody>
            </xdr:sp>
            <xdr:sp macro="" textlink="">
              <xdr:nvSpPr>
                <xdr:cNvPr id="140" name="TextBox 29">
                  <a:extLst>
                    <a:ext uri="{FF2B5EF4-FFF2-40B4-BE49-F238E27FC236}">
                      <a16:creationId xmlns:a16="http://schemas.microsoft.com/office/drawing/2014/main" id="{00000000-0008-0000-0A00-00008C000000}"/>
                    </a:ext>
                  </a:extLst>
                </xdr:cNvPr>
                <xdr:cNvSpPr txBox="1"/>
              </xdr:nvSpPr>
              <xdr:spPr>
                <a:xfrm>
                  <a:off x="1821128" y="4957703"/>
                  <a:ext cx="1083295" cy="400110"/>
                </a:xfrm>
                <a:prstGeom prst="rect">
                  <a:avLst/>
                </a:prstGeom>
                <a:noFill/>
              </xdr:spPr>
              <xdr:txBody>
                <a:bodyPr wrap="square" rtlCol="0" anchor="ctr">
                  <a:spAutoFit/>
                </a:bodyPr>
                <a:lstStyle>
                  <a:defPPr>
                    <a:defRPr lang="th-TH"/>
                  </a:defPPr>
                  <a:lvl1pPr marL="0" algn="l" defTabSz="914400" rtl="0" eaLnBrk="1" latinLnBrk="0" hangingPunct="1">
                    <a:defRPr sz="2800" kern="1200">
                      <a:solidFill>
                        <a:schemeClr val="tx1"/>
                      </a:solidFill>
                      <a:latin typeface="+mn-lt"/>
                      <a:ea typeface="+mn-ea"/>
                      <a:cs typeface="+mn-cs"/>
                    </a:defRPr>
                  </a:lvl1pPr>
                  <a:lvl2pPr marL="457200" algn="l" defTabSz="914400" rtl="0" eaLnBrk="1" latinLnBrk="0" hangingPunct="1">
                    <a:defRPr sz="2800" kern="1200">
                      <a:solidFill>
                        <a:schemeClr val="tx1"/>
                      </a:solidFill>
                      <a:latin typeface="+mn-lt"/>
                      <a:ea typeface="+mn-ea"/>
                      <a:cs typeface="+mn-cs"/>
                    </a:defRPr>
                  </a:lvl2pPr>
                  <a:lvl3pPr marL="914400" algn="l" defTabSz="914400" rtl="0" eaLnBrk="1" latinLnBrk="0" hangingPunct="1">
                    <a:defRPr sz="2800" kern="1200">
                      <a:solidFill>
                        <a:schemeClr val="tx1"/>
                      </a:solidFill>
                      <a:latin typeface="+mn-lt"/>
                      <a:ea typeface="+mn-ea"/>
                      <a:cs typeface="+mn-cs"/>
                    </a:defRPr>
                  </a:lvl3pPr>
                  <a:lvl4pPr marL="1371600" algn="l" defTabSz="914400" rtl="0" eaLnBrk="1" latinLnBrk="0" hangingPunct="1">
                    <a:defRPr sz="2800" kern="1200">
                      <a:solidFill>
                        <a:schemeClr val="tx1"/>
                      </a:solidFill>
                      <a:latin typeface="+mn-lt"/>
                      <a:ea typeface="+mn-ea"/>
                      <a:cs typeface="+mn-cs"/>
                    </a:defRPr>
                  </a:lvl4pPr>
                  <a:lvl5pPr marL="1828800" algn="l" defTabSz="914400" rtl="0" eaLnBrk="1" latinLnBrk="0" hangingPunct="1">
                    <a:defRPr sz="2800" kern="1200">
                      <a:solidFill>
                        <a:schemeClr val="tx1"/>
                      </a:solidFill>
                      <a:latin typeface="+mn-lt"/>
                      <a:ea typeface="+mn-ea"/>
                      <a:cs typeface="+mn-cs"/>
                    </a:defRPr>
                  </a:lvl5pPr>
                  <a:lvl6pPr marL="2286000" algn="l" defTabSz="914400" rtl="0" eaLnBrk="1" latinLnBrk="0" hangingPunct="1">
                    <a:defRPr sz="2800" kern="1200">
                      <a:solidFill>
                        <a:schemeClr val="tx1"/>
                      </a:solidFill>
                      <a:latin typeface="+mn-lt"/>
                      <a:ea typeface="+mn-ea"/>
                      <a:cs typeface="+mn-cs"/>
                    </a:defRPr>
                  </a:lvl6pPr>
                  <a:lvl7pPr marL="2743200" algn="l" defTabSz="914400" rtl="0" eaLnBrk="1" latinLnBrk="0" hangingPunct="1">
                    <a:defRPr sz="2800" kern="1200">
                      <a:solidFill>
                        <a:schemeClr val="tx1"/>
                      </a:solidFill>
                      <a:latin typeface="+mn-lt"/>
                      <a:ea typeface="+mn-ea"/>
                      <a:cs typeface="+mn-cs"/>
                    </a:defRPr>
                  </a:lvl7pPr>
                  <a:lvl8pPr marL="3200400" algn="l" defTabSz="914400" rtl="0" eaLnBrk="1" latinLnBrk="0" hangingPunct="1">
                    <a:defRPr sz="2800" kern="1200">
                      <a:solidFill>
                        <a:schemeClr val="tx1"/>
                      </a:solidFill>
                      <a:latin typeface="+mn-lt"/>
                      <a:ea typeface="+mn-ea"/>
                      <a:cs typeface="+mn-cs"/>
                    </a:defRPr>
                  </a:lvl8pPr>
                  <a:lvl9pPr marL="3657600" algn="l" defTabSz="914400" rtl="0" eaLnBrk="1" latinLnBrk="0" hangingPunct="1">
                    <a:defRPr sz="2800" kern="1200">
                      <a:solidFill>
                        <a:schemeClr val="tx1"/>
                      </a:solidFill>
                      <a:latin typeface="+mn-lt"/>
                      <a:ea typeface="+mn-ea"/>
                      <a:cs typeface="+mn-cs"/>
                    </a:defRPr>
                  </a:lvl9pPr>
                </a:lstStyle>
                <a:p>
                  <a:pPr algn="ctr"/>
                  <a:r>
                    <a:rPr lang="en-US" altLang="ko-KR" sz="2000" b="1">
                      <a:solidFill>
                        <a:srgbClr val="E62949"/>
                      </a:solidFill>
                      <a:latin typeface="Arial"/>
                      <a:ea typeface="Arial Unicode MS"/>
                      <a:cs typeface="Arial" pitchFamily="34" charset="0"/>
                    </a:rPr>
                    <a:t>30 Apr</a:t>
                  </a:r>
                  <a:endParaRPr lang="ko-KR" altLang="en-US" sz="2000" b="1">
                    <a:solidFill>
                      <a:srgbClr val="E62949"/>
                    </a:solidFill>
                    <a:latin typeface="Arial"/>
                    <a:ea typeface="Arial Unicode MS"/>
                    <a:cs typeface="Arial" pitchFamily="34" charset="0"/>
                  </a:endParaRPr>
                </a:p>
              </xdr:txBody>
            </xdr:sp>
            <xdr:sp macro="" textlink="">
              <xdr:nvSpPr>
                <xdr:cNvPr id="141" name="TextBox 30">
                  <a:extLst>
                    <a:ext uri="{FF2B5EF4-FFF2-40B4-BE49-F238E27FC236}">
                      <a16:creationId xmlns:a16="http://schemas.microsoft.com/office/drawing/2014/main" id="{00000000-0008-0000-0A00-00008D000000}"/>
                    </a:ext>
                  </a:extLst>
                </xdr:cNvPr>
                <xdr:cNvSpPr txBox="1"/>
              </xdr:nvSpPr>
              <xdr:spPr>
                <a:xfrm>
                  <a:off x="1636264" y="6899091"/>
                  <a:ext cx="1543760" cy="304602"/>
                </a:xfrm>
                <a:prstGeom prst="rect">
                  <a:avLst/>
                </a:prstGeom>
                <a:noFill/>
                <a:ln>
                  <a:noFill/>
                </a:ln>
              </xdr:spPr>
              <xdr:txBody>
                <a:bodyPr wrap="square" rtlCol="0">
                  <a:spAutoFit/>
                </a:bodyPr>
                <a:lstStyle>
                  <a:defPPr>
                    <a:defRPr lang="th-TH"/>
                  </a:defPPr>
                  <a:lvl1pPr marL="0" algn="l" defTabSz="914400" rtl="0" eaLnBrk="1" latinLnBrk="0" hangingPunct="1">
                    <a:defRPr sz="2800" kern="1200">
                      <a:solidFill>
                        <a:schemeClr val="tx1"/>
                      </a:solidFill>
                      <a:latin typeface="+mn-lt"/>
                      <a:ea typeface="+mn-ea"/>
                      <a:cs typeface="+mn-cs"/>
                    </a:defRPr>
                  </a:lvl1pPr>
                  <a:lvl2pPr marL="457200" algn="l" defTabSz="914400" rtl="0" eaLnBrk="1" latinLnBrk="0" hangingPunct="1">
                    <a:defRPr sz="2800" kern="1200">
                      <a:solidFill>
                        <a:schemeClr val="tx1"/>
                      </a:solidFill>
                      <a:latin typeface="+mn-lt"/>
                      <a:ea typeface="+mn-ea"/>
                      <a:cs typeface="+mn-cs"/>
                    </a:defRPr>
                  </a:lvl2pPr>
                  <a:lvl3pPr marL="914400" algn="l" defTabSz="914400" rtl="0" eaLnBrk="1" latinLnBrk="0" hangingPunct="1">
                    <a:defRPr sz="2800" kern="1200">
                      <a:solidFill>
                        <a:schemeClr val="tx1"/>
                      </a:solidFill>
                      <a:latin typeface="+mn-lt"/>
                      <a:ea typeface="+mn-ea"/>
                      <a:cs typeface="+mn-cs"/>
                    </a:defRPr>
                  </a:lvl3pPr>
                  <a:lvl4pPr marL="1371600" algn="l" defTabSz="914400" rtl="0" eaLnBrk="1" latinLnBrk="0" hangingPunct="1">
                    <a:defRPr sz="2800" kern="1200">
                      <a:solidFill>
                        <a:schemeClr val="tx1"/>
                      </a:solidFill>
                      <a:latin typeface="+mn-lt"/>
                      <a:ea typeface="+mn-ea"/>
                      <a:cs typeface="+mn-cs"/>
                    </a:defRPr>
                  </a:lvl4pPr>
                  <a:lvl5pPr marL="1828800" algn="l" defTabSz="914400" rtl="0" eaLnBrk="1" latinLnBrk="0" hangingPunct="1">
                    <a:defRPr sz="2800" kern="1200">
                      <a:solidFill>
                        <a:schemeClr val="tx1"/>
                      </a:solidFill>
                      <a:latin typeface="+mn-lt"/>
                      <a:ea typeface="+mn-ea"/>
                      <a:cs typeface="+mn-cs"/>
                    </a:defRPr>
                  </a:lvl5pPr>
                  <a:lvl6pPr marL="2286000" algn="l" defTabSz="914400" rtl="0" eaLnBrk="1" latinLnBrk="0" hangingPunct="1">
                    <a:defRPr sz="2800" kern="1200">
                      <a:solidFill>
                        <a:schemeClr val="tx1"/>
                      </a:solidFill>
                      <a:latin typeface="+mn-lt"/>
                      <a:ea typeface="+mn-ea"/>
                      <a:cs typeface="+mn-cs"/>
                    </a:defRPr>
                  </a:lvl6pPr>
                  <a:lvl7pPr marL="2743200" algn="l" defTabSz="914400" rtl="0" eaLnBrk="1" latinLnBrk="0" hangingPunct="1">
                    <a:defRPr sz="2800" kern="1200">
                      <a:solidFill>
                        <a:schemeClr val="tx1"/>
                      </a:solidFill>
                      <a:latin typeface="+mn-lt"/>
                      <a:ea typeface="+mn-ea"/>
                      <a:cs typeface="+mn-cs"/>
                    </a:defRPr>
                  </a:lvl7pPr>
                  <a:lvl8pPr marL="3200400" algn="l" defTabSz="914400" rtl="0" eaLnBrk="1" latinLnBrk="0" hangingPunct="1">
                    <a:defRPr sz="2800" kern="1200">
                      <a:solidFill>
                        <a:schemeClr val="tx1"/>
                      </a:solidFill>
                      <a:latin typeface="+mn-lt"/>
                      <a:ea typeface="+mn-ea"/>
                      <a:cs typeface="+mn-cs"/>
                    </a:defRPr>
                  </a:lvl8pPr>
                  <a:lvl9pPr marL="3657600" algn="l" defTabSz="914400" rtl="0" eaLnBrk="1" latinLnBrk="0" hangingPunct="1">
                    <a:defRPr sz="2800" kern="1200">
                      <a:solidFill>
                        <a:schemeClr val="tx1"/>
                      </a:solidFill>
                      <a:latin typeface="+mn-lt"/>
                      <a:ea typeface="+mn-ea"/>
                      <a:cs typeface="+mn-cs"/>
                    </a:defRPr>
                  </a:lvl9pPr>
                </a:lstStyle>
                <a:p>
                  <a:pPr algn="ctr"/>
                  <a:r>
                    <a:rPr lang="en-US" altLang="ko-KR" sz="1400">
                      <a:solidFill>
                        <a:prstClr val="black">
                          <a:lumMod val="75000"/>
                          <a:lumOff val="25000"/>
                        </a:prstClr>
                      </a:solidFill>
                      <a:latin typeface="Arial"/>
                      <a:ea typeface="Arial Unicode MS"/>
                      <a:cs typeface="Arial" pitchFamily="34" charset="0"/>
                    </a:rPr>
                    <a:t>Project Approved</a:t>
                  </a:r>
                  <a:endParaRPr lang="ko-KR" altLang="en-US" sz="1400">
                    <a:solidFill>
                      <a:prstClr val="black">
                        <a:lumMod val="75000"/>
                        <a:lumOff val="25000"/>
                      </a:prstClr>
                    </a:solidFill>
                    <a:latin typeface="Arial"/>
                    <a:ea typeface="Arial Unicode MS"/>
                    <a:cs typeface="Arial" pitchFamily="34" charset="0"/>
                  </a:endParaRPr>
                </a:p>
              </xdr:txBody>
            </xdr:sp>
            <xdr:sp macro="" textlink="">
              <xdr:nvSpPr>
                <xdr:cNvPr id="142" name="TextBox 31">
                  <a:extLst>
                    <a:ext uri="{FF2B5EF4-FFF2-40B4-BE49-F238E27FC236}">
                      <a16:creationId xmlns:a16="http://schemas.microsoft.com/office/drawing/2014/main" id="{00000000-0008-0000-0A00-00008E000000}"/>
                    </a:ext>
                  </a:extLst>
                </xdr:cNvPr>
                <xdr:cNvSpPr txBox="1"/>
              </xdr:nvSpPr>
              <xdr:spPr>
                <a:xfrm>
                  <a:off x="3101428" y="4782866"/>
                  <a:ext cx="2114012" cy="304602"/>
                </a:xfrm>
                <a:prstGeom prst="rect">
                  <a:avLst/>
                </a:prstGeom>
                <a:noFill/>
              </xdr:spPr>
              <xdr:txBody>
                <a:bodyPr wrap="square" rtlCol="0">
                  <a:spAutoFit/>
                </a:bodyPr>
                <a:lstStyle>
                  <a:defPPr>
                    <a:defRPr lang="th-TH"/>
                  </a:defPPr>
                  <a:lvl1pPr marL="0" algn="l" defTabSz="914400" rtl="0" eaLnBrk="1" latinLnBrk="0" hangingPunct="1">
                    <a:defRPr sz="2800" kern="1200">
                      <a:solidFill>
                        <a:schemeClr val="tx1"/>
                      </a:solidFill>
                      <a:latin typeface="+mn-lt"/>
                      <a:ea typeface="+mn-ea"/>
                      <a:cs typeface="+mn-cs"/>
                    </a:defRPr>
                  </a:lvl1pPr>
                  <a:lvl2pPr marL="457200" algn="l" defTabSz="914400" rtl="0" eaLnBrk="1" latinLnBrk="0" hangingPunct="1">
                    <a:defRPr sz="2800" kern="1200">
                      <a:solidFill>
                        <a:schemeClr val="tx1"/>
                      </a:solidFill>
                      <a:latin typeface="+mn-lt"/>
                      <a:ea typeface="+mn-ea"/>
                      <a:cs typeface="+mn-cs"/>
                    </a:defRPr>
                  </a:lvl2pPr>
                  <a:lvl3pPr marL="914400" algn="l" defTabSz="914400" rtl="0" eaLnBrk="1" latinLnBrk="0" hangingPunct="1">
                    <a:defRPr sz="2800" kern="1200">
                      <a:solidFill>
                        <a:schemeClr val="tx1"/>
                      </a:solidFill>
                      <a:latin typeface="+mn-lt"/>
                      <a:ea typeface="+mn-ea"/>
                      <a:cs typeface="+mn-cs"/>
                    </a:defRPr>
                  </a:lvl3pPr>
                  <a:lvl4pPr marL="1371600" algn="l" defTabSz="914400" rtl="0" eaLnBrk="1" latinLnBrk="0" hangingPunct="1">
                    <a:defRPr sz="2800" kern="1200">
                      <a:solidFill>
                        <a:schemeClr val="tx1"/>
                      </a:solidFill>
                      <a:latin typeface="+mn-lt"/>
                      <a:ea typeface="+mn-ea"/>
                      <a:cs typeface="+mn-cs"/>
                    </a:defRPr>
                  </a:lvl4pPr>
                  <a:lvl5pPr marL="1828800" algn="l" defTabSz="914400" rtl="0" eaLnBrk="1" latinLnBrk="0" hangingPunct="1">
                    <a:defRPr sz="2800" kern="1200">
                      <a:solidFill>
                        <a:schemeClr val="tx1"/>
                      </a:solidFill>
                      <a:latin typeface="+mn-lt"/>
                      <a:ea typeface="+mn-ea"/>
                      <a:cs typeface="+mn-cs"/>
                    </a:defRPr>
                  </a:lvl5pPr>
                  <a:lvl6pPr marL="2286000" algn="l" defTabSz="914400" rtl="0" eaLnBrk="1" latinLnBrk="0" hangingPunct="1">
                    <a:defRPr sz="2800" kern="1200">
                      <a:solidFill>
                        <a:schemeClr val="tx1"/>
                      </a:solidFill>
                      <a:latin typeface="+mn-lt"/>
                      <a:ea typeface="+mn-ea"/>
                      <a:cs typeface="+mn-cs"/>
                    </a:defRPr>
                  </a:lvl6pPr>
                  <a:lvl7pPr marL="2743200" algn="l" defTabSz="914400" rtl="0" eaLnBrk="1" latinLnBrk="0" hangingPunct="1">
                    <a:defRPr sz="2800" kern="1200">
                      <a:solidFill>
                        <a:schemeClr val="tx1"/>
                      </a:solidFill>
                      <a:latin typeface="+mn-lt"/>
                      <a:ea typeface="+mn-ea"/>
                      <a:cs typeface="+mn-cs"/>
                    </a:defRPr>
                  </a:lvl7pPr>
                  <a:lvl8pPr marL="3200400" algn="l" defTabSz="914400" rtl="0" eaLnBrk="1" latinLnBrk="0" hangingPunct="1">
                    <a:defRPr sz="2800" kern="1200">
                      <a:solidFill>
                        <a:schemeClr val="tx1"/>
                      </a:solidFill>
                      <a:latin typeface="+mn-lt"/>
                      <a:ea typeface="+mn-ea"/>
                      <a:cs typeface="+mn-cs"/>
                    </a:defRPr>
                  </a:lvl8pPr>
                  <a:lvl9pPr marL="3657600" algn="l" defTabSz="914400" rtl="0" eaLnBrk="1" latinLnBrk="0" hangingPunct="1">
                    <a:defRPr sz="2800" kern="1200">
                      <a:solidFill>
                        <a:schemeClr val="tx1"/>
                      </a:solidFill>
                      <a:latin typeface="+mn-lt"/>
                      <a:ea typeface="+mn-ea"/>
                      <a:cs typeface="+mn-cs"/>
                    </a:defRPr>
                  </a:lvl9pPr>
                </a:lstStyle>
                <a:p>
                  <a:pPr algn="ctr"/>
                  <a:r>
                    <a:rPr lang="en-US" altLang="ko-KR" sz="1400">
                      <a:solidFill>
                        <a:prstClr val="black">
                          <a:lumMod val="75000"/>
                          <a:lumOff val="25000"/>
                        </a:prstClr>
                      </a:solidFill>
                      <a:latin typeface="Arial"/>
                      <a:ea typeface="Arial Unicode MS"/>
                      <a:cs typeface="Arial" pitchFamily="34" charset="0"/>
                    </a:rPr>
                    <a:t>Project Kick-off</a:t>
                  </a:r>
                  <a:endParaRPr lang="ko-KR" altLang="en-US" sz="1400">
                    <a:solidFill>
                      <a:prstClr val="black">
                        <a:lumMod val="75000"/>
                        <a:lumOff val="25000"/>
                      </a:prstClr>
                    </a:solidFill>
                    <a:latin typeface="Arial"/>
                    <a:ea typeface="Arial Unicode MS"/>
                    <a:cs typeface="Arial" pitchFamily="34" charset="0"/>
                  </a:endParaRPr>
                </a:p>
              </xdr:txBody>
            </xdr:sp>
            <xdr:sp macro="" textlink="">
              <xdr:nvSpPr>
                <xdr:cNvPr id="143" name="TextBox 32">
                  <a:extLst>
                    <a:ext uri="{FF2B5EF4-FFF2-40B4-BE49-F238E27FC236}">
                      <a16:creationId xmlns:a16="http://schemas.microsoft.com/office/drawing/2014/main" id="{00000000-0008-0000-0A00-00008F000000}"/>
                    </a:ext>
                  </a:extLst>
                </xdr:cNvPr>
                <xdr:cNvSpPr txBox="1"/>
              </xdr:nvSpPr>
              <xdr:spPr>
                <a:xfrm>
                  <a:off x="3618373" y="6650950"/>
                  <a:ext cx="1083295" cy="396935"/>
                </a:xfrm>
                <a:prstGeom prst="rect">
                  <a:avLst/>
                </a:prstGeom>
                <a:noFill/>
              </xdr:spPr>
              <xdr:txBody>
                <a:bodyPr wrap="square" rtlCol="0" anchor="ctr">
                  <a:spAutoFit/>
                </a:bodyPr>
                <a:lstStyle>
                  <a:defPPr>
                    <a:defRPr lang="th-TH"/>
                  </a:defPPr>
                  <a:lvl1pPr marL="0" algn="l" defTabSz="914400" rtl="0" eaLnBrk="1" latinLnBrk="0" hangingPunct="1">
                    <a:defRPr sz="2800" kern="1200">
                      <a:solidFill>
                        <a:schemeClr val="tx1"/>
                      </a:solidFill>
                      <a:latin typeface="+mn-lt"/>
                      <a:ea typeface="+mn-ea"/>
                      <a:cs typeface="+mn-cs"/>
                    </a:defRPr>
                  </a:lvl1pPr>
                  <a:lvl2pPr marL="457200" algn="l" defTabSz="914400" rtl="0" eaLnBrk="1" latinLnBrk="0" hangingPunct="1">
                    <a:defRPr sz="2800" kern="1200">
                      <a:solidFill>
                        <a:schemeClr val="tx1"/>
                      </a:solidFill>
                      <a:latin typeface="+mn-lt"/>
                      <a:ea typeface="+mn-ea"/>
                      <a:cs typeface="+mn-cs"/>
                    </a:defRPr>
                  </a:lvl2pPr>
                  <a:lvl3pPr marL="914400" algn="l" defTabSz="914400" rtl="0" eaLnBrk="1" latinLnBrk="0" hangingPunct="1">
                    <a:defRPr sz="2800" kern="1200">
                      <a:solidFill>
                        <a:schemeClr val="tx1"/>
                      </a:solidFill>
                      <a:latin typeface="+mn-lt"/>
                      <a:ea typeface="+mn-ea"/>
                      <a:cs typeface="+mn-cs"/>
                    </a:defRPr>
                  </a:lvl3pPr>
                  <a:lvl4pPr marL="1371600" algn="l" defTabSz="914400" rtl="0" eaLnBrk="1" latinLnBrk="0" hangingPunct="1">
                    <a:defRPr sz="2800" kern="1200">
                      <a:solidFill>
                        <a:schemeClr val="tx1"/>
                      </a:solidFill>
                      <a:latin typeface="+mn-lt"/>
                      <a:ea typeface="+mn-ea"/>
                      <a:cs typeface="+mn-cs"/>
                    </a:defRPr>
                  </a:lvl4pPr>
                  <a:lvl5pPr marL="1828800" algn="l" defTabSz="914400" rtl="0" eaLnBrk="1" latinLnBrk="0" hangingPunct="1">
                    <a:defRPr sz="2800" kern="1200">
                      <a:solidFill>
                        <a:schemeClr val="tx1"/>
                      </a:solidFill>
                      <a:latin typeface="+mn-lt"/>
                      <a:ea typeface="+mn-ea"/>
                      <a:cs typeface="+mn-cs"/>
                    </a:defRPr>
                  </a:lvl5pPr>
                  <a:lvl6pPr marL="2286000" algn="l" defTabSz="914400" rtl="0" eaLnBrk="1" latinLnBrk="0" hangingPunct="1">
                    <a:defRPr sz="2800" kern="1200">
                      <a:solidFill>
                        <a:schemeClr val="tx1"/>
                      </a:solidFill>
                      <a:latin typeface="+mn-lt"/>
                      <a:ea typeface="+mn-ea"/>
                      <a:cs typeface="+mn-cs"/>
                    </a:defRPr>
                  </a:lvl6pPr>
                  <a:lvl7pPr marL="2743200" algn="l" defTabSz="914400" rtl="0" eaLnBrk="1" latinLnBrk="0" hangingPunct="1">
                    <a:defRPr sz="2800" kern="1200">
                      <a:solidFill>
                        <a:schemeClr val="tx1"/>
                      </a:solidFill>
                      <a:latin typeface="+mn-lt"/>
                      <a:ea typeface="+mn-ea"/>
                      <a:cs typeface="+mn-cs"/>
                    </a:defRPr>
                  </a:lvl7pPr>
                  <a:lvl8pPr marL="3200400" algn="l" defTabSz="914400" rtl="0" eaLnBrk="1" latinLnBrk="0" hangingPunct="1">
                    <a:defRPr sz="2800" kern="1200">
                      <a:solidFill>
                        <a:schemeClr val="tx1"/>
                      </a:solidFill>
                      <a:latin typeface="+mn-lt"/>
                      <a:ea typeface="+mn-ea"/>
                      <a:cs typeface="+mn-cs"/>
                    </a:defRPr>
                  </a:lvl8pPr>
                  <a:lvl9pPr marL="3657600" algn="l" defTabSz="914400" rtl="0" eaLnBrk="1" latinLnBrk="0" hangingPunct="1">
                    <a:defRPr sz="2800" kern="1200">
                      <a:solidFill>
                        <a:schemeClr val="tx1"/>
                      </a:solidFill>
                      <a:latin typeface="+mn-lt"/>
                      <a:ea typeface="+mn-ea"/>
                      <a:cs typeface="+mn-cs"/>
                    </a:defRPr>
                  </a:lvl9pPr>
                </a:lstStyle>
                <a:p>
                  <a:pPr algn="ctr"/>
                  <a:r>
                    <a:rPr lang="en-US" altLang="ko-KR" sz="2000" b="1">
                      <a:solidFill>
                        <a:srgbClr val="F07624"/>
                      </a:solidFill>
                      <a:latin typeface="Arial"/>
                      <a:ea typeface="Arial Unicode MS"/>
                      <a:cs typeface="Arial" pitchFamily="34" charset="0"/>
                    </a:rPr>
                    <a:t>02 May</a:t>
                  </a:r>
                  <a:endParaRPr lang="ko-KR" altLang="en-US" sz="2000" b="1">
                    <a:solidFill>
                      <a:srgbClr val="F07624"/>
                    </a:solidFill>
                    <a:latin typeface="Arial"/>
                    <a:ea typeface="Arial Unicode MS"/>
                    <a:cs typeface="Arial" pitchFamily="34" charset="0"/>
                  </a:endParaRPr>
                </a:p>
              </xdr:txBody>
            </xdr:sp>
            <xdr:sp macro="" textlink="">
              <xdr:nvSpPr>
                <xdr:cNvPr id="144" name="TextBox 33">
                  <a:extLst>
                    <a:ext uri="{FF2B5EF4-FFF2-40B4-BE49-F238E27FC236}">
                      <a16:creationId xmlns:a16="http://schemas.microsoft.com/office/drawing/2014/main" id="{00000000-0008-0000-0A00-000090000000}"/>
                    </a:ext>
                  </a:extLst>
                </xdr:cNvPr>
                <xdr:cNvSpPr txBox="1"/>
              </xdr:nvSpPr>
              <xdr:spPr>
                <a:xfrm>
                  <a:off x="8062831" y="4587614"/>
                  <a:ext cx="2103984" cy="526987"/>
                </a:xfrm>
                <a:prstGeom prst="rect">
                  <a:avLst/>
                </a:prstGeom>
                <a:noFill/>
              </xdr:spPr>
              <xdr:txBody>
                <a:bodyPr wrap="square" rtlCol="0">
                  <a:spAutoFit/>
                </a:bodyPr>
                <a:lstStyle>
                  <a:defPPr>
                    <a:defRPr lang="th-TH"/>
                  </a:defPPr>
                  <a:lvl1pPr marL="0" algn="l" defTabSz="914400" rtl="0" eaLnBrk="1" latinLnBrk="0" hangingPunct="1">
                    <a:defRPr sz="2800" kern="1200">
                      <a:solidFill>
                        <a:schemeClr val="tx1"/>
                      </a:solidFill>
                      <a:latin typeface="+mn-lt"/>
                      <a:ea typeface="+mn-ea"/>
                      <a:cs typeface="+mn-cs"/>
                    </a:defRPr>
                  </a:lvl1pPr>
                  <a:lvl2pPr marL="457200" algn="l" defTabSz="914400" rtl="0" eaLnBrk="1" latinLnBrk="0" hangingPunct="1">
                    <a:defRPr sz="2800" kern="1200">
                      <a:solidFill>
                        <a:schemeClr val="tx1"/>
                      </a:solidFill>
                      <a:latin typeface="+mn-lt"/>
                      <a:ea typeface="+mn-ea"/>
                      <a:cs typeface="+mn-cs"/>
                    </a:defRPr>
                  </a:lvl2pPr>
                  <a:lvl3pPr marL="914400" algn="l" defTabSz="914400" rtl="0" eaLnBrk="1" latinLnBrk="0" hangingPunct="1">
                    <a:defRPr sz="2800" kern="1200">
                      <a:solidFill>
                        <a:schemeClr val="tx1"/>
                      </a:solidFill>
                      <a:latin typeface="+mn-lt"/>
                      <a:ea typeface="+mn-ea"/>
                      <a:cs typeface="+mn-cs"/>
                    </a:defRPr>
                  </a:lvl3pPr>
                  <a:lvl4pPr marL="1371600" algn="l" defTabSz="914400" rtl="0" eaLnBrk="1" latinLnBrk="0" hangingPunct="1">
                    <a:defRPr sz="2800" kern="1200">
                      <a:solidFill>
                        <a:schemeClr val="tx1"/>
                      </a:solidFill>
                      <a:latin typeface="+mn-lt"/>
                      <a:ea typeface="+mn-ea"/>
                      <a:cs typeface="+mn-cs"/>
                    </a:defRPr>
                  </a:lvl4pPr>
                  <a:lvl5pPr marL="1828800" algn="l" defTabSz="914400" rtl="0" eaLnBrk="1" latinLnBrk="0" hangingPunct="1">
                    <a:defRPr sz="2800" kern="1200">
                      <a:solidFill>
                        <a:schemeClr val="tx1"/>
                      </a:solidFill>
                      <a:latin typeface="+mn-lt"/>
                      <a:ea typeface="+mn-ea"/>
                      <a:cs typeface="+mn-cs"/>
                    </a:defRPr>
                  </a:lvl5pPr>
                  <a:lvl6pPr marL="2286000" algn="l" defTabSz="914400" rtl="0" eaLnBrk="1" latinLnBrk="0" hangingPunct="1">
                    <a:defRPr sz="2800" kern="1200">
                      <a:solidFill>
                        <a:schemeClr val="tx1"/>
                      </a:solidFill>
                      <a:latin typeface="+mn-lt"/>
                      <a:ea typeface="+mn-ea"/>
                      <a:cs typeface="+mn-cs"/>
                    </a:defRPr>
                  </a:lvl6pPr>
                  <a:lvl7pPr marL="2743200" algn="l" defTabSz="914400" rtl="0" eaLnBrk="1" latinLnBrk="0" hangingPunct="1">
                    <a:defRPr sz="2800" kern="1200">
                      <a:solidFill>
                        <a:schemeClr val="tx1"/>
                      </a:solidFill>
                      <a:latin typeface="+mn-lt"/>
                      <a:ea typeface="+mn-ea"/>
                      <a:cs typeface="+mn-cs"/>
                    </a:defRPr>
                  </a:lvl7pPr>
                  <a:lvl8pPr marL="3200400" algn="l" defTabSz="914400" rtl="0" eaLnBrk="1" latinLnBrk="0" hangingPunct="1">
                    <a:defRPr sz="2800" kern="1200">
                      <a:solidFill>
                        <a:schemeClr val="tx1"/>
                      </a:solidFill>
                      <a:latin typeface="+mn-lt"/>
                      <a:ea typeface="+mn-ea"/>
                      <a:cs typeface="+mn-cs"/>
                    </a:defRPr>
                  </a:lvl8pPr>
                  <a:lvl9pPr marL="3657600" algn="l" defTabSz="914400" rtl="0" eaLnBrk="1" latinLnBrk="0" hangingPunct="1">
                    <a:defRPr sz="2800" kern="1200">
                      <a:solidFill>
                        <a:schemeClr val="tx1"/>
                      </a:solidFill>
                      <a:latin typeface="+mn-lt"/>
                      <a:ea typeface="+mn-ea"/>
                      <a:cs typeface="+mn-cs"/>
                    </a:defRPr>
                  </a:lvl9pPr>
                </a:lstStyle>
                <a:p>
                  <a:pPr algn="ctr"/>
                  <a:r>
                    <a:rPr lang="en-US" altLang="ko-KR" sz="1400">
                      <a:solidFill>
                        <a:prstClr val="black">
                          <a:lumMod val="75000"/>
                          <a:lumOff val="25000"/>
                        </a:prstClr>
                      </a:solidFill>
                      <a:latin typeface="Arial"/>
                      <a:ea typeface="Arial Unicode MS"/>
                      <a:cs typeface="Arial" pitchFamily="34" charset="0"/>
                    </a:rPr>
                    <a:t>User Acceptance Test</a:t>
                  </a:r>
                </a:p>
                <a:p>
                  <a:pPr algn="ctr"/>
                  <a:r>
                    <a:rPr lang="en-US" altLang="ko-KR" sz="1400">
                      <a:solidFill>
                        <a:prstClr val="black">
                          <a:lumMod val="75000"/>
                          <a:lumOff val="25000"/>
                        </a:prstClr>
                      </a:solidFill>
                      <a:latin typeface="Arial"/>
                      <a:ea typeface="Arial Unicode MS"/>
                      <a:cs typeface="Arial" pitchFamily="34" charset="0"/>
                    </a:rPr>
                    <a:t>(UAT)</a:t>
                  </a:r>
                  <a:endParaRPr lang="ko-KR" altLang="en-US" sz="1400">
                    <a:solidFill>
                      <a:prstClr val="black">
                        <a:lumMod val="75000"/>
                        <a:lumOff val="25000"/>
                      </a:prstClr>
                    </a:solidFill>
                    <a:latin typeface="Arial"/>
                    <a:ea typeface="Arial Unicode MS"/>
                    <a:cs typeface="Arial" pitchFamily="34" charset="0"/>
                  </a:endParaRPr>
                </a:p>
              </xdr:txBody>
            </xdr:sp>
            <xdr:sp macro="" textlink="">
              <xdr:nvSpPr>
                <xdr:cNvPr id="145" name="Rounded Rectangle 5">
                  <a:extLst>
                    <a:ext uri="{FF2B5EF4-FFF2-40B4-BE49-F238E27FC236}">
                      <a16:creationId xmlns:a16="http://schemas.microsoft.com/office/drawing/2014/main" id="{00000000-0008-0000-0A00-000091000000}"/>
                    </a:ext>
                  </a:extLst>
                </xdr:cNvPr>
                <xdr:cNvSpPr/>
              </xdr:nvSpPr>
              <xdr:spPr>
                <a:xfrm flipH="1">
                  <a:off x="2186545" y="5785088"/>
                  <a:ext cx="352462" cy="287029"/>
                </a:xfrm>
                <a:custGeom>
                  <a:avLst/>
                  <a:gdLst>
                    <a:gd name="connsiteX0" fmla="*/ 1384251 w 3217557"/>
                    <a:gd name="connsiteY0" fmla="*/ 661544 h 2702049"/>
                    <a:gd name="connsiteX1" fmla="*/ 1574067 w 3217557"/>
                    <a:gd name="connsiteY1" fmla="*/ 851360 h 2702049"/>
                    <a:gd name="connsiteX2" fmla="*/ 1384251 w 3217557"/>
                    <a:gd name="connsiteY2" fmla="*/ 1041176 h 2702049"/>
                    <a:gd name="connsiteX3" fmla="*/ 1194435 w 3217557"/>
                    <a:gd name="connsiteY3" fmla="*/ 851360 h 2702049"/>
                    <a:gd name="connsiteX4" fmla="*/ 1384251 w 3217557"/>
                    <a:gd name="connsiteY4" fmla="*/ 661544 h 2702049"/>
                    <a:gd name="connsiteX5" fmla="*/ 1993421 w 3217557"/>
                    <a:gd name="connsiteY5" fmla="*/ 661544 h 2702049"/>
                    <a:gd name="connsiteX6" fmla="*/ 2183237 w 3217557"/>
                    <a:gd name="connsiteY6" fmla="*/ 851360 h 2702049"/>
                    <a:gd name="connsiteX7" fmla="*/ 1993421 w 3217557"/>
                    <a:gd name="connsiteY7" fmla="*/ 1041176 h 2702049"/>
                    <a:gd name="connsiteX8" fmla="*/ 1803605 w 3217557"/>
                    <a:gd name="connsiteY8" fmla="*/ 851360 h 2702049"/>
                    <a:gd name="connsiteX9" fmla="*/ 1993421 w 3217557"/>
                    <a:gd name="connsiteY9" fmla="*/ 661544 h 2702049"/>
                    <a:gd name="connsiteX10" fmla="*/ 2602591 w 3217557"/>
                    <a:gd name="connsiteY10" fmla="*/ 661544 h 2702049"/>
                    <a:gd name="connsiteX11" fmla="*/ 2792407 w 3217557"/>
                    <a:gd name="connsiteY11" fmla="*/ 851360 h 2702049"/>
                    <a:gd name="connsiteX12" fmla="*/ 2602591 w 3217557"/>
                    <a:gd name="connsiteY12" fmla="*/ 1041176 h 2702049"/>
                    <a:gd name="connsiteX13" fmla="*/ 2412775 w 3217557"/>
                    <a:gd name="connsiteY13" fmla="*/ 851360 h 2702049"/>
                    <a:gd name="connsiteX14" fmla="*/ 2602591 w 3217557"/>
                    <a:gd name="connsiteY14" fmla="*/ 661544 h 2702049"/>
                    <a:gd name="connsiteX15" fmla="*/ 677114 w 3217557"/>
                    <a:gd name="connsiteY15" fmla="*/ 569491 h 2702049"/>
                    <a:gd name="connsiteX16" fmla="*/ 330916 w 3217557"/>
                    <a:gd name="connsiteY16" fmla="*/ 569491 h 2702049"/>
                    <a:gd name="connsiteX17" fmla="*/ 0 w 3217557"/>
                    <a:gd name="connsiteY17" fmla="*/ 900407 h 2702049"/>
                    <a:gd name="connsiteX18" fmla="*/ 0 w 3217557"/>
                    <a:gd name="connsiteY18" fmla="*/ 1952009 h 2702049"/>
                    <a:gd name="connsiteX19" fmla="*/ 330916 w 3217557"/>
                    <a:gd name="connsiteY19" fmla="*/ 2282925 h 2702049"/>
                    <a:gd name="connsiteX20" fmla="*/ 711670 w 3217557"/>
                    <a:gd name="connsiteY20" fmla="*/ 2282925 h 2702049"/>
                    <a:gd name="connsiteX21" fmla="*/ 15770 w 3217557"/>
                    <a:gd name="connsiteY21" fmla="*/ 2702049 h 2702049"/>
                    <a:gd name="connsiteX22" fmla="*/ 1294529 w 3217557"/>
                    <a:gd name="connsiteY22" fmla="*/ 2282925 h 2702049"/>
                    <a:gd name="connsiteX23" fmla="*/ 2117356 w 3217557"/>
                    <a:gd name="connsiteY23" fmla="*/ 2282925 h 2702049"/>
                    <a:gd name="connsiteX24" fmla="*/ 2418395 w 3217557"/>
                    <a:gd name="connsiteY24" fmla="*/ 2087951 h 2702049"/>
                    <a:gd name="connsiteX25" fmla="*/ 1830857 w 3217557"/>
                    <a:gd name="connsiteY25" fmla="*/ 1799347 h 2702049"/>
                    <a:gd name="connsiteX26" fmla="*/ 1008030 w 3217557"/>
                    <a:gd name="connsiteY26" fmla="*/ 1799347 h 2702049"/>
                    <a:gd name="connsiteX27" fmla="*/ 677114 w 3217557"/>
                    <a:gd name="connsiteY27" fmla="*/ 1468431 h 2702049"/>
                    <a:gd name="connsiteX28" fmla="*/ 677114 w 3217557"/>
                    <a:gd name="connsiteY28" fmla="*/ 569491 h 2702049"/>
                    <a:gd name="connsiteX29" fmla="*/ 2886641 w 3217557"/>
                    <a:gd name="connsiteY29" fmla="*/ 0 h 2702049"/>
                    <a:gd name="connsiteX30" fmla="*/ 1100201 w 3217557"/>
                    <a:gd name="connsiteY30" fmla="*/ 0 h 2702049"/>
                    <a:gd name="connsiteX31" fmla="*/ 769285 w 3217557"/>
                    <a:gd name="connsiteY31" fmla="*/ 330916 h 2702049"/>
                    <a:gd name="connsiteX32" fmla="*/ 769285 w 3217557"/>
                    <a:gd name="connsiteY32" fmla="*/ 1382518 h 2702049"/>
                    <a:gd name="connsiteX33" fmla="*/ 1100201 w 3217557"/>
                    <a:gd name="connsiteY33" fmla="*/ 1713434 h 2702049"/>
                    <a:gd name="connsiteX34" fmla="*/ 1923028 w 3217557"/>
                    <a:gd name="connsiteY34" fmla="*/ 1713434 h 2702049"/>
                    <a:gd name="connsiteX35" fmla="*/ 3078958 w 3217557"/>
                    <a:gd name="connsiteY35" fmla="*/ 2077967 h 2702049"/>
                    <a:gd name="connsiteX36" fmla="*/ 2505887 w 3217557"/>
                    <a:gd name="connsiteY36" fmla="*/ 1713434 h 2702049"/>
                    <a:gd name="connsiteX37" fmla="*/ 2886641 w 3217557"/>
                    <a:gd name="connsiteY37" fmla="*/ 1713434 h 2702049"/>
                    <a:gd name="connsiteX38" fmla="*/ 3217557 w 3217557"/>
                    <a:gd name="connsiteY38" fmla="*/ 1382518 h 2702049"/>
                    <a:gd name="connsiteX39" fmla="*/ 3217557 w 3217557"/>
                    <a:gd name="connsiteY39" fmla="*/ 330916 h 2702049"/>
                    <a:gd name="connsiteX40" fmla="*/ 2886641 w 3217557"/>
                    <a:gd name="connsiteY40" fmla="*/ 0 h 2702049"/>
                    <a:gd name="connsiteX0" fmla="*/ 1384251 w 3217557"/>
                    <a:gd name="connsiteY0" fmla="*/ 661544 h 2702049"/>
                    <a:gd name="connsiteX1" fmla="*/ 1574067 w 3217557"/>
                    <a:gd name="connsiteY1" fmla="*/ 851360 h 2702049"/>
                    <a:gd name="connsiteX2" fmla="*/ 1384251 w 3217557"/>
                    <a:gd name="connsiteY2" fmla="*/ 1041176 h 2702049"/>
                    <a:gd name="connsiteX3" fmla="*/ 1194435 w 3217557"/>
                    <a:gd name="connsiteY3" fmla="*/ 851360 h 2702049"/>
                    <a:gd name="connsiteX4" fmla="*/ 1384251 w 3217557"/>
                    <a:gd name="connsiteY4" fmla="*/ 661544 h 2702049"/>
                    <a:gd name="connsiteX5" fmla="*/ 1993421 w 3217557"/>
                    <a:gd name="connsiteY5" fmla="*/ 661544 h 2702049"/>
                    <a:gd name="connsiteX6" fmla="*/ 2183237 w 3217557"/>
                    <a:gd name="connsiteY6" fmla="*/ 851360 h 2702049"/>
                    <a:gd name="connsiteX7" fmla="*/ 1993421 w 3217557"/>
                    <a:gd name="connsiteY7" fmla="*/ 1041176 h 2702049"/>
                    <a:gd name="connsiteX8" fmla="*/ 1803605 w 3217557"/>
                    <a:gd name="connsiteY8" fmla="*/ 851360 h 2702049"/>
                    <a:gd name="connsiteX9" fmla="*/ 1993421 w 3217557"/>
                    <a:gd name="connsiteY9" fmla="*/ 661544 h 2702049"/>
                    <a:gd name="connsiteX10" fmla="*/ 2602591 w 3217557"/>
                    <a:gd name="connsiteY10" fmla="*/ 661544 h 2702049"/>
                    <a:gd name="connsiteX11" fmla="*/ 2792407 w 3217557"/>
                    <a:gd name="connsiteY11" fmla="*/ 851360 h 2702049"/>
                    <a:gd name="connsiteX12" fmla="*/ 2602591 w 3217557"/>
                    <a:gd name="connsiteY12" fmla="*/ 1041176 h 2702049"/>
                    <a:gd name="connsiteX13" fmla="*/ 2412775 w 3217557"/>
                    <a:gd name="connsiteY13" fmla="*/ 851360 h 2702049"/>
                    <a:gd name="connsiteX14" fmla="*/ 2602591 w 3217557"/>
                    <a:gd name="connsiteY14" fmla="*/ 661544 h 2702049"/>
                    <a:gd name="connsiteX15" fmla="*/ 677114 w 3217557"/>
                    <a:gd name="connsiteY15" fmla="*/ 569491 h 2702049"/>
                    <a:gd name="connsiteX16" fmla="*/ 330916 w 3217557"/>
                    <a:gd name="connsiteY16" fmla="*/ 569491 h 2702049"/>
                    <a:gd name="connsiteX17" fmla="*/ 0 w 3217557"/>
                    <a:gd name="connsiteY17" fmla="*/ 900407 h 2702049"/>
                    <a:gd name="connsiteX18" fmla="*/ 0 w 3217557"/>
                    <a:gd name="connsiteY18" fmla="*/ 1952009 h 2702049"/>
                    <a:gd name="connsiteX19" fmla="*/ 330916 w 3217557"/>
                    <a:gd name="connsiteY19" fmla="*/ 2282925 h 2702049"/>
                    <a:gd name="connsiteX20" fmla="*/ 711670 w 3217557"/>
                    <a:gd name="connsiteY20" fmla="*/ 2282925 h 2702049"/>
                    <a:gd name="connsiteX21" fmla="*/ 15770 w 3217557"/>
                    <a:gd name="connsiteY21" fmla="*/ 2702049 h 2702049"/>
                    <a:gd name="connsiteX22" fmla="*/ 1294529 w 3217557"/>
                    <a:gd name="connsiteY22" fmla="*/ 2282925 h 2702049"/>
                    <a:gd name="connsiteX23" fmla="*/ 2117356 w 3217557"/>
                    <a:gd name="connsiteY23" fmla="*/ 2282925 h 2702049"/>
                    <a:gd name="connsiteX24" fmla="*/ 2418395 w 3217557"/>
                    <a:gd name="connsiteY24" fmla="*/ 2087951 h 2702049"/>
                    <a:gd name="connsiteX25" fmla="*/ 1830857 w 3217557"/>
                    <a:gd name="connsiteY25" fmla="*/ 1799347 h 2702049"/>
                    <a:gd name="connsiteX26" fmla="*/ 1008030 w 3217557"/>
                    <a:gd name="connsiteY26" fmla="*/ 1799347 h 2702049"/>
                    <a:gd name="connsiteX27" fmla="*/ 677114 w 3217557"/>
                    <a:gd name="connsiteY27" fmla="*/ 1468431 h 2702049"/>
                    <a:gd name="connsiteX28" fmla="*/ 677114 w 3217557"/>
                    <a:gd name="connsiteY28" fmla="*/ 569491 h 2702049"/>
                    <a:gd name="connsiteX29" fmla="*/ 2886641 w 3217557"/>
                    <a:gd name="connsiteY29" fmla="*/ 0 h 2702049"/>
                    <a:gd name="connsiteX30" fmla="*/ 1100201 w 3217557"/>
                    <a:gd name="connsiteY30" fmla="*/ 0 h 2702049"/>
                    <a:gd name="connsiteX31" fmla="*/ 769285 w 3217557"/>
                    <a:gd name="connsiteY31" fmla="*/ 330916 h 2702049"/>
                    <a:gd name="connsiteX32" fmla="*/ 769285 w 3217557"/>
                    <a:gd name="connsiteY32" fmla="*/ 1382518 h 2702049"/>
                    <a:gd name="connsiteX33" fmla="*/ 1100201 w 3217557"/>
                    <a:gd name="connsiteY33" fmla="*/ 1713434 h 2702049"/>
                    <a:gd name="connsiteX34" fmla="*/ 1923028 w 3217557"/>
                    <a:gd name="connsiteY34" fmla="*/ 1713434 h 2702049"/>
                    <a:gd name="connsiteX35" fmla="*/ 3078958 w 3217557"/>
                    <a:gd name="connsiteY35" fmla="*/ 2077967 h 2702049"/>
                    <a:gd name="connsiteX36" fmla="*/ 2505887 w 3217557"/>
                    <a:gd name="connsiteY36" fmla="*/ 1713434 h 2702049"/>
                    <a:gd name="connsiteX37" fmla="*/ 2886641 w 3217557"/>
                    <a:gd name="connsiteY37" fmla="*/ 1713434 h 2702049"/>
                    <a:gd name="connsiteX38" fmla="*/ 3217557 w 3217557"/>
                    <a:gd name="connsiteY38" fmla="*/ 1382518 h 2702049"/>
                    <a:gd name="connsiteX39" fmla="*/ 3217557 w 3217557"/>
                    <a:gd name="connsiteY39" fmla="*/ 330916 h 2702049"/>
                    <a:gd name="connsiteX40" fmla="*/ 2886641 w 3217557"/>
                    <a:gd name="connsiteY40" fmla="*/ 0 h 2702049"/>
                    <a:gd name="connsiteX0" fmla="*/ 1384251 w 3217557"/>
                    <a:gd name="connsiteY0" fmla="*/ 661544 h 2633810"/>
                    <a:gd name="connsiteX1" fmla="*/ 1574067 w 3217557"/>
                    <a:gd name="connsiteY1" fmla="*/ 851360 h 2633810"/>
                    <a:gd name="connsiteX2" fmla="*/ 1384251 w 3217557"/>
                    <a:gd name="connsiteY2" fmla="*/ 1041176 h 2633810"/>
                    <a:gd name="connsiteX3" fmla="*/ 1194435 w 3217557"/>
                    <a:gd name="connsiteY3" fmla="*/ 851360 h 2633810"/>
                    <a:gd name="connsiteX4" fmla="*/ 1384251 w 3217557"/>
                    <a:gd name="connsiteY4" fmla="*/ 661544 h 2633810"/>
                    <a:gd name="connsiteX5" fmla="*/ 1993421 w 3217557"/>
                    <a:gd name="connsiteY5" fmla="*/ 661544 h 2633810"/>
                    <a:gd name="connsiteX6" fmla="*/ 2183237 w 3217557"/>
                    <a:gd name="connsiteY6" fmla="*/ 851360 h 2633810"/>
                    <a:gd name="connsiteX7" fmla="*/ 1993421 w 3217557"/>
                    <a:gd name="connsiteY7" fmla="*/ 1041176 h 2633810"/>
                    <a:gd name="connsiteX8" fmla="*/ 1803605 w 3217557"/>
                    <a:gd name="connsiteY8" fmla="*/ 851360 h 2633810"/>
                    <a:gd name="connsiteX9" fmla="*/ 1993421 w 3217557"/>
                    <a:gd name="connsiteY9" fmla="*/ 661544 h 2633810"/>
                    <a:gd name="connsiteX10" fmla="*/ 2602591 w 3217557"/>
                    <a:gd name="connsiteY10" fmla="*/ 661544 h 2633810"/>
                    <a:gd name="connsiteX11" fmla="*/ 2792407 w 3217557"/>
                    <a:gd name="connsiteY11" fmla="*/ 851360 h 2633810"/>
                    <a:gd name="connsiteX12" fmla="*/ 2602591 w 3217557"/>
                    <a:gd name="connsiteY12" fmla="*/ 1041176 h 2633810"/>
                    <a:gd name="connsiteX13" fmla="*/ 2412775 w 3217557"/>
                    <a:gd name="connsiteY13" fmla="*/ 851360 h 2633810"/>
                    <a:gd name="connsiteX14" fmla="*/ 2602591 w 3217557"/>
                    <a:gd name="connsiteY14" fmla="*/ 661544 h 2633810"/>
                    <a:gd name="connsiteX15" fmla="*/ 677114 w 3217557"/>
                    <a:gd name="connsiteY15" fmla="*/ 569491 h 2633810"/>
                    <a:gd name="connsiteX16" fmla="*/ 330916 w 3217557"/>
                    <a:gd name="connsiteY16" fmla="*/ 569491 h 2633810"/>
                    <a:gd name="connsiteX17" fmla="*/ 0 w 3217557"/>
                    <a:gd name="connsiteY17" fmla="*/ 900407 h 2633810"/>
                    <a:gd name="connsiteX18" fmla="*/ 0 w 3217557"/>
                    <a:gd name="connsiteY18" fmla="*/ 1952009 h 2633810"/>
                    <a:gd name="connsiteX19" fmla="*/ 330916 w 3217557"/>
                    <a:gd name="connsiteY19" fmla="*/ 2282925 h 2633810"/>
                    <a:gd name="connsiteX20" fmla="*/ 711670 w 3217557"/>
                    <a:gd name="connsiteY20" fmla="*/ 2282925 h 2633810"/>
                    <a:gd name="connsiteX21" fmla="*/ 165895 w 3217557"/>
                    <a:gd name="connsiteY21" fmla="*/ 2633810 h 2633810"/>
                    <a:gd name="connsiteX22" fmla="*/ 1294529 w 3217557"/>
                    <a:gd name="connsiteY22" fmla="*/ 2282925 h 2633810"/>
                    <a:gd name="connsiteX23" fmla="*/ 2117356 w 3217557"/>
                    <a:gd name="connsiteY23" fmla="*/ 2282925 h 2633810"/>
                    <a:gd name="connsiteX24" fmla="*/ 2418395 w 3217557"/>
                    <a:gd name="connsiteY24" fmla="*/ 2087951 h 2633810"/>
                    <a:gd name="connsiteX25" fmla="*/ 1830857 w 3217557"/>
                    <a:gd name="connsiteY25" fmla="*/ 1799347 h 2633810"/>
                    <a:gd name="connsiteX26" fmla="*/ 1008030 w 3217557"/>
                    <a:gd name="connsiteY26" fmla="*/ 1799347 h 2633810"/>
                    <a:gd name="connsiteX27" fmla="*/ 677114 w 3217557"/>
                    <a:gd name="connsiteY27" fmla="*/ 1468431 h 2633810"/>
                    <a:gd name="connsiteX28" fmla="*/ 677114 w 3217557"/>
                    <a:gd name="connsiteY28" fmla="*/ 569491 h 2633810"/>
                    <a:gd name="connsiteX29" fmla="*/ 2886641 w 3217557"/>
                    <a:gd name="connsiteY29" fmla="*/ 0 h 2633810"/>
                    <a:gd name="connsiteX30" fmla="*/ 1100201 w 3217557"/>
                    <a:gd name="connsiteY30" fmla="*/ 0 h 2633810"/>
                    <a:gd name="connsiteX31" fmla="*/ 769285 w 3217557"/>
                    <a:gd name="connsiteY31" fmla="*/ 330916 h 2633810"/>
                    <a:gd name="connsiteX32" fmla="*/ 769285 w 3217557"/>
                    <a:gd name="connsiteY32" fmla="*/ 1382518 h 2633810"/>
                    <a:gd name="connsiteX33" fmla="*/ 1100201 w 3217557"/>
                    <a:gd name="connsiteY33" fmla="*/ 1713434 h 2633810"/>
                    <a:gd name="connsiteX34" fmla="*/ 1923028 w 3217557"/>
                    <a:gd name="connsiteY34" fmla="*/ 1713434 h 2633810"/>
                    <a:gd name="connsiteX35" fmla="*/ 3078958 w 3217557"/>
                    <a:gd name="connsiteY35" fmla="*/ 2077967 h 2633810"/>
                    <a:gd name="connsiteX36" fmla="*/ 2505887 w 3217557"/>
                    <a:gd name="connsiteY36" fmla="*/ 1713434 h 2633810"/>
                    <a:gd name="connsiteX37" fmla="*/ 2886641 w 3217557"/>
                    <a:gd name="connsiteY37" fmla="*/ 1713434 h 2633810"/>
                    <a:gd name="connsiteX38" fmla="*/ 3217557 w 3217557"/>
                    <a:gd name="connsiteY38" fmla="*/ 1382518 h 2633810"/>
                    <a:gd name="connsiteX39" fmla="*/ 3217557 w 3217557"/>
                    <a:gd name="connsiteY39" fmla="*/ 330916 h 2633810"/>
                    <a:gd name="connsiteX40" fmla="*/ 2886641 w 3217557"/>
                    <a:gd name="connsiteY40" fmla="*/ 0 h 2633810"/>
                    <a:gd name="connsiteX0" fmla="*/ 1384251 w 3217557"/>
                    <a:gd name="connsiteY0" fmla="*/ 661544 h 2633810"/>
                    <a:gd name="connsiteX1" fmla="*/ 1574067 w 3217557"/>
                    <a:gd name="connsiteY1" fmla="*/ 851360 h 2633810"/>
                    <a:gd name="connsiteX2" fmla="*/ 1384251 w 3217557"/>
                    <a:gd name="connsiteY2" fmla="*/ 1041176 h 2633810"/>
                    <a:gd name="connsiteX3" fmla="*/ 1194435 w 3217557"/>
                    <a:gd name="connsiteY3" fmla="*/ 851360 h 2633810"/>
                    <a:gd name="connsiteX4" fmla="*/ 1384251 w 3217557"/>
                    <a:gd name="connsiteY4" fmla="*/ 661544 h 2633810"/>
                    <a:gd name="connsiteX5" fmla="*/ 1993421 w 3217557"/>
                    <a:gd name="connsiteY5" fmla="*/ 661544 h 2633810"/>
                    <a:gd name="connsiteX6" fmla="*/ 2183237 w 3217557"/>
                    <a:gd name="connsiteY6" fmla="*/ 851360 h 2633810"/>
                    <a:gd name="connsiteX7" fmla="*/ 1993421 w 3217557"/>
                    <a:gd name="connsiteY7" fmla="*/ 1041176 h 2633810"/>
                    <a:gd name="connsiteX8" fmla="*/ 1803605 w 3217557"/>
                    <a:gd name="connsiteY8" fmla="*/ 851360 h 2633810"/>
                    <a:gd name="connsiteX9" fmla="*/ 1993421 w 3217557"/>
                    <a:gd name="connsiteY9" fmla="*/ 661544 h 2633810"/>
                    <a:gd name="connsiteX10" fmla="*/ 2602591 w 3217557"/>
                    <a:gd name="connsiteY10" fmla="*/ 661544 h 2633810"/>
                    <a:gd name="connsiteX11" fmla="*/ 2792407 w 3217557"/>
                    <a:gd name="connsiteY11" fmla="*/ 851360 h 2633810"/>
                    <a:gd name="connsiteX12" fmla="*/ 2602591 w 3217557"/>
                    <a:gd name="connsiteY12" fmla="*/ 1041176 h 2633810"/>
                    <a:gd name="connsiteX13" fmla="*/ 2412775 w 3217557"/>
                    <a:gd name="connsiteY13" fmla="*/ 851360 h 2633810"/>
                    <a:gd name="connsiteX14" fmla="*/ 2602591 w 3217557"/>
                    <a:gd name="connsiteY14" fmla="*/ 661544 h 2633810"/>
                    <a:gd name="connsiteX15" fmla="*/ 677114 w 3217557"/>
                    <a:gd name="connsiteY15" fmla="*/ 569491 h 2633810"/>
                    <a:gd name="connsiteX16" fmla="*/ 330916 w 3217557"/>
                    <a:gd name="connsiteY16" fmla="*/ 569491 h 2633810"/>
                    <a:gd name="connsiteX17" fmla="*/ 0 w 3217557"/>
                    <a:gd name="connsiteY17" fmla="*/ 900407 h 2633810"/>
                    <a:gd name="connsiteX18" fmla="*/ 0 w 3217557"/>
                    <a:gd name="connsiteY18" fmla="*/ 1952009 h 2633810"/>
                    <a:gd name="connsiteX19" fmla="*/ 330916 w 3217557"/>
                    <a:gd name="connsiteY19" fmla="*/ 2282925 h 2633810"/>
                    <a:gd name="connsiteX20" fmla="*/ 711670 w 3217557"/>
                    <a:gd name="connsiteY20" fmla="*/ 2282925 h 2633810"/>
                    <a:gd name="connsiteX21" fmla="*/ 165895 w 3217557"/>
                    <a:gd name="connsiteY21" fmla="*/ 2633810 h 2633810"/>
                    <a:gd name="connsiteX22" fmla="*/ 1294529 w 3217557"/>
                    <a:gd name="connsiteY22" fmla="*/ 2282925 h 2633810"/>
                    <a:gd name="connsiteX23" fmla="*/ 2117356 w 3217557"/>
                    <a:gd name="connsiteY23" fmla="*/ 2282925 h 2633810"/>
                    <a:gd name="connsiteX24" fmla="*/ 2418395 w 3217557"/>
                    <a:gd name="connsiteY24" fmla="*/ 2087951 h 2633810"/>
                    <a:gd name="connsiteX25" fmla="*/ 1830857 w 3217557"/>
                    <a:gd name="connsiteY25" fmla="*/ 1799347 h 2633810"/>
                    <a:gd name="connsiteX26" fmla="*/ 1008030 w 3217557"/>
                    <a:gd name="connsiteY26" fmla="*/ 1799347 h 2633810"/>
                    <a:gd name="connsiteX27" fmla="*/ 677114 w 3217557"/>
                    <a:gd name="connsiteY27" fmla="*/ 1468431 h 2633810"/>
                    <a:gd name="connsiteX28" fmla="*/ 677114 w 3217557"/>
                    <a:gd name="connsiteY28" fmla="*/ 569491 h 2633810"/>
                    <a:gd name="connsiteX29" fmla="*/ 2886641 w 3217557"/>
                    <a:gd name="connsiteY29" fmla="*/ 0 h 2633810"/>
                    <a:gd name="connsiteX30" fmla="*/ 1100201 w 3217557"/>
                    <a:gd name="connsiteY30" fmla="*/ 0 h 2633810"/>
                    <a:gd name="connsiteX31" fmla="*/ 769285 w 3217557"/>
                    <a:gd name="connsiteY31" fmla="*/ 330916 h 2633810"/>
                    <a:gd name="connsiteX32" fmla="*/ 769285 w 3217557"/>
                    <a:gd name="connsiteY32" fmla="*/ 1382518 h 2633810"/>
                    <a:gd name="connsiteX33" fmla="*/ 1100201 w 3217557"/>
                    <a:gd name="connsiteY33" fmla="*/ 1713434 h 2633810"/>
                    <a:gd name="connsiteX34" fmla="*/ 1923028 w 3217557"/>
                    <a:gd name="connsiteY34" fmla="*/ 1713434 h 2633810"/>
                    <a:gd name="connsiteX35" fmla="*/ 3078958 w 3217557"/>
                    <a:gd name="connsiteY35" fmla="*/ 2077967 h 2633810"/>
                    <a:gd name="connsiteX36" fmla="*/ 2505887 w 3217557"/>
                    <a:gd name="connsiteY36" fmla="*/ 1713434 h 2633810"/>
                    <a:gd name="connsiteX37" fmla="*/ 2886641 w 3217557"/>
                    <a:gd name="connsiteY37" fmla="*/ 1713434 h 2633810"/>
                    <a:gd name="connsiteX38" fmla="*/ 3217557 w 3217557"/>
                    <a:gd name="connsiteY38" fmla="*/ 1382518 h 2633810"/>
                    <a:gd name="connsiteX39" fmla="*/ 3217557 w 3217557"/>
                    <a:gd name="connsiteY39" fmla="*/ 330916 h 2633810"/>
                    <a:gd name="connsiteX40" fmla="*/ 2886641 w 3217557"/>
                    <a:gd name="connsiteY40" fmla="*/ 0 h 2633810"/>
                    <a:gd name="connsiteX0" fmla="*/ 1384251 w 3217557"/>
                    <a:gd name="connsiteY0" fmla="*/ 661544 h 2633810"/>
                    <a:gd name="connsiteX1" fmla="*/ 1574067 w 3217557"/>
                    <a:gd name="connsiteY1" fmla="*/ 851360 h 2633810"/>
                    <a:gd name="connsiteX2" fmla="*/ 1384251 w 3217557"/>
                    <a:gd name="connsiteY2" fmla="*/ 1041176 h 2633810"/>
                    <a:gd name="connsiteX3" fmla="*/ 1194435 w 3217557"/>
                    <a:gd name="connsiteY3" fmla="*/ 851360 h 2633810"/>
                    <a:gd name="connsiteX4" fmla="*/ 1384251 w 3217557"/>
                    <a:gd name="connsiteY4" fmla="*/ 661544 h 2633810"/>
                    <a:gd name="connsiteX5" fmla="*/ 1993421 w 3217557"/>
                    <a:gd name="connsiteY5" fmla="*/ 661544 h 2633810"/>
                    <a:gd name="connsiteX6" fmla="*/ 2183237 w 3217557"/>
                    <a:gd name="connsiteY6" fmla="*/ 851360 h 2633810"/>
                    <a:gd name="connsiteX7" fmla="*/ 1993421 w 3217557"/>
                    <a:gd name="connsiteY7" fmla="*/ 1041176 h 2633810"/>
                    <a:gd name="connsiteX8" fmla="*/ 1803605 w 3217557"/>
                    <a:gd name="connsiteY8" fmla="*/ 851360 h 2633810"/>
                    <a:gd name="connsiteX9" fmla="*/ 1993421 w 3217557"/>
                    <a:gd name="connsiteY9" fmla="*/ 661544 h 2633810"/>
                    <a:gd name="connsiteX10" fmla="*/ 2602591 w 3217557"/>
                    <a:gd name="connsiteY10" fmla="*/ 661544 h 2633810"/>
                    <a:gd name="connsiteX11" fmla="*/ 2792407 w 3217557"/>
                    <a:gd name="connsiteY11" fmla="*/ 851360 h 2633810"/>
                    <a:gd name="connsiteX12" fmla="*/ 2602591 w 3217557"/>
                    <a:gd name="connsiteY12" fmla="*/ 1041176 h 2633810"/>
                    <a:gd name="connsiteX13" fmla="*/ 2412775 w 3217557"/>
                    <a:gd name="connsiteY13" fmla="*/ 851360 h 2633810"/>
                    <a:gd name="connsiteX14" fmla="*/ 2602591 w 3217557"/>
                    <a:gd name="connsiteY14" fmla="*/ 661544 h 2633810"/>
                    <a:gd name="connsiteX15" fmla="*/ 677114 w 3217557"/>
                    <a:gd name="connsiteY15" fmla="*/ 569491 h 2633810"/>
                    <a:gd name="connsiteX16" fmla="*/ 330916 w 3217557"/>
                    <a:gd name="connsiteY16" fmla="*/ 569491 h 2633810"/>
                    <a:gd name="connsiteX17" fmla="*/ 0 w 3217557"/>
                    <a:gd name="connsiteY17" fmla="*/ 900407 h 2633810"/>
                    <a:gd name="connsiteX18" fmla="*/ 0 w 3217557"/>
                    <a:gd name="connsiteY18" fmla="*/ 1952009 h 2633810"/>
                    <a:gd name="connsiteX19" fmla="*/ 330916 w 3217557"/>
                    <a:gd name="connsiteY19" fmla="*/ 2282925 h 2633810"/>
                    <a:gd name="connsiteX20" fmla="*/ 711670 w 3217557"/>
                    <a:gd name="connsiteY20" fmla="*/ 2282925 h 2633810"/>
                    <a:gd name="connsiteX21" fmla="*/ 165895 w 3217557"/>
                    <a:gd name="connsiteY21" fmla="*/ 2633810 h 2633810"/>
                    <a:gd name="connsiteX22" fmla="*/ 1294529 w 3217557"/>
                    <a:gd name="connsiteY22" fmla="*/ 2282925 h 2633810"/>
                    <a:gd name="connsiteX23" fmla="*/ 2117356 w 3217557"/>
                    <a:gd name="connsiteY23" fmla="*/ 2282925 h 2633810"/>
                    <a:gd name="connsiteX24" fmla="*/ 2418395 w 3217557"/>
                    <a:gd name="connsiteY24" fmla="*/ 2087951 h 2633810"/>
                    <a:gd name="connsiteX25" fmla="*/ 1830857 w 3217557"/>
                    <a:gd name="connsiteY25" fmla="*/ 1799347 h 2633810"/>
                    <a:gd name="connsiteX26" fmla="*/ 1008030 w 3217557"/>
                    <a:gd name="connsiteY26" fmla="*/ 1799347 h 2633810"/>
                    <a:gd name="connsiteX27" fmla="*/ 677114 w 3217557"/>
                    <a:gd name="connsiteY27" fmla="*/ 1468431 h 2633810"/>
                    <a:gd name="connsiteX28" fmla="*/ 677114 w 3217557"/>
                    <a:gd name="connsiteY28" fmla="*/ 569491 h 2633810"/>
                    <a:gd name="connsiteX29" fmla="*/ 2886641 w 3217557"/>
                    <a:gd name="connsiteY29" fmla="*/ 0 h 2633810"/>
                    <a:gd name="connsiteX30" fmla="*/ 1100201 w 3217557"/>
                    <a:gd name="connsiteY30" fmla="*/ 0 h 2633810"/>
                    <a:gd name="connsiteX31" fmla="*/ 769285 w 3217557"/>
                    <a:gd name="connsiteY31" fmla="*/ 330916 h 2633810"/>
                    <a:gd name="connsiteX32" fmla="*/ 769285 w 3217557"/>
                    <a:gd name="connsiteY32" fmla="*/ 1382518 h 2633810"/>
                    <a:gd name="connsiteX33" fmla="*/ 1100201 w 3217557"/>
                    <a:gd name="connsiteY33" fmla="*/ 1713434 h 2633810"/>
                    <a:gd name="connsiteX34" fmla="*/ 1923028 w 3217557"/>
                    <a:gd name="connsiteY34" fmla="*/ 1713434 h 2633810"/>
                    <a:gd name="connsiteX35" fmla="*/ 3078958 w 3217557"/>
                    <a:gd name="connsiteY35" fmla="*/ 2077967 h 2633810"/>
                    <a:gd name="connsiteX36" fmla="*/ 2505887 w 3217557"/>
                    <a:gd name="connsiteY36" fmla="*/ 1713434 h 2633810"/>
                    <a:gd name="connsiteX37" fmla="*/ 2886641 w 3217557"/>
                    <a:gd name="connsiteY37" fmla="*/ 1713434 h 2633810"/>
                    <a:gd name="connsiteX38" fmla="*/ 3217557 w 3217557"/>
                    <a:gd name="connsiteY38" fmla="*/ 1382518 h 2633810"/>
                    <a:gd name="connsiteX39" fmla="*/ 3217557 w 3217557"/>
                    <a:gd name="connsiteY39" fmla="*/ 330916 h 2633810"/>
                    <a:gd name="connsiteX40" fmla="*/ 2886641 w 3217557"/>
                    <a:gd name="connsiteY40" fmla="*/ 0 h 2633810"/>
                    <a:gd name="connsiteX0" fmla="*/ 1384251 w 3217557"/>
                    <a:gd name="connsiteY0" fmla="*/ 661544 h 2654282"/>
                    <a:gd name="connsiteX1" fmla="*/ 1574067 w 3217557"/>
                    <a:gd name="connsiteY1" fmla="*/ 851360 h 2654282"/>
                    <a:gd name="connsiteX2" fmla="*/ 1384251 w 3217557"/>
                    <a:gd name="connsiteY2" fmla="*/ 1041176 h 2654282"/>
                    <a:gd name="connsiteX3" fmla="*/ 1194435 w 3217557"/>
                    <a:gd name="connsiteY3" fmla="*/ 851360 h 2654282"/>
                    <a:gd name="connsiteX4" fmla="*/ 1384251 w 3217557"/>
                    <a:gd name="connsiteY4" fmla="*/ 661544 h 2654282"/>
                    <a:gd name="connsiteX5" fmla="*/ 1993421 w 3217557"/>
                    <a:gd name="connsiteY5" fmla="*/ 661544 h 2654282"/>
                    <a:gd name="connsiteX6" fmla="*/ 2183237 w 3217557"/>
                    <a:gd name="connsiteY6" fmla="*/ 851360 h 2654282"/>
                    <a:gd name="connsiteX7" fmla="*/ 1993421 w 3217557"/>
                    <a:gd name="connsiteY7" fmla="*/ 1041176 h 2654282"/>
                    <a:gd name="connsiteX8" fmla="*/ 1803605 w 3217557"/>
                    <a:gd name="connsiteY8" fmla="*/ 851360 h 2654282"/>
                    <a:gd name="connsiteX9" fmla="*/ 1993421 w 3217557"/>
                    <a:gd name="connsiteY9" fmla="*/ 661544 h 2654282"/>
                    <a:gd name="connsiteX10" fmla="*/ 2602591 w 3217557"/>
                    <a:gd name="connsiteY10" fmla="*/ 661544 h 2654282"/>
                    <a:gd name="connsiteX11" fmla="*/ 2792407 w 3217557"/>
                    <a:gd name="connsiteY11" fmla="*/ 851360 h 2654282"/>
                    <a:gd name="connsiteX12" fmla="*/ 2602591 w 3217557"/>
                    <a:gd name="connsiteY12" fmla="*/ 1041176 h 2654282"/>
                    <a:gd name="connsiteX13" fmla="*/ 2412775 w 3217557"/>
                    <a:gd name="connsiteY13" fmla="*/ 851360 h 2654282"/>
                    <a:gd name="connsiteX14" fmla="*/ 2602591 w 3217557"/>
                    <a:gd name="connsiteY14" fmla="*/ 661544 h 2654282"/>
                    <a:gd name="connsiteX15" fmla="*/ 677114 w 3217557"/>
                    <a:gd name="connsiteY15" fmla="*/ 569491 h 2654282"/>
                    <a:gd name="connsiteX16" fmla="*/ 330916 w 3217557"/>
                    <a:gd name="connsiteY16" fmla="*/ 569491 h 2654282"/>
                    <a:gd name="connsiteX17" fmla="*/ 0 w 3217557"/>
                    <a:gd name="connsiteY17" fmla="*/ 900407 h 2654282"/>
                    <a:gd name="connsiteX18" fmla="*/ 0 w 3217557"/>
                    <a:gd name="connsiteY18" fmla="*/ 1952009 h 2654282"/>
                    <a:gd name="connsiteX19" fmla="*/ 330916 w 3217557"/>
                    <a:gd name="connsiteY19" fmla="*/ 2282925 h 2654282"/>
                    <a:gd name="connsiteX20" fmla="*/ 711670 w 3217557"/>
                    <a:gd name="connsiteY20" fmla="*/ 2282925 h 2654282"/>
                    <a:gd name="connsiteX21" fmla="*/ 275077 w 3217557"/>
                    <a:gd name="connsiteY21" fmla="*/ 2654282 h 2654282"/>
                    <a:gd name="connsiteX22" fmla="*/ 1294529 w 3217557"/>
                    <a:gd name="connsiteY22" fmla="*/ 2282925 h 2654282"/>
                    <a:gd name="connsiteX23" fmla="*/ 2117356 w 3217557"/>
                    <a:gd name="connsiteY23" fmla="*/ 2282925 h 2654282"/>
                    <a:gd name="connsiteX24" fmla="*/ 2418395 w 3217557"/>
                    <a:gd name="connsiteY24" fmla="*/ 2087951 h 2654282"/>
                    <a:gd name="connsiteX25" fmla="*/ 1830857 w 3217557"/>
                    <a:gd name="connsiteY25" fmla="*/ 1799347 h 2654282"/>
                    <a:gd name="connsiteX26" fmla="*/ 1008030 w 3217557"/>
                    <a:gd name="connsiteY26" fmla="*/ 1799347 h 2654282"/>
                    <a:gd name="connsiteX27" fmla="*/ 677114 w 3217557"/>
                    <a:gd name="connsiteY27" fmla="*/ 1468431 h 2654282"/>
                    <a:gd name="connsiteX28" fmla="*/ 677114 w 3217557"/>
                    <a:gd name="connsiteY28" fmla="*/ 569491 h 2654282"/>
                    <a:gd name="connsiteX29" fmla="*/ 2886641 w 3217557"/>
                    <a:gd name="connsiteY29" fmla="*/ 0 h 2654282"/>
                    <a:gd name="connsiteX30" fmla="*/ 1100201 w 3217557"/>
                    <a:gd name="connsiteY30" fmla="*/ 0 h 2654282"/>
                    <a:gd name="connsiteX31" fmla="*/ 769285 w 3217557"/>
                    <a:gd name="connsiteY31" fmla="*/ 330916 h 2654282"/>
                    <a:gd name="connsiteX32" fmla="*/ 769285 w 3217557"/>
                    <a:gd name="connsiteY32" fmla="*/ 1382518 h 2654282"/>
                    <a:gd name="connsiteX33" fmla="*/ 1100201 w 3217557"/>
                    <a:gd name="connsiteY33" fmla="*/ 1713434 h 2654282"/>
                    <a:gd name="connsiteX34" fmla="*/ 1923028 w 3217557"/>
                    <a:gd name="connsiteY34" fmla="*/ 1713434 h 2654282"/>
                    <a:gd name="connsiteX35" fmla="*/ 3078958 w 3217557"/>
                    <a:gd name="connsiteY35" fmla="*/ 2077967 h 2654282"/>
                    <a:gd name="connsiteX36" fmla="*/ 2505887 w 3217557"/>
                    <a:gd name="connsiteY36" fmla="*/ 1713434 h 2654282"/>
                    <a:gd name="connsiteX37" fmla="*/ 2886641 w 3217557"/>
                    <a:gd name="connsiteY37" fmla="*/ 1713434 h 2654282"/>
                    <a:gd name="connsiteX38" fmla="*/ 3217557 w 3217557"/>
                    <a:gd name="connsiteY38" fmla="*/ 1382518 h 2654282"/>
                    <a:gd name="connsiteX39" fmla="*/ 3217557 w 3217557"/>
                    <a:gd name="connsiteY39" fmla="*/ 330916 h 2654282"/>
                    <a:gd name="connsiteX40" fmla="*/ 2886641 w 3217557"/>
                    <a:gd name="connsiteY40" fmla="*/ 0 h 2654282"/>
                    <a:gd name="connsiteX0" fmla="*/ 1384251 w 3217557"/>
                    <a:gd name="connsiteY0" fmla="*/ 661544 h 2654282"/>
                    <a:gd name="connsiteX1" fmla="*/ 1574067 w 3217557"/>
                    <a:gd name="connsiteY1" fmla="*/ 851360 h 2654282"/>
                    <a:gd name="connsiteX2" fmla="*/ 1384251 w 3217557"/>
                    <a:gd name="connsiteY2" fmla="*/ 1041176 h 2654282"/>
                    <a:gd name="connsiteX3" fmla="*/ 1194435 w 3217557"/>
                    <a:gd name="connsiteY3" fmla="*/ 851360 h 2654282"/>
                    <a:gd name="connsiteX4" fmla="*/ 1384251 w 3217557"/>
                    <a:gd name="connsiteY4" fmla="*/ 661544 h 2654282"/>
                    <a:gd name="connsiteX5" fmla="*/ 1993421 w 3217557"/>
                    <a:gd name="connsiteY5" fmla="*/ 661544 h 2654282"/>
                    <a:gd name="connsiteX6" fmla="*/ 2183237 w 3217557"/>
                    <a:gd name="connsiteY6" fmla="*/ 851360 h 2654282"/>
                    <a:gd name="connsiteX7" fmla="*/ 1993421 w 3217557"/>
                    <a:gd name="connsiteY7" fmla="*/ 1041176 h 2654282"/>
                    <a:gd name="connsiteX8" fmla="*/ 1803605 w 3217557"/>
                    <a:gd name="connsiteY8" fmla="*/ 851360 h 2654282"/>
                    <a:gd name="connsiteX9" fmla="*/ 1993421 w 3217557"/>
                    <a:gd name="connsiteY9" fmla="*/ 661544 h 2654282"/>
                    <a:gd name="connsiteX10" fmla="*/ 2602591 w 3217557"/>
                    <a:gd name="connsiteY10" fmla="*/ 661544 h 2654282"/>
                    <a:gd name="connsiteX11" fmla="*/ 2792407 w 3217557"/>
                    <a:gd name="connsiteY11" fmla="*/ 851360 h 2654282"/>
                    <a:gd name="connsiteX12" fmla="*/ 2602591 w 3217557"/>
                    <a:gd name="connsiteY12" fmla="*/ 1041176 h 2654282"/>
                    <a:gd name="connsiteX13" fmla="*/ 2412775 w 3217557"/>
                    <a:gd name="connsiteY13" fmla="*/ 851360 h 2654282"/>
                    <a:gd name="connsiteX14" fmla="*/ 2602591 w 3217557"/>
                    <a:gd name="connsiteY14" fmla="*/ 661544 h 2654282"/>
                    <a:gd name="connsiteX15" fmla="*/ 677114 w 3217557"/>
                    <a:gd name="connsiteY15" fmla="*/ 569491 h 2654282"/>
                    <a:gd name="connsiteX16" fmla="*/ 330916 w 3217557"/>
                    <a:gd name="connsiteY16" fmla="*/ 569491 h 2654282"/>
                    <a:gd name="connsiteX17" fmla="*/ 0 w 3217557"/>
                    <a:gd name="connsiteY17" fmla="*/ 900407 h 2654282"/>
                    <a:gd name="connsiteX18" fmla="*/ 0 w 3217557"/>
                    <a:gd name="connsiteY18" fmla="*/ 1952009 h 2654282"/>
                    <a:gd name="connsiteX19" fmla="*/ 330916 w 3217557"/>
                    <a:gd name="connsiteY19" fmla="*/ 2282925 h 2654282"/>
                    <a:gd name="connsiteX20" fmla="*/ 711670 w 3217557"/>
                    <a:gd name="connsiteY20" fmla="*/ 2282925 h 2654282"/>
                    <a:gd name="connsiteX21" fmla="*/ 275077 w 3217557"/>
                    <a:gd name="connsiteY21" fmla="*/ 2654282 h 2654282"/>
                    <a:gd name="connsiteX22" fmla="*/ 1294529 w 3217557"/>
                    <a:gd name="connsiteY22" fmla="*/ 2282925 h 2654282"/>
                    <a:gd name="connsiteX23" fmla="*/ 2117356 w 3217557"/>
                    <a:gd name="connsiteY23" fmla="*/ 2282925 h 2654282"/>
                    <a:gd name="connsiteX24" fmla="*/ 2418395 w 3217557"/>
                    <a:gd name="connsiteY24" fmla="*/ 2087951 h 2654282"/>
                    <a:gd name="connsiteX25" fmla="*/ 1830857 w 3217557"/>
                    <a:gd name="connsiteY25" fmla="*/ 1799347 h 2654282"/>
                    <a:gd name="connsiteX26" fmla="*/ 1008030 w 3217557"/>
                    <a:gd name="connsiteY26" fmla="*/ 1799347 h 2654282"/>
                    <a:gd name="connsiteX27" fmla="*/ 677114 w 3217557"/>
                    <a:gd name="connsiteY27" fmla="*/ 1468431 h 2654282"/>
                    <a:gd name="connsiteX28" fmla="*/ 677114 w 3217557"/>
                    <a:gd name="connsiteY28" fmla="*/ 569491 h 2654282"/>
                    <a:gd name="connsiteX29" fmla="*/ 2886641 w 3217557"/>
                    <a:gd name="connsiteY29" fmla="*/ 0 h 2654282"/>
                    <a:gd name="connsiteX30" fmla="*/ 1100201 w 3217557"/>
                    <a:gd name="connsiteY30" fmla="*/ 0 h 2654282"/>
                    <a:gd name="connsiteX31" fmla="*/ 769285 w 3217557"/>
                    <a:gd name="connsiteY31" fmla="*/ 330916 h 2654282"/>
                    <a:gd name="connsiteX32" fmla="*/ 769285 w 3217557"/>
                    <a:gd name="connsiteY32" fmla="*/ 1382518 h 2654282"/>
                    <a:gd name="connsiteX33" fmla="*/ 1100201 w 3217557"/>
                    <a:gd name="connsiteY33" fmla="*/ 1713434 h 2654282"/>
                    <a:gd name="connsiteX34" fmla="*/ 1923028 w 3217557"/>
                    <a:gd name="connsiteY34" fmla="*/ 1713434 h 2654282"/>
                    <a:gd name="connsiteX35" fmla="*/ 3078958 w 3217557"/>
                    <a:gd name="connsiteY35" fmla="*/ 2077967 h 2654282"/>
                    <a:gd name="connsiteX36" fmla="*/ 2505887 w 3217557"/>
                    <a:gd name="connsiteY36" fmla="*/ 1713434 h 2654282"/>
                    <a:gd name="connsiteX37" fmla="*/ 2886641 w 3217557"/>
                    <a:gd name="connsiteY37" fmla="*/ 1713434 h 2654282"/>
                    <a:gd name="connsiteX38" fmla="*/ 3217557 w 3217557"/>
                    <a:gd name="connsiteY38" fmla="*/ 1382518 h 2654282"/>
                    <a:gd name="connsiteX39" fmla="*/ 3217557 w 3217557"/>
                    <a:gd name="connsiteY39" fmla="*/ 330916 h 2654282"/>
                    <a:gd name="connsiteX40" fmla="*/ 2886641 w 3217557"/>
                    <a:gd name="connsiteY40" fmla="*/ 0 h 2654282"/>
                    <a:gd name="connsiteX0" fmla="*/ 1384251 w 3217557"/>
                    <a:gd name="connsiteY0" fmla="*/ 661544 h 2654282"/>
                    <a:gd name="connsiteX1" fmla="*/ 1574067 w 3217557"/>
                    <a:gd name="connsiteY1" fmla="*/ 851360 h 2654282"/>
                    <a:gd name="connsiteX2" fmla="*/ 1384251 w 3217557"/>
                    <a:gd name="connsiteY2" fmla="*/ 1041176 h 2654282"/>
                    <a:gd name="connsiteX3" fmla="*/ 1194435 w 3217557"/>
                    <a:gd name="connsiteY3" fmla="*/ 851360 h 2654282"/>
                    <a:gd name="connsiteX4" fmla="*/ 1384251 w 3217557"/>
                    <a:gd name="connsiteY4" fmla="*/ 661544 h 2654282"/>
                    <a:gd name="connsiteX5" fmla="*/ 1993421 w 3217557"/>
                    <a:gd name="connsiteY5" fmla="*/ 661544 h 2654282"/>
                    <a:gd name="connsiteX6" fmla="*/ 2183237 w 3217557"/>
                    <a:gd name="connsiteY6" fmla="*/ 851360 h 2654282"/>
                    <a:gd name="connsiteX7" fmla="*/ 1993421 w 3217557"/>
                    <a:gd name="connsiteY7" fmla="*/ 1041176 h 2654282"/>
                    <a:gd name="connsiteX8" fmla="*/ 1803605 w 3217557"/>
                    <a:gd name="connsiteY8" fmla="*/ 851360 h 2654282"/>
                    <a:gd name="connsiteX9" fmla="*/ 1993421 w 3217557"/>
                    <a:gd name="connsiteY9" fmla="*/ 661544 h 2654282"/>
                    <a:gd name="connsiteX10" fmla="*/ 2602591 w 3217557"/>
                    <a:gd name="connsiteY10" fmla="*/ 661544 h 2654282"/>
                    <a:gd name="connsiteX11" fmla="*/ 2792407 w 3217557"/>
                    <a:gd name="connsiteY11" fmla="*/ 851360 h 2654282"/>
                    <a:gd name="connsiteX12" fmla="*/ 2602591 w 3217557"/>
                    <a:gd name="connsiteY12" fmla="*/ 1041176 h 2654282"/>
                    <a:gd name="connsiteX13" fmla="*/ 2412775 w 3217557"/>
                    <a:gd name="connsiteY13" fmla="*/ 851360 h 2654282"/>
                    <a:gd name="connsiteX14" fmla="*/ 2602591 w 3217557"/>
                    <a:gd name="connsiteY14" fmla="*/ 661544 h 2654282"/>
                    <a:gd name="connsiteX15" fmla="*/ 677114 w 3217557"/>
                    <a:gd name="connsiteY15" fmla="*/ 569491 h 2654282"/>
                    <a:gd name="connsiteX16" fmla="*/ 330916 w 3217557"/>
                    <a:gd name="connsiteY16" fmla="*/ 569491 h 2654282"/>
                    <a:gd name="connsiteX17" fmla="*/ 0 w 3217557"/>
                    <a:gd name="connsiteY17" fmla="*/ 900407 h 2654282"/>
                    <a:gd name="connsiteX18" fmla="*/ 0 w 3217557"/>
                    <a:gd name="connsiteY18" fmla="*/ 1952009 h 2654282"/>
                    <a:gd name="connsiteX19" fmla="*/ 330916 w 3217557"/>
                    <a:gd name="connsiteY19" fmla="*/ 2282925 h 2654282"/>
                    <a:gd name="connsiteX20" fmla="*/ 711670 w 3217557"/>
                    <a:gd name="connsiteY20" fmla="*/ 2282925 h 2654282"/>
                    <a:gd name="connsiteX21" fmla="*/ 275077 w 3217557"/>
                    <a:gd name="connsiteY21" fmla="*/ 2654282 h 2654282"/>
                    <a:gd name="connsiteX22" fmla="*/ 1294529 w 3217557"/>
                    <a:gd name="connsiteY22" fmla="*/ 2282925 h 2654282"/>
                    <a:gd name="connsiteX23" fmla="*/ 2117356 w 3217557"/>
                    <a:gd name="connsiteY23" fmla="*/ 2282925 h 2654282"/>
                    <a:gd name="connsiteX24" fmla="*/ 2418395 w 3217557"/>
                    <a:gd name="connsiteY24" fmla="*/ 2087951 h 2654282"/>
                    <a:gd name="connsiteX25" fmla="*/ 1830857 w 3217557"/>
                    <a:gd name="connsiteY25" fmla="*/ 1799347 h 2654282"/>
                    <a:gd name="connsiteX26" fmla="*/ 1008030 w 3217557"/>
                    <a:gd name="connsiteY26" fmla="*/ 1799347 h 2654282"/>
                    <a:gd name="connsiteX27" fmla="*/ 677114 w 3217557"/>
                    <a:gd name="connsiteY27" fmla="*/ 1468431 h 2654282"/>
                    <a:gd name="connsiteX28" fmla="*/ 677114 w 3217557"/>
                    <a:gd name="connsiteY28" fmla="*/ 569491 h 2654282"/>
                    <a:gd name="connsiteX29" fmla="*/ 2886641 w 3217557"/>
                    <a:gd name="connsiteY29" fmla="*/ 0 h 2654282"/>
                    <a:gd name="connsiteX30" fmla="*/ 1100201 w 3217557"/>
                    <a:gd name="connsiteY30" fmla="*/ 0 h 2654282"/>
                    <a:gd name="connsiteX31" fmla="*/ 769285 w 3217557"/>
                    <a:gd name="connsiteY31" fmla="*/ 330916 h 2654282"/>
                    <a:gd name="connsiteX32" fmla="*/ 769285 w 3217557"/>
                    <a:gd name="connsiteY32" fmla="*/ 1382518 h 2654282"/>
                    <a:gd name="connsiteX33" fmla="*/ 1100201 w 3217557"/>
                    <a:gd name="connsiteY33" fmla="*/ 1713434 h 2654282"/>
                    <a:gd name="connsiteX34" fmla="*/ 1923028 w 3217557"/>
                    <a:gd name="connsiteY34" fmla="*/ 1713434 h 2654282"/>
                    <a:gd name="connsiteX35" fmla="*/ 3078958 w 3217557"/>
                    <a:gd name="connsiteY35" fmla="*/ 2077967 h 2654282"/>
                    <a:gd name="connsiteX36" fmla="*/ 2505887 w 3217557"/>
                    <a:gd name="connsiteY36" fmla="*/ 1713434 h 2654282"/>
                    <a:gd name="connsiteX37" fmla="*/ 2886641 w 3217557"/>
                    <a:gd name="connsiteY37" fmla="*/ 1713434 h 2654282"/>
                    <a:gd name="connsiteX38" fmla="*/ 3217557 w 3217557"/>
                    <a:gd name="connsiteY38" fmla="*/ 1382518 h 2654282"/>
                    <a:gd name="connsiteX39" fmla="*/ 3217557 w 3217557"/>
                    <a:gd name="connsiteY39" fmla="*/ 330916 h 2654282"/>
                    <a:gd name="connsiteX40" fmla="*/ 2886641 w 3217557"/>
                    <a:gd name="connsiteY40" fmla="*/ 0 h 2654282"/>
                    <a:gd name="connsiteX0" fmla="*/ 1384251 w 3217557"/>
                    <a:gd name="connsiteY0" fmla="*/ 661544 h 2654282"/>
                    <a:gd name="connsiteX1" fmla="*/ 1574067 w 3217557"/>
                    <a:gd name="connsiteY1" fmla="*/ 851360 h 2654282"/>
                    <a:gd name="connsiteX2" fmla="*/ 1384251 w 3217557"/>
                    <a:gd name="connsiteY2" fmla="*/ 1041176 h 2654282"/>
                    <a:gd name="connsiteX3" fmla="*/ 1194435 w 3217557"/>
                    <a:gd name="connsiteY3" fmla="*/ 851360 h 2654282"/>
                    <a:gd name="connsiteX4" fmla="*/ 1384251 w 3217557"/>
                    <a:gd name="connsiteY4" fmla="*/ 661544 h 2654282"/>
                    <a:gd name="connsiteX5" fmla="*/ 1993421 w 3217557"/>
                    <a:gd name="connsiteY5" fmla="*/ 661544 h 2654282"/>
                    <a:gd name="connsiteX6" fmla="*/ 2183237 w 3217557"/>
                    <a:gd name="connsiteY6" fmla="*/ 851360 h 2654282"/>
                    <a:gd name="connsiteX7" fmla="*/ 1993421 w 3217557"/>
                    <a:gd name="connsiteY7" fmla="*/ 1041176 h 2654282"/>
                    <a:gd name="connsiteX8" fmla="*/ 1803605 w 3217557"/>
                    <a:gd name="connsiteY8" fmla="*/ 851360 h 2654282"/>
                    <a:gd name="connsiteX9" fmla="*/ 1993421 w 3217557"/>
                    <a:gd name="connsiteY9" fmla="*/ 661544 h 2654282"/>
                    <a:gd name="connsiteX10" fmla="*/ 2602591 w 3217557"/>
                    <a:gd name="connsiteY10" fmla="*/ 661544 h 2654282"/>
                    <a:gd name="connsiteX11" fmla="*/ 2792407 w 3217557"/>
                    <a:gd name="connsiteY11" fmla="*/ 851360 h 2654282"/>
                    <a:gd name="connsiteX12" fmla="*/ 2602591 w 3217557"/>
                    <a:gd name="connsiteY12" fmla="*/ 1041176 h 2654282"/>
                    <a:gd name="connsiteX13" fmla="*/ 2412775 w 3217557"/>
                    <a:gd name="connsiteY13" fmla="*/ 851360 h 2654282"/>
                    <a:gd name="connsiteX14" fmla="*/ 2602591 w 3217557"/>
                    <a:gd name="connsiteY14" fmla="*/ 661544 h 2654282"/>
                    <a:gd name="connsiteX15" fmla="*/ 677114 w 3217557"/>
                    <a:gd name="connsiteY15" fmla="*/ 569491 h 2654282"/>
                    <a:gd name="connsiteX16" fmla="*/ 330916 w 3217557"/>
                    <a:gd name="connsiteY16" fmla="*/ 569491 h 2654282"/>
                    <a:gd name="connsiteX17" fmla="*/ 0 w 3217557"/>
                    <a:gd name="connsiteY17" fmla="*/ 900407 h 2654282"/>
                    <a:gd name="connsiteX18" fmla="*/ 0 w 3217557"/>
                    <a:gd name="connsiteY18" fmla="*/ 1952009 h 2654282"/>
                    <a:gd name="connsiteX19" fmla="*/ 330916 w 3217557"/>
                    <a:gd name="connsiteY19" fmla="*/ 2282925 h 2654282"/>
                    <a:gd name="connsiteX20" fmla="*/ 711670 w 3217557"/>
                    <a:gd name="connsiteY20" fmla="*/ 2282925 h 2654282"/>
                    <a:gd name="connsiteX21" fmla="*/ 275077 w 3217557"/>
                    <a:gd name="connsiteY21" fmla="*/ 2654282 h 2654282"/>
                    <a:gd name="connsiteX22" fmla="*/ 1294529 w 3217557"/>
                    <a:gd name="connsiteY22" fmla="*/ 2282925 h 2654282"/>
                    <a:gd name="connsiteX23" fmla="*/ 2117356 w 3217557"/>
                    <a:gd name="connsiteY23" fmla="*/ 2282925 h 2654282"/>
                    <a:gd name="connsiteX24" fmla="*/ 2418395 w 3217557"/>
                    <a:gd name="connsiteY24" fmla="*/ 2087951 h 2654282"/>
                    <a:gd name="connsiteX25" fmla="*/ 1830857 w 3217557"/>
                    <a:gd name="connsiteY25" fmla="*/ 1799347 h 2654282"/>
                    <a:gd name="connsiteX26" fmla="*/ 1008030 w 3217557"/>
                    <a:gd name="connsiteY26" fmla="*/ 1799347 h 2654282"/>
                    <a:gd name="connsiteX27" fmla="*/ 677114 w 3217557"/>
                    <a:gd name="connsiteY27" fmla="*/ 1468431 h 2654282"/>
                    <a:gd name="connsiteX28" fmla="*/ 677114 w 3217557"/>
                    <a:gd name="connsiteY28" fmla="*/ 569491 h 2654282"/>
                    <a:gd name="connsiteX29" fmla="*/ 2886641 w 3217557"/>
                    <a:gd name="connsiteY29" fmla="*/ 0 h 2654282"/>
                    <a:gd name="connsiteX30" fmla="*/ 1100201 w 3217557"/>
                    <a:gd name="connsiteY30" fmla="*/ 0 h 2654282"/>
                    <a:gd name="connsiteX31" fmla="*/ 769285 w 3217557"/>
                    <a:gd name="connsiteY31" fmla="*/ 330916 h 2654282"/>
                    <a:gd name="connsiteX32" fmla="*/ 769285 w 3217557"/>
                    <a:gd name="connsiteY32" fmla="*/ 1382518 h 2654282"/>
                    <a:gd name="connsiteX33" fmla="*/ 1100201 w 3217557"/>
                    <a:gd name="connsiteY33" fmla="*/ 1713434 h 2654282"/>
                    <a:gd name="connsiteX34" fmla="*/ 1923028 w 3217557"/>
                    <a:gd name="connsiteY34" fmla="*/ 1713434 h 2654282"/>
                    <a:gd name="connsiteX35" fmla="*/ 3078958 w 3217557"/>
                    <a:gd name="connsiteY35" fmla="*/ 2077967 h 2654282"/>
                    <a:gd name="connsiteX36" fmla="*/ 2505887 w 3217557"/>
                    <a:gd name="connsiteY36" fmla="*/ 1713434 h 2654282"/>
                    <a:gd name="connsiteX37" fmla="*/ 2886641 w 3217557"/>
                    <a:gd name="connsiteY37" fmla="*/ 1713434 h 2654282"/>
                    <a:gd name="connsiteX38" fmla="*/ 3217557 w 3217557"/>
                    <a:gd name="connsiteY38" fmla="*/ 1382518 h 2654282"/>
                    <a:gd name="connsiteX39" fmla="*/ 3217557 w 3217557"/>
                    <a:gd name="connsiteY39" fmla="*/ 330916 h 2654282"/>
                    <a:gd name="connsiteX40" fmla="*/ 2886641 w 3217557"/>
                    <a:gd name="connsiteY40" fmla="*/ 0 h 2654282"/>
                    <a:gd name="connsiteX0" fmla="*/ 1384251 w 3217557"/>
                    <a:gd name="connsiteY0" fmla="*/ 661544 h 2654282"/>
                    <a:gd name="connsiteX1" fmla="*/ 1574067 w 3217557"/>
                    <a:gd name="connsiteY1" fmla="*/ 851360 h 2654282"/>
                    <a:gd name="connsiteX2" fmla="*/ 1384251 w 3217557"/>
                    <a:gd name="connsiteY2" fmla="*/ 1041176 h 2654282"/>
                    <a:gd name="connsiteX3" fmla="*/ 1194435 w 3217557"/>
                    <a:gd name="connsiteY3" fmla="*/ 851360 h 2654282"/>
                    <a:gd name="connsiteX4" fmla="*/ 1384251 w 3217557"/>
                    <a:gd name="connsiteY4" fmla="*/ 661544 h 2654282"/>
                    <a:gd name="connsiteX5" fmla="*/ 1993421 w 3217557"/>
                    <a:gd name="connsiteY5" fmla="*/ 661544 h 2654282"/>
                    <a:gd name="connsiteX6" fmla="*/ 2183237 w 3217557"/>
                    <a:gd name="connsiteY6" fmla="*/ 851360 h 2654282"/>
                    <a:gd name="connsiteX7" fmla="*/ 1993421 w 3217557"/>
                    <a:gd name="connsiteY7" fmla="*/ 1041176 h 2654282"/>
                    <a:gd name="connsiteX8" fmla="*/ 1803605 w 3217557"/>
                    <a:gd name="connsiteY8" fmla="*/ 851360 h 2654282"/>
                    <a:gd name="connsiteX9" fmla="*/ 1993421 w 3217557"/>
                    <a:gd name="connsiteY9" fmla="*/ 661544 h 2654282"/>
                    <a:gd name="connsiteX10" fmla="*/ 2602591 w 3217557"/>
                    <a:gd name="connsiteY10" fmla="*/ 661544 h 2654282"/>
                    <a:gd name="connsiteX11" fmla="*/ 2792407 w 3217557"/>
                    <a:gd name="connsiteY11" fmla="*/ 851360 h 2654282"/>
                    <a:gd name="connsiteX12" fmla="*/ 2602591 w 3217557"/>
                    <a:gd name="connsiteY12" fmla="*/ 1041176 h 2654282"/>
                    <a:gd name="connsiteX13" fmla="*/ 2412775 w 3217557"/>
                    <a:gd name="connsiteY13" fmla="*/ 851360 h 2654282"/>
                    <a:gd name="connsiteX14" fmla="*/ 2602591 w 3217557"/>
                    <a:gd name="connsiteY14" fmla="*/ 661544 h 2654282"/>
                    <a:gd name="connsiteX15" fmla="*/ 677114 w 3217557"/>
                    <a:gd name="connsiteY15" fmla="*/ 569491 h 2654282"/>
                    <a:gd name="connsiteX16" fmla="*/ 330916 w 3217557"/>
                    <a:gd name="connsiteY16" fmla="*/ 569491 h 2654282"/>
                    <a:gd name="connsiteX17" fmla="*/ 0 w 3217557"/>
                    <a:gd name="connsiteY17" fmla="*/ 900407 h 2654282"/>
                    <a:gd name="connsiteX18" fmla="*/ 0 w 3217557"/>
                    <a:gd name="connsiteY18" fmla="*/ 1952009 h 2654282"/>
                    <a:gd name="connsiteX19" fmla="*/ 330916 w 3217557"/>
                    <a:gd name="connsiteY19" fmla="*/ 2282925 h 2654282"/>
                    <a:gd name="connsiteX20" fmla="*/ 711670 w 3217557"/>
                    <a:gd name="connsiteY20" fmla="*/ 2282925 h 2654282"/>
                    <a:gd name="connsiteX21" fmla="*/ 275077 w 3217557"/>
                    <a:gd name="connsiteY21" fmla="*/ 2654282 h 2654282"/>
                    <a:gd name="connsiteX22" fmla="*/ 1294529 w 3217557"/>
                    <a:gd name="connsiteY22" fmla="*/ 2282925 h 2654282"/>
                    <a:gd name="connsiteX23" fmla="*/ 2117356 w 3217557"/>
                    <a:gd name="connsiteY23" fmla="*/ 2282925 h 2654282"/>
                    <a:gd name="connsiteX24" fmla="*/ 2418395 w 3217557"/>
                    <a:gd name="connsiteY24" fmla="*/ 2087951 h 2654282"/>
                    <a:gd name="connsiteX25" fmla="*/ 1830857 w 3217557"/>
                    <a:gd name="connsiteY25" fmla="*/ 1799347 h 2654282"/>
                    <a:gd name="connsiteX26" fmla="*/ 1008030 w 3217557"/>
                    <a:gd name="connsiteY26" fmla="*/ 1799347 h 2654282"/>
                    <a:gd name="connsiteX27" fmla="*/ 677114 w 3217557"/>
                    <a:gd name="connsiteY27" fmla="*/ 1468431 h 2654282"/>
                    <a:gd name="connsiteX28" fmla="*/ 677114 w 3217557"/>
                    <a:gd name="connsiteY28" fmla="*/ 569491 h 2654282"/>
                    <a:gd name="connsiteX29" fmla="*/ 2886641 w 3217557"/>
                    <a:gd name="connsiteY29" fmla="*/ 0 h 2654282"/>
                    <a:gd name="connsiteX30" fmla="*/ 1100201 w 3217557"/>
                    <a:gd name="connsiteY30" fmla="*/ 0 h 2654282"/>
                    <a:gd name="connsiteX31" fmla="*/ 769285 w 3217557"/>
                    <a:gd name="connsiteY31" fmla="*/ 330916 h 2654282"/>
                    <a:gd name="connsiteX32" fmla="*/ 769285 w 3217557"/>
                    <a:gd name="connsiteY32" fmla="*/ 1382518 h 2654282"/>
                    <a:gd name="connsiteX33" fmla="*/ 1100201 w 3217557"/>
                    <a:gd name="connsiteY33" fmla="*/ 1713434 h 2654282"/>
                    <a:gd name="connsiteX34" fmla="*/ 1923028 w 3217557"/>
                    <a:gd name="connsiteY34" fmla="*/ 1713434 h 2654282"/>
                    <a:gd name="connsiteX35" fmla="*/ 3078958 w 3217557"/>
                    <a:gd name="connsiteY35" fmla="*/ 2077967 h 2654282"/>
                    <a:gd name="connsiteX36" fmla="*/ 2505887 w 3217557"/>
                    <a:gd name="connsiteY36" fmla="*/ 1713434 h 2654282"/>
                    <a:gd name="connsiteX37" fmla="*/ 2886641 w 3217557"/>
                    <a:gd name="connsiteY37" fmla="*/ 1713434 h 2654282"/>
                    <a:gd name="connsiteX38" fmla="*/ 3217557 w 3217557"/>
                    <a:gd name="connsiteY38" fmla="*/ 1382518 h 2654282"/>
                    <a:gd name="connsiteX39" fmla="*/ 3217557 w 3217557"/>
                    <a:gd name="connsiteY39" fmla="*/ 330916 h 2654282"/>
                    <a:gd name="connsiteX40" fmla="*/ 2886641 w 3217557"/>
                    <a:gd name="connsiteY40" fmla="*/ 0 h 2654282"/>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 ang="0">
                      <a:pos x="connsiteX7" y="connsiteY7"/>
                    </a:cxn>
                    <a:cxn ang="0">
                      <a:pos x="connsiteX8" y="connsiteY8"/>
                    </a:cxn>
                    <a:cxn ang="0">
                      <a:pos x="connsiteX9" y="connsiteY9"/>
                    </a:cxn>
                    <a:cxn ang="0">
                      <a:pos x="connsiteX10" y="connsiteY10"/>
                    </a:cxn>
                    <a:cxn ang="0">
                      <a:pos x="connsiteX11" y="connsiteY11"/>
                    </a:cxn>
                    <a:cxn ang="0">
                      <a:pos x="connsiteX12" y="connsiteY12"/>
                    </a:cxn>
                    <a:cxn ang="0">
                      <a:pos x="connsiteX13" y="connsiteY13"/>
                    </a:cxn>
                    <a:cxn ang="0">
                      <a:pos x="connsiteX14" y="connsiteY14"/>
                    </a:cxn>
                    <a:cxn ang="0">
                      <a:pos x="connsiteX15" y="connsiteY15"/>
                    </a:cxn>
                    <a:cxn ang="0">
                      <a:pos x="connsiteX16" y="connsiteY16"/>
                    </a:cxn>
                    <a:cxn ang="0">
                      <a:pos x="connsiteX17" y="connsiteY17"/>
                    </a:cxn>
                    <a:cxn ang="0">
                      <a:pos x="connsiteX18" y="connsiteY18"/>
                    </a:cxn>
                    <a:cxn ang="0">
                      <a:pos x="connsiteX19" y="connsiteY19"/>
                    </a:cxn>
                    <a:cxn ang="0">
                      <a:pos x="connsiteX20" y="connsiteY20"/>
                    </a:cxn>
                    <a:cxn ang="0">
                      <a:pos x="connsiteX21" y="connsiteY21"/>
                    </a:cxn>
                    <a:cxn ang="0">
                      <a:pos x="connsiteX22" y="connsiteY22"/>
                    </a:cxn>
                    <a:cxn ang="0">
                      <a:pos x="connsiteX23" y="connsiteY23"/>
                    </a:cxn>
                    <a:cxn ang="0">
                      <a:pos x="connsiteX24" y="connsiteY24"/>
                    </a:cxn>
                    <a:cxn ang="0">
                      <a:pos x="connsiteX25" y="connsiteY25"/>
                    </a:cxn>
                    <a:cxn ang="0">
                      <a:pos x="connsiteX26" y="connsiteY26"/>
                    </a:cxn>
                    <a:cxn ang="0">
                      <a:pos x="connsiteX27" y="connsiteY27"/>
                    </a:cxn>
                    <a:cxn ang="0">
                      <a:pos x="connsiteX28" y="connsiteY28"/>
                    </a:cxn>
                    <a:cxn ang="0">
                      <a:pos x="connsiteX29" y="connsiteY29"/>
                    </a:cxn>
                    <a:cxn ang="0">
                      <a:pos x="connsiteX30" y="connsiteY30"/>
                    </a:cxn>
                    <a:cxn ang="0">
                      <a:pos x="connsiteX31" y="connsiteY31"/>
                    </a:cxn>
                    <a:cxn ang="0">
                      <a:pos x="connsiteX32" y="connsiteY32"/>
                    </a:cxn>
                    <a:cxn ang="0">
                      <a:pos x="connsiteX33" y="connsiteY33"/>
                    </a:cxn>
                    <a:cxn ang="0">
                      <a:pos x="connsiteX34" y="connsiteY34"/>
                    </a:cxn>
                    <a:cxn ang="0">
                      <a:pos x="connsiteX35" y="connsiteY35"/>
                    </a:cxn>
                    <a:cxn ang="0">
                      <a:pos x="connsiteX36" y="connsiteY36"/>
                    </a:cxn>
                    <a:cxn ang="0">
                      <a:pos x="connsiteX37" y="connsiteY37"/>
                    </a:cxn>
                    <a:cxn ang="0">
                      <a:pos x="connsiteX38" y="connsiteY38"/>
                    </a:cxn>
                    <a:cxn ang="0">
                      <a:pos x="connsiteX39" y="connsiteY39"/>
                    </a:cxn>
                    <a:cxn ang="0">
                      <a:pos x="connsiteX40" y="connsiteY40"/>
                    </a:cxn>
                  </a:cxnLst>
                  <a:rect l="l" t="t" r="r" b="b"/>
                  <a:pathLst>
                    <a:path w="3217557" h="2654282">
                      <a:moveTo>
                        <a:pt x="1384251" y="661544"/>
                      </a:moveTo>
                      <a:cubicBezTo>
                        <a:pt x="1489083" y="661544"/>
                        <a:pt x="1574067" y="746528"/>
                        <a:pt x="1574067" y="851360"/>
                      </a:cubicBezTo>
                      <a:cubicBezTo>
                        <a:pt x="1574067" y="956192"/>
                        <a:pt x="1489083" y="1041176"/>
                        <a:pt x="1384251" y="1041176"/>
                      </a:cubicBezTo>
                      <a:cubicBezTo>
                        <a:pt x="1279419" y="1041176"/>
                        <a:pt x="1194435" y="956192"/>
                        <a:pt x="1194435" y="851360"/>
                      </a:cubicBezTo>
                      <a:cubicBezTo>
                        <a:pt x="1194435" y="746528"/>
                        <a:pt x="1279419" y="661544"/>
                        <a:pt x="1384251" y="661544"/>
                      </a:cubicBezTo>
                      <a:close/>
                      <a:moveTo>
                        <a:pt x="1993421" y="661544"/>
                      </a:moveTo>
                      <a:cubicBezTo>
                        <a:pt x="2098253" y="661544"/>
                        <a:pt x="2183237" y="746528"/>
                        <a:pt x="2183237" y="851360"/>
                      </a:cubicBezTo>
                      <a:cubicBezTo>
                        <a:pt x="2183237" y="956192"/>
                        <a:pt x="2098253" y="1041176"/>
                        <a:pt x="1993421" y="1041176"/>
                      </a:cubicBezTo>
                      <a:cubicBezTo>
                        <a:pt x="1888589" y="1041176"/>
                        <a:pt x="1803605" y="956192"/>
                        <a:pt x="1803605" y="851360"/>
                      </a:cubicBezTo>
                      <a:cubicBezTo>
                        <a:pt x="1803605" y="746528"/>
                        <a:pt x="1888589" y="661544"/>
                        <a:pt x="1993421" y="661544"/>
                      </a:cubicBezTo>
                      <a:close/>
                      <a:moveTo>
                        <a:pt x="2602591" y="661544"/>
                      </a:moveTo>
                      <a:cubicBezTo>
                        <a:pt x="2707423" y="661544"/>
                        <a:pt x="2792407" y="746528"/>
                        <a:pt x="2792407" y="851360"/>
                      </a:cubicBezTo>
                      <a:cubicBezTo>
                        <a:pt x="2792407" y="956192"/>
                        <a:pt x="2707423" y="1041176"/>
                        <a:pt x="2602591" y="1041176"/>
                      </a:cubicBezTo>
                      <a:cubicBezTo>
                        <a:pt x="2497759" y="1041176"/>
                        <a:pt x="2412775" y="956192"/>
                        <a:pt x="2412775" y="851360"/>
                      </a:cubicBezTo>
                      <a:cubicBezTo>
                        <a:pt x="2412775" y="746528"/>
                        <a:pt x="2497759" y="661544"/>
                        <a:pt x="2602591" y="661544"/>
                      </a:cubicBezTo>
                      <a:close/>
                      <a:moveTo>
                        <a:pt x="677114" y="569491"/>
                      </a:moveTo>
                      <a:lnTo>
                        <a:pt x="330916" y="569491"/>
                      </a:lnTo>
                      <a:cubicBezTo>
                        <a:pt x="148156" y="569491"/>
                        <a:pt x="0" y="717647"/>
                        <a:pt x="0" y="900407"/>
                      </a:cubicBezTo>
                      <a:lnTo>
                        <a:pt x="0" y="1952009"/>
                      </a:lnTo>
                      <a:cubicBezTo>
                        <a:pt x="0" y="2134769"/>
                        <a:pt x="148156" y="2282925"/>
                        <a:pt x="330916" y="2282925"/>
                      </a:cubicBezTo>
                      <a:lnTo>
                        <a:pt x="711670" y="2282925"/>
                      </a:lnTo>
                      <a:cubicBezTo>
                        <a:pt x="639726" y="2394386"/>
                        <a:pt x="647101" y="2475544"/>
                        <a:pt x="275077" y="2654282"/>
                      </a:cubicBezTo>
                      <a:cubicBezTo>
                        <a:pt x="900998" y="2583693"/>
                        <a:pt x="998412" y="2552618"/>
                        <a:pt x="1294529" y="2282925"/>
                      </a:cubicBezTo>
                      <a:lnTo>
                        <a:pt x="2117356" y="2282925"/>
                      </a:lnTo>
                      <a:cubicBezTo>
                        <a:pt x="2251554" y="2282925"/>
                        <a:pt x="2367095" y="2203043"/>
                        <a:pt x="2418395" y="2087951"/>
                      </a:cubicBezTo>
                      <a:cubicBezTo>
                        <a:pt x="2205538" y="2022975"/>
                        <a:pt x="2032941" y="1932583"/>
                        <a:pt x="1830857" y="1799347"/>
                      </a:cubicBezTo>
                      <a:lnTo>
                        <a:pt x="1008030" y="1799347"/>
                      </a:lnTo>
                      <a:cubicBezTo>
                        <a:pt x="825270" y="1799347"/>
                        <a:pt x="677114" y="1651191"/>
                        <a:pt x="677114" y="1468431"/>
                      </a:cubicBezTo>
                      <a:lnTo>
                        <a:pt x="677114" y="569491"/>
                      </a:lnTo>
                      <a:close/>
                      <a:moveTo>
                        <a:pt x="2886641" y="0"/>
                      </a:moveTo>
                      <a:lnTo>
                        <a:pt x="1100201" y="0"/>
                      </a:lnTo>
                      <a:cubicBezTo>
                        <a:pt x="917441" y="0"/>
                        <a:pt x="769285" y="148156"/>
                        <a:pt x="769285" y="330916"/>
                      </a:cubicBezTo>
                      <a:lnTo>
                        <a:pt x="769285" y="1382518"/>
                      </a:lnTo>
                      <a:cubicBezTo>
                        <a:pt x="769285" y="1565278"/>
                        <a:pt x="917441" y="1713434"/>
                        <a:pt x="1100201" y="1713434"/>
                      </a:cubicBezTo>
                      <a:lnTo>
                        <a:pt x="1923028" y="1713434"/>
                      </a:lnTo>
                      <a:cubicBezTo>
                        <a:pt x="2301032" y="1962656"/>
                        <a:pt x="2453037" y="2007378"/>
                        <a:pt x="3078958" y="2077967"/>
                      </a:cubicBezTo>
                      <a:cubicBezTo>
                        <a:pt x="2713759" y="1878758"/>
                        <a:pt x="2673367" y="1899957"/>
                        <a:pt x="2505887" y="1713434"/>
                      </a:cubicBezTo>
                      <a:lnTo>
                        <a:pt x="2886641" y="1713434"/>
                      </a:lnTo>
                      <a:cubicBezTo>
                        <a:pt x="3069401" y="1713434"/>
                        <a:pt x="3217557" y="1565278"/>
                        <a:pt x="3217557" y="1382518"/>
                      </a:cubicBezTo>
                      <a:lnTo>
                        <a:pt x="3217557" y="330916"/>
                      </a:lnTo>
                      <a:cubicBezTo>
                        <a:pt x="3217557" y="148156"/>
                        <a:pt x="3069401" y="0"/>
                        <a:pt x="2886641" y="0"/>
                      </a:cubicBezTo>
                      <a:close/>
                    </a:path>
                  </a:pathLst>
                </a:custGeom>
                <a:solidFill>
                  <a:srgbClr val="E62949">
                    <a:alpha val="40000"/>
                  </a:srgbClr>
                </a:solidFill>
                <a:ln w="12700" cap="flat" cmpd="sng" algn="ctr">
                  <a:noFill/>
                  <a:prstDash val="solid"/>
                  <a:miter lim="800000"/>
                </a:ln>
                <a:effectLst/>
              </xdr:spPr>
              <xdr:txBody>
                <a:bodyPr wrap="square" rtlCol="0" anchor="ctr"/>
                <a:lstStyle>
                  <a:defPPr>
                    <a:defRPr lang="th-TH"/>
                  </a:defPPr>
                  <a:lvl1pPr marL="0" algn="l" defTabSz="914400" rtl="0" eaLnBrk="1" latinLnBrk="0" hangingPunct="1">
                    <a:defRPr sz="2800" kern="1200">
                      <a:solidFill>
                        <a:schemeClr val="tx1"/>
                      </a:solidFill>
                      <a:latin typeface="+mn-lt"/>
                      <a:ea typeface="+mn-ea"/>
                      <a:cs typeface="+mn-cs"/>
                    </a:defRPr>
                  </a:lvl1pPr>
                  <a:lvl2pPr marL="457200" algn="l" defTabSz="914400" rtl="0" eaLnBrk="1" latinLnBrk="0" hangingPunct="1">
                    <a:defRPr sz="2800" kern="1200">
                      <a:solidFill>
                        <a:schemeClr val="tx1"/>
                      </a:solidFill>
                      <a:latin typeface="+mn-lt"/>
                      <a:ea typeface="+mn-ea"/>
                      <a:cs typeface="+mn-cs"/>
                    </a:defRPr>
                  </a:lvl2pPr>
                  <a:lvl3pPr marL="914400" algn="l" defTabSz="914400" rtl="0" eaLnBrk="1" latinLnBrk="0" hangingPunct="1">
                    <a:defRPr sz="2800" kern="1200">
                      <a:solidFill>
                        <a:schemeClr val="tx1"/>
                      </a:solidFill>
                      <a:latin typeface="+mn-lt"/>
                      <a:ea typeface="+mn-ea"/>
                      <a:cs typeface="+mn-cs"/>
                    </a:defRPr>
                  </a:lvl3pPr>
                  <a:lvl4pPr marL="1371600" algn="l" defTabSz="914400" rtl="0" eaLnBrk="1" latinLnBrk="0" hangingPunct="1">
                    <a:defRPr sz="2800" kern="1200">
                      <a:solidFill>
                        <a:schemeClr val="tx1"/>
                      </a:solidFill>
                      <a:latin typeface="+mn-lt"/>
                      <a:ea typeface="+mn-ea"/>
                      <a:cs typeface="+mn-cs"/>
                    </a:defRPr>
                  </a:lvl4pPr>
                  <a:lvl5pPr marL="1828800" algn="l" defTabSz="914400" rtl="0" eaLnBrk="1" latinLnBrk="0" hangingPunct="1">
                    <a:defRPr sz="2800" kern="1200">
                      <a:solidFill>
                        <a:schemeClr val="tx1"/>
                      </a:solidFill>
                      <a:latin typeface="+mn-lt"/>
                      <a:ea typeface="+mn-ea"/>
                      <a:cs typeface="+mn-cs"/>
                    </a:defRPr>
                  </a:lvl5pPr>
                  <a:lvl6pPr marL="2286000" algn="l" defTabSz="914400" rtl="0" eaLnBrk="1" latinLnBrk="0" hangingPunct="1">
                    <a:defRPr sz="2800" kern="1200">
                      <a:solidFill>
                        <a:schemeClr val="tx1"/>
                      </a:solidFill>
                      <a:latin typeface="+mn-lt"/>
                      <a:ea typeface="+mn-ea"/>
                      <a:cs typeface="+mn-cs"/>
                    </a:defRPr>
                  </a:lvl6pPr>
                  <a:lvl7pPr marL="2743200" algn="l" defTabSz="914400" rtl="0" eaLnBrk="1" latinLnBrk="0" hangingPunct="1">
                    <a:defRPr sz="2800" kern="1200">
                      <a:solidFill>
                        <a:schemeClr val="tx1"/>
                      </a:solidFill>
                      <a:latin typeface="+mn-lt"/>
                      <a:ea typeface="+mn-ea"/>
                      <a:cs typeface="+mn-cs"/>
                    </a:defRPr>
                  </a:lvl7pPr>
                  <a:lvl8pPr marL="3200400" algn="l" defTabSz="914400" rtl="0" eaLnBrk="1" latinLnBrk="0" hangingPunct="1">
                    <a:defRPr sz="2800" kern="1200">
                      <a:solidFill>
                        <a:schemeClr val="tx1"/>
                      </a:solidFill>
                      <a:latin typeface="+mn-lt"/>
                      <a:ea typeface="+mn-ea"/>
                      <a:cs typeface="+mn-cs"/>
                    </a:defRPr>
                  </a:lvl8pPr>
                  <a:lvl9pPr marL="3657600" algn="l" defTabSz="914400" rtl="0" eaLnBrk="1" latinLnBrk="0" hangingPunct="1">
                    <a:defRPr sz="2800" kern="1200">
                      <a:solidFill>
                        <a:schemeClr val="tx1"/>
                      </a:solidFill>
                      <a:latin typeface="+mn-lt"/>
                      <a:ea typeface="+mn-ea"/>
                      <a:cs typeface="+mn-cs"/>
                    </a:defRPr>
                  </a:lvl9pPr>
                </a:lstStyle>
                <a:p>
                  <a:pPr marL="0" marR="0" lvl="0" indent="0" algn="ctr" defTabSz="914400" rtl="0" eaLnBrk="1" fontAlgn="auto" latinLnBrk="1" hangingPunct="1">
                    <a:lnSpc>
                      <a:spcPct val="100000"/>
                    </a:lnSpc>
                    <a:spcBef>
                      <a:spcPts val="0"/>
                    </a:spcBef>
                    <a:spcAft>
                      <a:spcPts val="0"/>
                    </a:spcAft>
                    <a:buClrTx/>
                    <a:buSzTx/>
                    <a:buFontTx/>
                    <a:buNone/>
                    <a:tabLst/>
                    <a:defRPr/>
                  </a:pPr>
                  <a:endParaRPr kumimoji="0" lang="ko-KR" altLang="en-US" sz="1800" b="0" i="0" u="none" strike="noStrike" kern="1200" cap="none" spc="0" normalizeH="0" baseline="0">
                    <a:ln>
                      <a:noFill/>
                    </a:ln>
                    <a:solidFill>
                      <a:prstClr val="white"/>
                    </a:solidFill>
                    <a:effectLst/>
                    <a:uLnTx/>
                    <a:uFillTx/>
                    <a:latin typeface="Arial"/>
                    <a:ea typeface="Arial Unicode MS"/>
                    <a:cs typeface="+mn-cs"/>
                  </a:endParaRPr>
                </a:p>
              </xdr:txBody>
            </xdr:sp>
            <xdr:sp macro="" textlink="">
              <xdr:nvSpPr>
                <xdr:cNvPr id="146" name="Rectangle 9">
                  <a:extLst>
                    <a:ext uri="{FF2B5EF4-FFF2-40B4-BE49-F238E27FC236}">
                      <a16:creationId xmlns:a16="http://schemas.microsoft.com/office/drawing/2014/main" id="{00000000-0008-0000-0A00-000092000000}"/>
                    </a:ext>
                  </a:extLst>
                </xdr:cNvPr>
                <xdr:cNvSpPr/>
              </xdr:nvSpPr>
              <xdr:spPr>
                <a:xfrm>
                  <a:off x="7176219" y="5737516"/>
                  <a:ext cx="321512" cy="311897"/>
                </a:xfrm>
                <a:custGeom>
                  <a:avLst/>
                  <a:gdLst/>
                  <a:ahLst/>
                  <a:cxnLst/>
                  <a:rect l="l" t="t" r="r" b="b"/>
                  <a:pathLst>
                    <a:path w="3228210" h="3222968">
                      <a:moveTo>
                        <a:pt x="1619999" y="642446"/>
                      </a:moveTo>
                      <a:lnTo>
                        <a:pt x="2664115" y="1686562"/>
                      </a:lnTo>
                      <a:lnTo>
                        <a:pt x="2664116" y="1686562"/>
                      </a:lnTo>
                      <a:lnTo>
                        <a:pt x="2664116" y="3222968"/>
                      </a:lnTo>
                      <a:lnTo>
                        <a:pt x="2015013" y="3222968"/>
                      </a:lnTo>
                      <a:lnTo>
                        <a:pt x="2015013" y="2511495"/>
                      </a:lnTo>
                      <a:cubicBezTo>
                        <a:pt x="2015013" y="2399422"/>
                        <a:pt x="1924159" y="2308568"/>
                        <a:pt x="1812086" y="2308568"/>
                      </a:cubicBezTo>
                      <a:lnTo>
                        <a:pt x="1427912" y="2308568"/>
                      </a:lnTo>
                      <a:cubicBezTo>
                        <a:pt x="1315839" y="2308568"/>
                        <a:pt x="1224985" y="2399422"/>
                        <a:pt x="1224985" y="2511495"/>
                      </a:cubicBezTo>
                      <a:lnTo>
                        <a:pt x="1224985" y="3222968"/>
                      </a:lnTo>
                      <a:lnTo>
                        <a:pt x="575882" y="3222968"/>
                      </a:lnTo>
                      <a:lnTo>
                        <a:pt x="575882" y="1686562"/>
                      </a:lnTo>
                      <a:lnTo>
                        <a:pt x="575884" y="1686562"/>
                      </a:lnTo>
                      <a:close/>
                      <a:moveTo>
                        <a:pt x="509997" y="122689"/>
                      </a:moveTo>
                      <a:lnTo>
                        <a:pt x="942045" y="122689"/>
                      </a:lnTo>
                      <a:lnTo>
                        <a:pt x="942045" y="542556"/>
                      </a:lnTo>
                      <a:lnTo>
                        <a:pt x="509997" y="974604"/>
                      </a:lnTo>
                      <a:close/>
                      <a:moveTo>
                        <a:pt x="1620001" y="7099"/>
                      </a:moveTo>
                      <a:lnTo>
                        <a:pt x="3228210" y="1686560"/>
                      </a:lnTo>
                      <a:lnTo>
                        <a:pt x="2900441" y="1686560"/>
                      </a:lnTo>
                      <a:lnTo>
                        <a:pt x="1620001" y="349390"/>
                      </a:lnTo>
                      <a:close/>
                      <a:moveTo>
                        <a:pt x="1619999" y="0"/>
                      </a:moveTo>
                      <a:lnTo>
                        <a:pt x="1619999" y="342291"/>
                      </a:lnTo>
                      <a:lnTo>
                        <a:pt x="330172" y="1679462"/>
                      </a:lnTo>
                      <a:lnTo>
                        <a:pt x="0" y="1679462"/>
                      </a:lnTo>
                      <a:close/>
                    </a:path>
                  </a:pathLst>
                </a:custGeom>
                <a:solidFill>
                  <a:srgbClr val="F4BD2D">
                    <a:alpha val="40000"/>
                  </a:srgbClr>
                </a:solidFill>
                <a:ln w="12700" cap="flat" cmpd="sng" algn="ctr">
                  <a:noFill/>
                  <a:prstDash val="solid"/>
                  <a:miter lim="800000"/>
                </a:ln>
                <a:effectLst/>
              </xdr:spPr>
              <xdr:txBody>
                <a:bodyPr rot="0" spcFirstLastPara="0" vert="horz" wrap="square" lIns="91440" tIns="45720" rIns="91440" bIns="45720" numCol="1" spcCol="0" rtlCol="0" fromWordArt="0" anchor="ctr" anchorCtr="0" forceAA="0" compatLnSpc="1">
                  <a:prstTxWarp prst="textNoShape">
                    <a:avLst/>
                  </a:prstTxWarp>
                  <a:noAutofit/>
                </a:bodyPr>
                <a:lstStyle>
                  <a:defPPr>
                    <a:defRPr lang="th-TH"/>
                  </a:defPPr>
                  <a:lvl1pPr marL="0" algn="l" defTabSz="914400" rtl="0" eaLnBrk="1" latinLnBrk="0" hangingPunct="1">
                    <a:defRPr sz="2800" kern="1200">
                      <a:solidFill>
                        <a:schemeClr val="tx1"/>
                      </a:solidFill>
                      <a:latin typeface="+mn-lt"/>
                      <a:ea typeface="+mn-ea"/>
                      <a:cs typeface="+mn-cs"/>
                    </a:defRPr>
                  </a:lvl1pPr>
                  <a:lvl2pPr marL="457200" algn="l" defTabSz="914400" rtl="0" eaLnBrk="1" latinLnBrk="0" hangingPunct="1">
                    <a:defRPr sz="2800" kern="1200">
                      <a:solidFill>
                        <a:schemeClr val="tx1"/>
                      </a:solidFill>
                      <a:latin typeface="+mn-lt"/>
                      <a:ea typeface="+mn-ea"/>
                      <a:cs typeface="+mn-cs"/>
                    </a:defRPr>
                  </a:lvl2pPr>
                  <a:lvl3pPr marL="914400" algn="l" defTabSz="914400" rtl="0" eaLnBrk="1" latinLnBrk="0" hangingPunct="1">
                    <a:defRPr sz="2800" kern="1200">
                      <a:solidFill>
                        <a:schemeClr val="tx1"/>
                      </a:solidFill>
                      <a:latin typeface="+mn-lt"/>
                      <a:ea typeface="+mn-ea"/>
                      <a:cs typeface="+mn-cs"/>
                    </a:defRPr>
                  </a:lvl3pPr>
                  <a:lvl4pPr marL="1371600" algn="l" defTabSz="914400" rtl="0" eaLnBrk="1" latinLnBrk="0" hangingPunct="1">
                    <a:defRPr sz="2800" kern="1200">
                      <a:solidFill>
                        <a:schemeClr val="tx1"/>
                      </a:solidFill>
                      <a:latin typeface="+mn-lt"/>
                      <a:ea typeface="+mn-ea"/>
                      <a:cs typeface="+mn-cs"/>
                    </a:defRPr>
                  </a:lvl4pPr>
                  <a:lvl5pPr marL="1828800" algn="l" defTabSz="914400" rtl="0" eaLnBrk="1" latinLnBrk="0" hangingPunct="1">
                    <a:defRPr sz="2800" kern="1200">
                      <a:solidFill>
                        <a:schemeClr val="tx1"/>
                      </a:solidFill>
                      <a:latin typeface="+mn-lt"/>
                      <a:ea typeface="+mn-ea"/>
                      <a:cs typeface="+mn-cs"/>
                    </a:defRPr>
                  </a:lvl5pPr>
                  <a:lvl6pPr marL="2286000" algn="l" defTabSz="914400" rtl="0" eaLnBrk="1" latinLnBrk="0" hangingPunct="1">
                    <a:defRPr sz="2800" kern="1200">
                      <a:solidFill>
                        <a:schemeClr val="tx1"/>
                      </a:solidFill>
                      <a:latin typeface="+mn-lt"/>
                      <a:ea typeface="+mn-ea"/>
                      <a:cs typeface="+mn-cs"/>
                    </a:defRPr>
                  </a:lvl6pPr>
                  <a:lvl7pPr marL="2743200" algn="l" defTabSz="914400" rtl="0" eaLnBrk="1" latinLnBrk="0" hangingPunct="1">
                    <a:defRPr sz="2800" kern="1200">
                      <a:solidFill>
                        <a:schemeClr val="tx1"/>
                      </a:solidFill>
                      <a:latin typeface="+mn-lt"/>
                      <a:ea typeface="+mn-ea"/>
                      <a:cs typeface="+mn-cs"/>
                    </a:defRPr>
                  </a:lvl7pPr>
                  <a:lvl8pPr marL="3200400" algn="l" defTabSz="914400" rtl="0" eaLnBrk="1" latinLnBrk="0" hangingPunct="1">
                    <a:defRPr sz="2800" kern="1200">
                      <a:solidFill>
                        <a:schemeClr val="tx1"/>
                      </a:solidFill>
                      <a:latin typeface="+mn-lt"/>
                      <a:ea typeface="+mn-ea"/>
                      <a:cs typeface="+mn-cs"/>
                    </a:defRPr>
                  </a:lvl8pPr>
                  <a:lvl9pPr marL="3657600" algn="l" defTabSz="914400" rtl="0" eaLnBrk="1" latinLnBrk="0" hangingPunct="1">
                    <a:defRPr sz="2800" kern="1200">
                      <a:solidFill>
                        <a:schemeClr val="tx1"/>
                      </a:solidFill>
                      <a:latin typeface="+mn-lt"/>
                      <a:ea typeface="+mn-ea"/>
                      <a:cs typeface="+mn-cs"/>
                    </a:defRPr>
                  </a:lvl9pPr>
                </a:lstStyle>
                <a:p>
                  <a:pPr marL="0" marR="0" lvl="0" indent="0" algn="ctr" defTabSz="914400" rtl="0" eaLnBrk="1" fontAlgn="auto" latinLnBrk="1" hangingPunct="1">
                    <a:lnSpc>
                      <a:spcPct val="100000"/>
                    </a:lnSpc>
                    <a:spcBef>
                      <a:spcPts val="0"/>
                    </a:spcBef>
                    <a:spcAft>
                      <a:spcPts val="0"/>
                    </a:spcAft>
                    <a:buClrTx/>
                    <a:buSzTx/>
                    <a:buFontTx/>
                    <a:buNone/>
                    <a:tabLst/>
                    <a:defRPr/>
                  </a:pPr>
                  <a:endParaRPr kumimoji="0" lang="ko-KR" altLang="en-US" sz="1800" b="0" i="0" u="none" strike="noStrike" kern="1200" cap="none" spc="0" normalizeH="0" baseline="0">
                    <a:ln>
                      <a:noFill/>
                    </a:ln>
                    <a:solidFill>
                      <a:prstClr val="white"/>
                    </a:solidFill>
                    <a:effectLst/>
                    <a:uLnTx/>
                    <a:uFillTx/>
                    <a:latin typeface="Arial"/>
                    <a:ea typeface="Arial Unicode MS"/>
                    <a:cs typeface="+mn-cs"/>
                  </a:endParaRPr>
                </a:p>
              </xdr:txBody>
            </xdr:sp>
            <xdr:grpSp>
              <xdr:nvGrpSpPr>
                <xdr:cNvPr id="147" name="그룹 5">
                  <a:extLst>
                    <a:ext uri="{FF2B5EF4-FFF2-40B4-BE49-F238E27FC236}">
                      <a16:creationId xmlns:a16="http://schemas.microsoft.com/office/drawing/2014/main" id="{00000000-0008-0000-0A00-000093000000}"/>
                    </a:ext>
                  </a:extLst>
                </xdr:cNvPr>
                <xdr:cNvGrpSpPr/>
              </xdr:nvGrpSpPr>
              <xdr:grpSpPr>
                <a:xfrm>
                  <a:off x="8760186" y="5202539"/>
                  <a:ext cx="641569" cy="1110359"/>
                  <a:chOff x="5534713" y="3142211"/>
                  <a:chExt cx="647917" cy="1110359"/>
                </a:xfrm>
              </xdr:grpSpPr>
              <xdr:cxnSp macro="">
                <xdr:nvCxnSpPr>
                  <xdr:cNvPr id="164" name="Straight Connector 163">
                    <a:extLst>
                      <a:ext uri="{FF2B5EF4-FFF2-40B4-BE49-F238E27FC236}">
                        <a16:creationId xmlns:a16="http://schemas.microsoft.com/office/drawing/2014/main" id="{00000000-0008-0000-0A00-0000A4000000}"/>
                      </a:ext>
                    </a:extLst>
                  </xdr:cNvPr>
                  <xdr:cNvCxnSpPr/>
                </xdr:nvCxnSpPr>
                <xdr:spPr>
                  <a:xfrm flipV="1">
                    <a:off x="5858670" y="3142211"/>
                    <a:ext cx="0" cy="781734"/>
                  </a:xfrm>
                  <a:prstGeom prst="line">
                    <a:avLst/>
                  </a:prstGeom>
                  <a:noFill/>
                  <a:ln w="63500" cap="flat" cmpd="sng" algn="ctr">
                    <a:solidFill>
                      <a:srgbClr val="92D050">
                        <a:alpha val="40000"/>
                      </a:srgbClr>
                    </a:solidFill>
                    <a:prstDash val="solid"/>
                    <a:miter lim="800000"/>
                    <a:headEnd type="oval" w="sm" len="sm"/>
                    <a:tailEnd type="oval" w="sm" len="sm"/>
                  </a:ln>
                  <a:effectLst/>
                </xdr:spPr>
              </xdr:cxnSp>
              <xdr:sp macro="" textlink="">
                <xdr:nvSpPr>
                  <xdr:cNvPr id="165" name="Oval 164">
                    <a:extLst>
                      <a:ext uri="{FF2B5EF4-FFF2-40B4-BE49-F238E27FC236}">
                        <a16:creationId xmlns:a16="http://schemas.microsoft.com/office/drawing/2014/main" id="{00000000-0008-0000-0A00-0000A5000000}"/>
                      </a:ext>
                    </a:extLst>
                  </xdr:cNvPr>
                  <xdr:cNvSpPr/>
                </xdr:nvSpPr>
                <xdr:spPr>
                  <a:xfrm>
                    <a:off x="5534713" y="3603769"/>
                    <a:ext cx="647917" cy="648801"/>
                  </a:xfrm>
                  <a:prstGeom prst="ellipse">
                    <a:avLst/>
                  </a:prstGeom>
                  <a:solidFill>
                    <a:sysClr val="window" lastClr="FFFFFF"/>
                  </a:solidFill>
                  <a:ln w="63500" cap="flat" cmpd="sng" algn="ctr">
                    <a:solidFill>
                      <a:srgbClr val="92D050">
                        <a:alpha val="40000"/>
                      </a:srgbClr>
                    </a:solidFill>
                    <a:prstDash val="solid"/>
                    <a:miter lim="800000"/>
                  </a:ln>
                  <a:effectLst/>
                </xdr:spPr>
                <xdr:txBody>
                  <a:bodyPr wrap="square" rtlCol="0" anchor="ctr"/>
                  <a:lstStyle>
                    <a:defPPr>
                      <a:defRPr lang="th-TH"/>
                    </a:defPPr>
                    <a:lvl1pPr marL="0" algn="l" defTabSz="914400" rtl="0" eaLnBrk="1" latinLnBrk="0" hangingPunct="1">
                      <a:defRPr sz="2800" kern="1200">
                        <a:solidFill>
                          <a:schemeClr val="tx1"/>
                        </a:solidFill>
                        <a:latin typeface="+mn-lt"/>
                        <a:ea typeface="+mn-ea"/>
                        <a:cs typeface="+mn-cs"/>
                      </a:defRPr>
                    </a:lvl1pPr>
                    <a:lvl2pPr marL="457200" algn="l" defTabSz="914400" rtl="0" eaLnBrk="1" latinLnBrk="0" hangingPunct="1">
                      <a:defRPr sz="2800" kern="1200">
                        <a:solidFill>
                          <a:schemeClr val="tx1"/>
                        </a:solidFill>
                        <a:latin typeface="+mn-lt"/>
                        <a:ea typeface="+mn-ea"/>
                        <a:cs typeface="+mn-cs"/>
                      </a:defRPr>
                    </a:lvl2pPr>
                    <a:lvl3pPr marL="914400" algn="l" defTabSz="914400" rtl="0" eaLnBrk="1" latinLnBrk="0" hangingPunct="1">
                      <a:defRPr sz="2800" kern="1200">
                        <a:solidFill>
                          <a:schemeClr val="tx1"/>
                        </a:solidFill>
                        <a:latin typeface="+mn-lt"/>
                        <a:ea typeface="+mn-ea"/>
                        <a:cs typeface="+mn-cs"/>
                      </a:defRPr>
                    </a:lvl3pPr>
                    <a:lvl4pPr marL="1371600" algn="l" defTabSz="914400" rtl="0" eaLnBrk="1" latinLnBrk="0" hangingPunct="1">
                      <a:defRPr sz="2800" kern="1200">
                        <a:solidFill>
                          <a:schemeClr val="tx1"/>
                        </a:solidFill>
                        <a:latin typeface="+mn-lt"/>
                        <a:ea typeface="+mn-ea"/>
                        <a:cs typeface="+mn-cs"/>
                      </a:defRPr>
                    </a:lvl4pPr>
                    <a:lvl5pPr marL="1828800" algn="l" defTabSz="914400" rtl="0" eaLnBrk="1" latinLnBrk="0" hangingPunct="1">
                      <a:defRPr sz="2800" kern="1200">
                        <a:solidFill>
                          <a:schemeClr val="tx1"/>
                        </a:solidFill>
                        <a:latin typeface="+mn-lt"/>
                        <a:ea typeface="+mn-ea"/>
                        <a:cs typeface="+mn-cs"/>
                      </a:defRPr>
                    </a:lvl5pPr>
                    <a:lvl6pPr marL="2286000" algn="l" defTabSz="914400" rtl="0" eaLnBrk="1" latinLnBrk="0" hangingPunct="1">
                      <a:defRPr sz="2800" kern="1200">
                        <a:solidFill>
                          <a:schemeClr val="tx1"/>
                        </a:solidFill>
                        <a:latin typeface="+mn-lt"/>
                        <a:ea typeface="+mn-ea"/>
                        <a:cs typeface="+mn-cs"/>
                      </a:defRPr>
                    </a:lvl6pPr>
                    <a:lvl7pPr marL="2743200" algn="l" defTabSz="914400" rtl="0" eaLnBrk="1" latinLnBrk="0" hangingPunct="1">
                      <a:defRPr sz="2800" kern="1200">
                        <a:solidFill>
                          <a:schemeClr val="tx1"/>
                        </a:solidFill>
                        <a:latin typeface="+mn-lt"/>
                        <a:ea typeface="+mn-ea"/>
                        <a:cs typeface="+mn-cs"/>
                      </a:defRPr>
                    </a:lvl7pPr>
                    <a:lvl8pPr marL="3200400" algn="l" defTabSz="914400" rtl="0" eaLnBrk="1" latinLnBrk="0" hangingPunct="1">
                      <a:defRPr sz="2800" kern="1200">
                        <a:solidFill>
                          <a:schemeClr val="tx1"/>
                        </a:solidFill>
                        <a:latin typeface="+mn-lt"/>
                        <a:ea typeface="+mn-ea"/>
                        <a:cs typeface="+mn-cs"/>
                      </a:defRPr>
                    </a:lvl8pPr>
                    <a:lvl9pPr marL="3657600" algn="l" defTabSz="914400" rtl="0" eaLnBrk="1" latinLnBrk="0" hangingPunct="1">
                      <a:defRPr sz="2800" kern="1200">
                        <a:solidFill>
                          <a:schemeClr val="tx1"/>
                        </a:solidFill>
                        <a:latin typeface="+mn-lt"/>
                        <a:ea typeface="+mn-ea"/>
                        <a:cs typeface="+mn-cs"/>
                      </a:defRPr>
                    </a:lvl9pPr>
                  </a:lstStyle>
                  <a:p>
                    <a:pPr marL="0" marR="0" lvl="0" indent="0" algn="ctr" defTabSz="914400" eaLnBrk="1" fontAlgn="auto" latinLnBrk="0" hangingPunct="1">
                      <a:lnSpc>
                        <a:spcPct val="100000"/>
                      </a:lnSpc>
                      <a:spcBef>
                        <a:spcPts val="0"/>
                      </a:spcBef>
                      <a:spcAft>
                        <a:spcPts val="0"/>
                      </a:spcAft>
                      <a:buClrTx/>
                      <a:buSzTx/>
                      <a:buFontTx/>
                      <a:buNone/>
                      <a:tabLst/>
                      <a:defRPr/>
                    </a:pPr>
                    <a:endParaRPr kumimoji="0" lang="ko-KR" altLang="en-US" sz="2700" b="0" i="0" u="none" strike="noStrike" kern="0" cap="none" spc="0" normalizeH="0" baseline="0">
                      <a:ln>
                        <a:noFill/>
                      </a:ln>
                      <a:solidFill>
                        <a:prstClr val="white"/>
                      </a:solidFill>
                      <a:effectLst/>
                      <a:uLnTx/>
                      <a:uFillTx/>
                      <a:latin typeface="Arial"/>
                      <a:ea typeface="Arial Unicode MS"/>
                      <a:cs typeface="+mn-cs"/>
                    </a:endParaRPr>
                  </a:p>
                </xdr:txBody>
              </xdr:sp>
            </xdr:grpSp>
            <xdr:sp macro="" textlink="">
              <xdr:nvSpPr>
                <xdr:cNvPr id="148" name="TextBox 58">
                  <a:extLst>
                    <a:ext uri="{FF2B5EF4-FFF2-40B4-BE49-F238E27FC236}">
                      <a16:creationId xmlns:a16="http://schemas.microsoft.com/office/drawing/2014/main" id="{00000000-0008-0000-0A00-000094000000}"/>
                    </a:ext>
                  </a:extLst>
                </xdr:cNvPr>
                <xdr:cNvSpPr txBox="1"/>
              </xdr:nvSpPr>
              <xdr:spPr>
                <a:xfrm>
                  <a:off x="8541034" y="6615058"/>
                  <a:ext cx="1278622" cy="406918"/>
                </a:xfrm>
                <a:prstGeom prst="rect">
                  <a:avLst/>
                </a:prstGeom>
                <a:noFill/>
              </xdr:spPr>
              <xdr:txBody>
                <a:bodyPr wrap="square" rtlCol="0" anchor="ctr">
                  <a:spAutoFit/>
                </a:bodyPr>
                <a:lstStyle>
                  <a:defPPr>
                    <a:defRPr lang="th-TH"/>
                  </a:defPPr>
                  <a:lvl1pPr marL="0" algn="l" defTabSz="914400" rtl="0" eaLnBrk="1" latinLnBrk="0" hangingPunct="1">
                    <a:defRPr sz="2800" kern="1200">
                      <a:solidFill>
                        <a:schemeClr val="tx1"/>
                      </a:solidFill>
                      <a:latin typeface="+mn-lt"/>
                      <a:ea typeface="+mn-ea"/>
                      <a:cs typeface="+mn-cs"/>
                    </a:defRPr>
                  </a:lvl1pPr>
                  <a:lvl2pPr marL="457200" algn="l" defTabSz="914400" rtl="0" eaLnBrk="1" latinLnBrk="0" hangingPunct="1">
                    <a:defRPr sz="2800" kern="1200">
                      <a:solidFill>
                        <a:schemeClr val="tx1"/>
                      </a:solidFill>
                      <a:latin typeface="+mn-lt"/>
                      <a:ea typeface="+mn-ea"/>
                      <a:cs typeface="+mn-cs"/>
                    </a:defRPr>
                  </a:lvl2pPr>
                  <a:lvl3pPr marL="914400" algn="l" defTabSz="914400" rtl="0" eaLnBrk="1" latinLnBrk="0" hangingPunct="1">
                    <a:defRPr sz="2800" kern="1200">
                      <a:solidFill>
                        <a:schemeClr val="tx1"/>
                      </a:solidFill>
                      <a:latin typeface="+mn-lt"/>
                      <a:ea typeface="+mn-ea"/>
                      <a:cs typeface="+mn-cs"/>
                    </a:defRPr>
                  </a:lvl3pPr>
                  <a:lvl4pPr marL="1371600" algn="l" defTabSz="914400" rtl="0" eaLnBrk="1" latinLnBrk="0" hangingPunct="1">
                    <a:defRPr sz="2800" kern="1200">
                      <a:solidFill>
                        <a:schemeClr val="tx1"/>
                      </a:solidFill>
                      <a:latin typeface="+mn-lt"/>
                      <a:ea typeface="+mn-ea"/>
                      <a:cs typeface="+mn-cs"/>
                    </a:defRPr>
                  </a:lvl4pPr>
                  <a:lvl5pPr marL="1828800" algn="l" defTabSz="914400" rtl="0" eaLnBrk="1" latinLnBrk="0" hangingPunct="1">
                    <a:defRPr sz="2800" kern="1200">
                      <a:solidFill>
                        <a:schemeClr val="tx1"/>
                      </a:solidFill>
                      <a:latin typeface="+mn-lt"/>
                      <a:ea typeface="+mn-ea"/>
                      <a:cs typeface="+mn-cs"/>
                    </a:defRPr>
                  </a:lvl5pPr>
                  <a:lvl6pPr marL="2286000" algn="l" defTabSz="914400" rtl="0" eaLnBrk="1" latinLnBrk="0" hangingPunct="1">
                    <a:defRPr sz="2800" kern="1200">
                      <a:solidFill>
                        <a:schemeClr val="tx1"/>
                      </a:solidFill>
                      <a:latin typeface="+mn-lt"/>
                      <a:ea typeface="+mn-ea"/>
                      <a:cs typeface="+mn-cs"/>
                    </a:defRPr>
                  </a:lvl6pPr>
                  <a:lvl7pPr marL="2743200" algn="l" defTabSz="914400" rtl="0" eaLnBrk="1" latinLnBrk="0" hangingPunct="1">
                    <a:defRPr sz="2800" kern="1200">
                      <a:solidFill>
                        <a:schemeClr val="tx1"/>
                      </a:solidFill>
                      <a:latin typeface="+mn-lt"/>
                      <a:ea typeface="+mn-ea"/>
                      <a:cs typeface="+mn-cs"/>
                    </a:defRPr>
                  </a:lvl7pPr>
                  <a:lvl8pPr marL="3200400" algn="l" defTabSz="914400" rtl="0" eaLnBrk="1" latinLnBrk="0" hangingPunct="1">
                    <a:defRPr sz="2800" kern="1200">
                      <a:solidFill>
                        <a:schemeClr val="tx1"/>
                      </a:solidFill>
                      <a:latin typeface="+mn-lt"/>
                      <a:ea typeface="+mn-ea"/>
                      <a:cs typeface="+mn-cs"/>
                    </a:defRPr>
                  </a:lvl8pPr>
                  <a:lvl9pPr marL="3657600" algn="l" defTabSz="914400" rtl="0" eaLnBrk="1" latinLnBrk="0" hangingPunct="1">
                    <a:defRPr sz="2800" kern="1200">
                      <a:solidFill>
                        <a:schemeClr val="tx1"/>
                      </a:solidFill>
                      <a:latin typeface="+mn-lt"/>
                      <a:ea typeface="+mn-ea"/>
                      <a:cs typeface="+mn-cs"/>
                    </a:defRPr>
                  </a:lvl9pPr>
                </a:lstStyle>
                <a:p>
                  <a:pPr algn="ctr"/>
                  <a:r>
                    <a:rPr lang="en-US" altLang="ko-KR" sz="2000" b="1">
                      <a:solidFill>
                        <a:srgbClr val="92D050"/>
                      </a:solidFill>
                      <a:latin typeface="Arial"/>
                      <a:ea typeface="Arial Unicode MS"/>
                      <a:cs typeface="Arial" pitchFamily="34" charset="0"/>
                    </a:rPr>
                    <a:t>17 Jul</a:t>
                  </a:r>
                  <a:endParaRPr lang="ko-KR" altLang="en-US" sz="2000" b="1">
                    <a:solidFill>
                      <a:srgbClr val="92D050"/>
                    </a:solidFill>
                    <a:latin typeface="Arial"/>
                    <a:ea typeface="Arial Unicode MS"/>
                    <a:cs typeface="Arial" pitchFamily="34" charset="0"/>
                  </a:endParaRPr>
                </a:p>
              </xdr:txBody>
            </xdr:sp>
            <xdr:sp macro="" textlink="">
              <xdr:nvSpPr>
                <xdr:cNvPr id="149" name="Block Arc 25">
                  <a:extLst>
                    <a:ext uri="{FF2B5EF4-FFF2-40B4-BE49-F238E27FC236}">
                      <a16:creationId xmlns:a16="http://schemas.microsoft.com/office/drawing/2014/main" id="{00000000-0008-0000-0A00-000095000000}"/>
                    </a:ext>
                  </a:extLst>
                </xdr:cNvPr>
                <xdr:cNvSpPr/>
              </xdr:nvSpPr>
              <xdr:spPr>
                <a:xfrm>
                  <a:off x="8948483" y="5773193"/>
                  <a:ext cx="239811" cy="345163"/>
                </a:xfrm>
                <a:custGeom>
                  <a:avLst/>
                  <a:gdLst/>
                  <a:ahLst/>
                  <a:cxnLst/>
                  <a:rect l="l" t="t" r="r" b="b"/>
                  <a:pathLst>
                    <a:path w="2215656" h="3200962">
                      <a:moveTo>
                        <a:pt x="1107829" y="2097026"/>
                      </a:moveTo>
                      <a:cubicBezTo>
                        <a:pt x="1025315" y="2097026"/>
                        <a:pt x="958423" y="2163918"/>
                        <a:pt x="958423" y="2246432"/>
                      </a:cubicBezTo>
                      <a:cubicBezTo>
                        <a:pt x="958423" y="2302715"/>
                        <a:pt x="989546" y="2351730"/>
                        <a:pt x="1036590" y="2375275"/>
                      </a:cubicBezTo>
                      <a:lnTo>
                        <a:pt x="985422" y="2684898"/>
                      </a:lnTo>
                      <a:lnTo>
                        <a:pt x="1230236" y="2684898"/>
                      </a:lnTo>
                      <a:lnTo>
                        <a:pt x="1179068" y="2375275"/>
                      </a:lnTo>
                      <a:cubicBezTo>
                        <a:pt x="1226112" y="2351730"/>
                        <a:pt x="1257234" y="2302715"/>
                        <a:pt x="1257234" y="2246432"/>
                      </a:cubicBezTo>
                      <a:cubicBezTo>
                        <a:pt x="1257234" y="2163918"/>
                        <a:pt x="1190343" y="2097026"/>
                        <a:pt x="1107829" y="2097026"/>
                      </a:cubicBezTo>
                      <a:close/>
                      <a:moveTo>
                        <a:pt x="1102513" y="266871"/>
                      </a:moveTo>
                      <a:cubicBezTo>
                        <a:pt x="874876" y="269781"/>
                        <a:pt x="691868" y="455143"/>
                        <a:pt x="691868" y="682798"/>
                      </a:cubicBezTo>
                      <a:lnTo>
                        <a:pt x="690469" y="682798"/>
                      </a:lnTo>
                      <a:lnTo>
                        <a:pt x="690469" y="1580962"/>
                      </a:lnTo>
                      <a:lnTo>
                        <a:pt x="1525188" y="1580962"/>
                      </a:lnTo>
                      <a:lnTo>
                        <a:pt x="1525188" y="672127"/>
                      </a:lnTo>
                      <a:lnTo>
                        <a:pt x="1523654" y="672166"/>
                      </a:lnTo>
                      <a:cubicBezTo>
                        <a:pt x="1517835" y="444585"/>
                        <a:pt x="1330149" y="263961"/>
                        <a:pt x="1102513" y="266871"/>
                      </a:cubicBezTo>
                      <a:close/>
                      <a:moveTo>
                        <a:pt x="1099102" y="56"/>
                      </a:moveTo>
                      <a:cubicBezTo>
                        <a:pt x="1472767" y="-4720"/>
                        <a:pt x="1780852" y="291773"/>
                        <a:pt x="1790404" y="665346"/>
                      </a:cubicBezTo>
                      <a:lnTo>
                        <a:pt x="1742843" y="666562"/>
                      </a:lnTo>
                      <a:lnTo>
                        <a:pt x="1790627" y="666562"/>
                      </a:lnTo>
                      <a:lnTo>
                        <a:pt x="1790627" y="1580962"/>
                      </a:lnTo>
                      <a:lnTo>
                        <a:pt x="2041344" y="1580962"/>
                      </a:lnTo>
                      <a:cubicBezTo>
                        <a:pt x="2137614" y="1580962"/>
                        <a:pt x="2215656" y="1659004"/>
                        <a:pt x="2215656" y="1755274"/>
                      </a:cubicBezTo>
                      <a:lnTo>
                        <a:pt x="2215656" y="3026650"/>
                      </a:lnTo>
                      <a:cubicBezTo>
                        <a:pt x="2215656" y="3122920"/>
                        <a:pt x="2137614" y="3200962"/>
                        <a:pt x="2041344" y="3200962"/>
                      </a:cubicBezTo>
                      <a:lnTo>
                        <a:pt x="174312" y="3200962"/>
                      </a:lnTo>
                      <a:cubicBezTo>
                        <a:pt x="78042" y="3200962"/>
                        <a:pt x="0" y="3122920"/>
                        <a:pt x="0" y="3026650"/>
                      </a:cubicBezTo>
                      <a:lnTo>
                        <a:pt x="0" y="1755274"/>
                      </a:lnTo>
                      <a:cubicBezTo>
                        <a:pt x="0" y="1659004"/>
                        <a:pt x="78042" y="1580962"/>
                        <a:pt x="174312" y="1580962"/>
                      </a:cubicBezTo>
                      <a:lnTo>
                        <a:pt x="425030" y="1580962"/>
                      </a:lnTo>
                      <a:lnTo>
                        <a:pt x="425030" y="676764"/>
                      </a:lnTo>
                      <a:lnTo>
                        <a:pt x="425634" y="676764"/>
                      </a:lnTo>
                      <a:cubicBezTo>
                        <a:pt x="428273" y="305830"/>
                        <a:pt x="727452" y="4806"/>
                        <a:pt x="1099102" y="56"/>
                      </a:cubicBezTo>
                      <a:close/>
                    </a:path>
                  </a:pathLst>
                </a:custGeom>
                <a:solidFill>
                  <a:srgbClr val="92D050">
                    <a:alpha val="40000"/>
                  </a:srgbClr>
                </a:solidFill>
                <a:ln w="12700" cap="flat" cmpd="sng" algn="ctr">
                  <a:noFill/>
                  <a:prstDash val="solid"/>
                  <a:miter lim="800000"/>
                </a:ln>
                <a:effectLst/>
              </xdr:spPr>
              <xdr:txBody>
                <a:bodyPr wrap="square" rtlCol="0" anchor="ctr"/>
                <a:lstStyle>
                  <a:defPPr>
                    <a:defRPr lang="th-TH"/>
                  </a:defPPr>
                  <a:lvl1pPr marL="0" algn="l" defTabSz="914400" rtl="0" eaLnBrk="1" latinLnBrk="0" hangingPunct="1">
                    <a:defRPr sz="2800" kern="1200">
                      <a:solidFill>
                        <a:schemeClr val="tx1"/>
                      </a:solidFill>
                      <a:latin typeface="+mn-lt"/>
                      <a:ea typeface="+mn-ea"/>
                      <a:cs typeface="+mn-cs"/>
                    </a:defRPr>
                  </a:lvl1pPr>
                  <a:lvl2pPr marL="457200" algn="l" defTabSz="914400" rtl="0" eaLnBrk="1" latinLnBrk="0" hangingPunct="1">
                    <a:defRPr sz="2800" kern="1200">
                      <a:solidFill>
                        <a:schemeClr val="tx1"/>
                      </a:solidFill>
                      <a:latin typeface="+mn-lt"/>
                      <a:ea typeface="+mn-ea"/>
                      <a:cs typeface="+mn-cs"/>
                    </a:defRPr>
                  </a:lvl2pPr>
                  <a:lvl3pPr marL="914400" algn="l" defTabSz="914400" rtl="0" eaLnBrk="1" latinLnBrk="0" hangingPunct="1">
                    <a:defRPr sz="2800" kern="1200">
                      <a:solidFill>
                        <a:schemeClr val="tx1"/>
                      </a:solidFill>
                      <a:latin typeface="+mn-lt"/>
                      <a:ea typeface="+mn-ea"/>
                      <a:cs typeface="+mn-cs"/>
                    </a:defRPr>
                  </a:lvl3pPr>
                  <a:lvl4pPr marL="1371600" algn="l" defTabSz="914400" rtl="0" eaLnBrk="1" latinLnBrk="0" hangingPunct="1">
                    <a:defRPr sz="2800" kern="1200">
                      <a:solidFill>
                        <a:schemeClr val="tx1"/>
                      </a:solidFill>
                      <a:latin typeface="+mn-lt"/>
                      <a:ea typeface="+mn-ea"/>
                      <a:cs typeface="+mn-cs"/>
                    </a:defRPr>
                  </a:lvl4pPr>
                  <a:lvl5pPr marL="1828800" algn="l" defTabSz="914400" rtl="0" eaLnBrk="1" latinLnBrk="0" hangingPunct="1">
                    <a:defRPr sz="2800" kern="1200">
                      <a:solidFill>
                        <a:schemeClr val="tx1"/>
                      </a:solidFill>
                      <a:latin typeface="+mn-lt"/>
                      <a:ea typeface="+mn-ea"/>
                      <a:cs typeface="+mn-cs"/>
                    </a:defRPr>
                  </a:lvl5pPr>
                  <a:lvl6pPr marL="2286000" algn="l" defTabSz="914400" rtl="0" eaLnBrk="1" latinLnBrk="0" hangingPunct="1">
                    <a:defRPr sz="2800" kern="1200">
                      <a:solidFill>
                        <a:schemeClr val="tx1"/>
                      </a:solidFill>
                      <a:latin typeface="+mn-lt"/>
                      <a:ea typeface="+mn-ea"/>
                      <a:cs typeface="+mn-cs"/>
                    </a:defRPr>
                  </a:lvl6pPr>
                  <a:lvl7pPr marL="2743200" algn="l" defTabSz="914400" rtl="0" eaLnBrk="1" latinLnBrk="0" hangingPunct="1">
                    <a:defRPr sz="2800" kern="1200">
                      <a:solidFill>
                        <a:schemeClr val="tx1"/>
                      </a:solidFill>
                      <a:latin typeface="+mn-lt"/>
                      <a:ea typeface="+mn-ea"/>
                      <a:cs typeface="+mn-cs"/>
                    </a:defRPr>
                  </a:lvl7pPr>
                  <a:lvl8pPr marL="3200400" algn="l" defTabSz="914400" rtl="0" eaLnBrk="1" latinLnBrk="0" hangingPunct="1">
                    <a:defRPr sz="2800" kern="1200">
                      <a:solidFill>
                        <a:schemeClr val="tx1"/>
                      </a:solidFill>
                      <a:latin typeface="+mn-lt"/>
                      <a:ea typeface="+mn-ea"/>
                      <a:cs typeface="+mn-cs"/>
                    </a:defRPr>
                  </a:lvl8pPr>
                  <a:lvl9pPr marL="3657600" algn="l" defTabSz="914400" rtl="0" eaLnBrk="1" latinLnBrk="0" hangingPunct="1">
                    <a:defRPr sz="2800" kern="1200">
                      <a:solidFill>
                        <a:schemeClr val="tx1"/>
                      </a:solidFill>
                      <a:latin typeface="+mn-lt"/>
                      <a:ea typeface="+mn-ea"/>
                      <a:cs typeface="+mn-cs"/>
                    </a:defRPr>
                  </a:lvl9pPr>
                </a:lstStyle>
                <a:p>
                  <a:pPr marL="0" marR="0" lvl="0" indent="0" algn="ctr" defTabSz="914400" rtl="0" eaLnBrk="1" fontAlgn="auto" latinLnBrk="1" hangingPunct="1">
                    <a:lnSpc>
                      <a:spcPct val="100000"/>
                    </a:lnSpc>
                    <a:spcBef>
                      <a:spcPts val="0"/>
                    </a:spcBef>
                    <a:spcAft>
                      <a:spcPts val="0"/>
                    </a:spcAft>
                    <a:buClrTx/>
                    <a:buSzTx/>
                    <a:buFontTx/>
                    <a:buNone/>
                    <a:tabLst/>
                    <a:defRPr/>
                  </a:pPr>
                  <a:endParaRPr kumimoji="0" lang="ko-KR" altLang="en-US" sz="1800" b="0" i="0" u="none" strike="noStrike" kern="1200" cap="none" spc="0" normalizeH="0" baseline="0">
                    <a:ln>
                      <a:noFill/>
                    </a:ln>
                    <a:solidFill>
                      <a:prstClr val="black"/>
                    </a:solidFill>
                    <a:effectLst/>
                    <a:uLnTx/>
                    <a:uFillTx/>
                    <a:latin typeface="Arial"/>
                    <a:ea typeface="Arial Unicode MS"/>
                    <a:cs typeface="+mn-cs"/>
                  </a:endParaRPr>
                </a:p>
              </xdr:txBody>
            </xdr:sp>
            <xdr:grpSp>
              <xdr:nvGrpSpPr>
                <xdr:cNvPr id="150" name="그룹 8">
                  <a:extLst>
                    <a:ext uri="{FF2B5EF4-FFF2-40B4-BE49-F238E27FC236}">
                      <a16:creationId xmlns:a16="http://schemas.microsoft.com/office/drawing/2014/main" id="{00000000-0008-0000-0A00-000096000000}"/>
                    </a:ext>
                  </a:extLst>
                </xdr:cNvPr>
                <xdr:cNvGrpSpPr/>
              </xdr:nvGrpSpPr>
              <xdr:grpSpPr>
                <a:xfrm>
                  <a:off x="10346167" y="5570415"/>
                  <a:ext cx="657440" cy="1136576"/>
                  <a:chOff x="11592066" y="3603613"/>
                  <a:chExt cx="647917" cy="1130219"/>
                </a:xfrm>
              </xdr:grpSpPr>
              <xdr:cxnSp macro="">
                <xdr:nvCxnSpPr>
                  <xdr:cNvPr id="162" name="Straight Connector 161">
                    <a:extLst>
                      <a:ext uri="{FF2B5EF4-FFF2-40B4-BE49-F238E27FC236}">
                        <a16:creationId xmlns:a16="http://schemas.microsoft.com/office/drawing/2014/main" id="{00000000-0008-0000-0A00-0000A2000000}"/>
                      </a:ext>
                    </a:extLst>
                  </xdr:cNvPr>
                  <xdr:cNvCxnSpPr/>
                </xdr:nvCxnSpPr>
                <xdr:spPr>
                  <a:xfrm flipV="1">
                    <a:off x="11916028" y="3952099"/>
                    <a:ext cx="0" cy="781733"/>
                  </a:xfrm>
                  <a:prstGeom prst="line">
                    <a:avLst/>
                  </a:prstGeom>
                  <a:noFill/>
                  <a:ln w="63500" cap="flat" cmpd="sng" algn="ctr">
                    <a:solidFill>
                      <a:srgbClr val="1ED4DE">
                        <a:alpha val="40000"/>
                      </a:srgbClr>
                    </a:solidFill>
                    <a:prstDash val="solid"/>
                    <a:miter lim="800000"/>
                    <a:headEnd type="oval" w="sm" len="sm"/>
                    <a:tailEnd type="oval" w="sm" len="sm"/>
                  </a:ln>
                  <a:effectLst/>
                </xdr:spPr>
              </xdr:cxnSp>
              <xdr:sp macro="" textlink="">
                <xdr:nvSpPr>
                  <xdr:cNvPr id="163" name="Oval 162">
                    <a:extLst>
                      <a:ext uri="{FF2B5EF4-FFF2-40B4-BE49-F238E27FC236}">
                        <a16:creationId xmlns:a16="http://schemas.microsoft.com/office/drawing/2014/main" id="{00000000-0008-0000-0A00-0000A3000000}"/>
                      </a:ext>
                    </a:extLst>
                  </xdr:cNvPr>
                  <xdr:cNvSpPr/>
                </xdr:nvSpPr>
                <xdr:spPr>
                  <a:xfrm>
                    <a:off x="11592066" y="3603613"/>
                    <a:ext cx="647917" cy="648801"/>
                  </a:xfrm>
                  <a:prstGeom prst="ellipse">
                    <a:avLst/>
                  </a:prstGeom>
                  <a:solidFill>
                    <a:sysClr val="window" lastClr="FFFFFF"/>
                  </a:solidFill>
                  <a:ln w="63500" cap="flat" cmpd="sng" algn="ctr">
                    <a:solidFill>
                      <a:srgbClr val="1ED4DE">
                        <a:alpha val="40000"/>
                      </a:srgbClr>
                    </a:solidFill>
                    <a:prstDash val="solid"/>
                    <a:miter lim="800000"/>
                  </a:ln>
                  <a:effectLst/>
                </xdr:spPr>
                <xdr:txBody>
                  <a:bodyPr wrap="square" rtlCol="0" anchor="ctr"/>
                  <a:lstStyle>
                    <a:defPPr>
                      <a:defRPr lang="th-TH"/>
                    </a:defPPr>
                    <a:lvl1pPr marL="0" algn="l" defTabSz="914400" rtl="0" eaLnBrk="1" latinLnBrk="0" hangingPunct="1">
                      <a:defRPr sz="2800" kern="1200">
                        <a:solidFill>
                          <a:schemeClr val="tx1"/>
                        </a:solidFill>
                        <a:latin typeface="+mn-lt"/>
                        <a:ea typeface="+mn-ea"/>
                        <a:cs typeface="+mn-cs"/>
                      </a:defRPr>
                    </a:lvl1pPr>
                    <a:lvl2pPr marL="457200" algn="l" defTabSz="914400" rtl="0" eaLnBrk="1" latinLnBrk="0" hangingPunct="1">
                      <a:defRPr sz="2800" kern="1200">
                        <a:solidFill>
                          <a:schemeClr val="tx1"/>
                        </a:solidFill>
                        <a:latin typeface="+mn-lt"/>
                        <a:ea typeface="+mn-ea"/>
                        <a:cs typeface="+mn-cs"/>
                      </a:defRPr>
                    </a:lvl2pPr>
                    <a:lvl3pPr marL="914400" algn="l" defTabSz="914400" rtl="0" eaLnBrk="1" latinLnBrk="0" hangingPunct="1">
                      <a:defRPr sz="2800" kern="1200">
                        <a:solidFill>
                          <a:schemeClr val="tx1"/>
                        </a:solidFill>
                        <a:latin typeface="+mn-lt"/>
                        <a:ea typeface="+mn-ea"/>
                        <a:cs typeface="+mn-cs"/>
                      </a:defRPr>
                    </a:lvl3pPr>
                    <a:lvl4pPr marL="1371600" algn="l" defTabSz="914400" rtl="0" eaLnBrk="1" latinLnBrk="0" hangingPunct="1">
                      <a:defRPr sz="2800" kern="1200">
                        <a:solidFill>
                          <a:schemeClr val="tx1"/>
                        </a:solidFill>
                        <a:latin typeface="+mn-lt"/>
                        <a:ea typeface="+mn-ea"/>
                        <a:cs typeface="+mn-cs"/>
                      </a:defRPr>
                    </a:lvl4pPr>
                    <a:lvl5pPr marL="1828800" algn="l" defTabSz="914400" rtl="0" eaLnBrk="1" latinLnBrk="0" hangingPunct="1">
                      <a:defRPr sz="2800" kern="1200">
                        <a:solidFill>
                          <a:schemeClr val="tx1"/>
                        </a:solidFill>
                        <a:latin typeface="+mn-lt"/>
                        <a:ea typeface="+mn-ea"/>
                        <a:cs typeface="+mn-cs"/>
                      </a:defRPr>
                    </a:lvl5pPr>
                    <a:lvl6pPr marL="2286000" algn="l" defTabSz="914400" rtl="0" eaLnBrk="1" latinLnBrk="0" hangingPunct="1">
                      <a:defRPr sz="2800" kern="1200">
                        <a:solidFill>
                          <a:schemeClr val="tx1"/>
                        </a:solidFill>
                        <a:latin typeface="+mn-lt"/>
                        <a:ea typeface="+mn-ea"/>
                        <a:cs typeface="+mn-cs"/>
                      </a:defRPr>
                    </a:lvl6pPr>
                    <a:lvl7pPr marL="2743200" algn="l" defTabSz="914400" rtl="0" eaLnBrk="1" latinLnBrk="0" hangingPunct="1">
                      <a:defRPr sz="2800" kern="1200">
                        <a:solidFill>
                          <a:schemeClr val="tx1"/>
                        </a:solidFill>
                        <a:latin typeface="+mn-lt"/>
                        <a:ea typeface="+mn-ea"/>
                        <a:cs typeface="+mn-cs"/>
                      </a:defRPr>
                    </a:lvl7pPr>
                    <a:lvl8pPr marL="3200400" algn="l" defTabSz="914400" rtl="0" eaLnBrk="1" latinLnBrk="0" hangingPunct="1">
                      <a:defRPr sz="2800" kern="1200">
                        <a:solidFill>
                          <a:schemeClr val="tx1"/>
                        </a:solidFill>
                        <a:latin typeface="+mn-lt"/>
                        <a:ea typeface="+mn-ea"/>
                        <a:cs typeface="+mn-cs"/>
                      </a:defRPr>
                    </a:lvl8pPr>
                    <a:lvl9pPr marL="3657600" algn="l" defTabSz="914400" rtl="0" eaLnBrk="1" latinLnBrk="0" hangingPunct="1">
                      <a:defRPr sz="2800" kern="1200">
                        <a:solidFill>
                          <a:schemeClr val="tx1"/>
                        </a:solidFill>
                        <a:latin typeface="+mn-lt"/>
                        <a:ea typeface="+mn-ea"/>
                        <a:cs typeface="+mn-cs"/>
                      </a:defRPr>
                    </a:lvl9pPr>
                  </a:lstStyle>
                  <a:p>
                    <a:pPr marL="0" marR="0" lvl="0" indent="0" algn="ctr" defTabSz="914400" eaLnBrk="1" fontAlgn="auto" latinLnBrk="0" hangingPunct="1">
                      <a:lnSpc>
                        <a:spcPct val="100000"/>
                      </a:lnSpc>
                      <a:spcBef>
                        <a:spcPts val="0"/>
                      </a:spcBef>
                      <a:spcAft>
                        <a:spcPts val="0"/>
                      </a:spcAft>
                      <a:buClrTx/>
                      <a:buSzTx/>
                      <a:buFontTx/>
                      <a:buNone/>
                      <a:tabLst/>
                      <a:defRPr/>
                    </a:pPr>
                    <a:endParaRPr kumimoji="0" lang="ko-KR" altLang="en-US" sz="2700" b="0" i="0" u="none" strike="noStrike" kern="0" cap="none" spc="0" normalizeH="0" baseline="0">
                      <a:ln>
                        <a:noFill/>
                      </a:ln>
                      <a:solidFill>
                        <a:prstClr val="white"/>
                      </a:solidFill>
                      <a:effectLst/>
                      <a:uLnTx/>
                      <a:uFillTx/>
                      <a:latin typeface="Arial"/>
                      <a:ea typeface="Arial Unicode MS"/>
                      <a:cs typeface="+mn-cs"/>
                    </a:endParaRPr>
                  </a:p>
                </xdr:txBody>
              </xdr:sp>
            </xdr:grpSp>
            <xdr:sp macro="" textlink="">
              <xdr:nvSpPr>
                <xdr:cNvPr id="151" name="TextBox 63">
                  <a:extLst>
                    <a:ext uri="{FF2B5EF4-FFF2-40B4-BE49-F238E27FC236}">
                      <a16:creationId xmlns:a16="http://schemas.microsoft.com/office/drawing/2014/main" id="{00000000-0008-0000-0A00-000097000000}"/>
                    </a:ext>
                  </a:extLst>
                </xdr:cNvPr>
                <xdr:cNvSpPr txBox="1"/>
              </xdr:nvSpPr>
              <xdr:spPr>
                <a:xfrm>
                  <a:off x="10136537" y="4913689"/>
                  <a:ext cx="1193560" cy="465363"/>
                </a:xfrm>
                <a:prstGeom prst="rect">
                  <a:avLst/>
                </a:prstGeom>
                <a:noFill/>
              </xdr:spPr>
              <xdr:txBody>
                <a:bodyPr wrap="square" rtlCol="0" anchor="ctr">
                  <a:spAutoFit/>
                </a:bodyPr>
                <a:lstStyle>
                  <a:defPPr>
                    <a:defRPr lang="th-TH"/>
                  </a:defPPr>
                  <a:lvl1pPr marL="0" algn="l" defTabSz="914400" rtl="0" eaLnBrk="1" latinLnBrk="0" hangingPunct="1">
                    <a:defRPr sz="2800" kern="1200">
                      <a:solidFill>
                        <a:schemeClr val="tx1"/>
                      </a:solidFill>
                      <a:latin typeface="+mn-lt"/>
                      <a:ea typeface="+mn-ea"/>
                      <a:cs typeface="+mn-cs"/>
                    </a:defRPr>
                  </a:lvl1pPr>
                  <a:lvl2pPr marL="457200" algn="l" defTabSz="914400" rtl="0" eaLnBrk="1" latinLnBrk="0" hangingPunct="1">
                    <a:defRPr sz="2800" kern="1200">
                      <a:solidFill>
                        <a:schemeClr val="tx1"/>
                      </a:solidFill>
                      <a:latin typeface="+mn-lt"/>
                      <a:ea typeface="+mn-ea"/>
                      <a:cs typeface="+mn-cs"/>
                    </a:defRPr>
                  </a:lvl2pPr>
                  <a:lvl3pPr marL="914400" algn="l" defTabSz="914400" rtl="0" eaLnBrk="1" latinLnBrk="0" hangingPunct="1">
                    <a:defRPr sz="2800" kern="1200">
                      <a:solidFill>
                        <a:schemeClr val="tx1"/>
                      </a:solidFill>
                      <a:latin typeface="+mn-lt"/>
                      <a:ea typeface="+mn-ea"/>
                      <a:cs typeface="+mn-cs"/>
                    </a:defRPr>
                  </a:lvl3pPr>
                  <a:lvl4pPr marL="1371600" algn="l" defTabSz="914400" rtl="0" eaLnBrk="1" latinLnBrk="0" hangingPunct="1">
                    <a:defRPr sz="2800" kern="1200">
                      <a:solidFill>
                        <a:schemeClr val="tx1"/>
                      </a:solidFill>
                      <a:latin typeface="+mn-lt"/>
                      <a:ea typeface="+mn-ea"/>
                      <a:cs typeface="+mn-cs"/>
                    </a:defRPr>
                  </a:lvl4pPr>
                  <a:lvl5pPr marL="1828800" algn="l" defTabSz="914400" rtl="0" eaLnBrk="1" latinLnBrk="0" hangingPunct="1">
                    <a:defRPr sz="2800" kern="1200">
                      <a:solidFill>
                        <a:schemeClr val="tx1"/>
                      </a:solidFill>
                      <a:latin typeface="+mn-lt"/>
                      <a:ea typeface="+mn-ea"/>
                      <a:cs typeface="+mn-cs"/>
                    </a:defRPr>
                  </a:lvl5pPr>
                  <a:lvl6pPr marL="2286000" algn="l" defTabSz="914400" rtl="0" eaLnBrk="1" latinLnBrk="0" hangingPunct="1">
                    <a:defRPr sz="2800" kern="1200">
                      <a:solidFill>
                        <a:schemeClr val="tx1"/>
                      </a:solidFill>
                      <a:latin typeface="+mn-lt"/>
                      <a:ea typeface="+mn-ea"/>
                      <a:cs typeface="+mn-cs"/>
                    </a:defRPr>
                  </a:lvl6pPr>
                  <a:lvl7pPr marL="2743200" algn="l" defTabSz="914400" rtl="0" eaLnBrk="1" latinLnBrk="0" hangingPunct="1">
                    <a:defRPr sz="2800" kern="1200">
                      <a:solidFill>
                        <a:schemeClr val="tx1"/>
                      </a:solidFill>
                      <a:latin typeface="+mn-lt"/>
                      <a:ea typeface="+mn-ea"/>
                      <a:cs typeface="+mn-cs"/>
                    </a:defRPr>
                  </a:lvl7pPr>
                  <a:lvl8pPr marL="3200400" algn="l" defTabSz="914400" rtl="0" eaLnBrk="1" latinLnBrk="0" hangingPunct="1">
                    <a:defRPr sz="2800" kern="1200">
                      <a:solidFill>
                        <a:schemeClr val="tx1"/>
                      </a:solidFill>
                      <a:latin typeface="+mn-lt"/>
                      <a:ea typeface="+mn-ea"/>
                      <a:cs typeface="+mn-cs"/>
                    </a:defRPr>
                  </a:lvl8pPr>
                  <a:lvl9pPr marL="3657600" algn="l" defTabSz="914400" rtl="0" eaLnBrk="1" latinLnBrk="0" hangingPunct="1">
                    <a:defRPr sz="2800" kern="1200">
                      <a:solidFill>
                        <a:schemeClr val="tx1"/>
                      </a:solidFill>
                      <a:latin typeface="+mn-lt"/>
                      <a:ea typeface="+mn-ea"/>
                      <a:cs typeface="+mn-cs"/>
                    </a:defRPr>
                  </a:lvl9pPr>
                </a:lstStyle>
                <a:p>
                  <a:pPr algn="ctr"/>
                  <a:r>
                    <a:rPr lang="en-US" altLang="ko-KR" sz="2400" b="1">
                      <a:solidFill>
                        <a:srgbClr val="1ED4DE"/>
                      </a:solidFill>
                      <a:latin typeface="Arial"/>
                      <a:ea typeface="Arial Unicode MS"/>
                      <a:cs typeface="Arial" pitchFamily="34" charset="0"/>
                    </a:rPr>
                    <a:t>01 Aug</a:t>
                  </a:r>
                  <a:endParaRPr lang="ko-KR" altLang="en-US" sz="2400" b="1">
                    <a:solidFill>
                      <a:srgbClr val="1ED4DE"/>
                    </a:solidFill>
                    <a:latin typeface="Arial"/>
                    <a:ea typeface="Arial Unicode MS"/>
                    <a:cs typeface="Arial" pitchFamily="34" charset="0"/>
                  </a:endParaRPr>
                </a:p>
              </xdr:txBody>
            </xdr:sp>
            <xdr:sp macro="" textlink="">
              <xdr:nvSpPr>
                <xdr:cNvPr id="152" name="Oval 32">
                  <a:extLst>
                    <a:ext uri="{FF2B5EF4-FFF2-40B4-BE49-F238E27FC236}">
                      <a16:creationId xmlns:a16="http://schemas.microsoft.com/office/drawing/2014/main" id="{00000000-0008-0000-0A00-000098000000}"/>
                    </a:ext>
                  </a:extLst>
                </xdr:cNvPr>
                <xdr:cNvSpPr/>
              </xdr:nvSpPr>
              <xdr:spPr>
                <a:xfrm>
                  <a:off x="10508840" y="5756510"/>
                  <a:ext cx="325730" cy="328923"/>
                </a:xfrm>
                <a:custGeom>
                  <a:avLst/>
                  <a:gdLst/>
                  <a:ahLst/>
                  <a:cxnLst/>
                  <a:rect l="l" t="t" r="r" b="b"/>
                  <a:pathLst>
                    <a:path w="2671236" h="3213546">
                      <a:moveTo>
                        <a:pt x="1336943" y="151152"/>
                      </a:moveTo>
                      <a:cubicBezTo>
                        <a:pt x="1223677" y="151152"/>
                        <a:pt x="1131857" y="242973"/>
                        <a:pt x="1131857" y="356239"/>
                      </a:cubicBezTo>
                      <a:cubicBezTo>
                        <a:pt x="1131857" y="469506"/>
                        <a:pt x="1223677" y="561326"/>
                        <a:pt x="1336943" y="561326"/>
                      </a:cubicBezTo>
                      <a:cubicBezTo>
                        <a:pt x="1450210" y="561326"/>
                        <a:pt x="1542030" y="469506"/>
                        <a:pt x="1542030" y="356239"/>
                      </a:cubicBezTo>
                      <a:cubicBezTo>
                        <a:pt x="1542030" y="242973"/>
                        <a:pt x="1450210" y="151152"/>
                        <a:pt x="1336943" y="151152"/>
                      </a:cubicBezTo>
                      <a:close/>
                      <a:moveTo>
                        <a:pt x="1336943" y="0"/>
                      </a:moveTo>
                      <a:cubicBezTo>
                        <a:pt x="1533689" y="0"/>
                        <a:pt x="1693182" y="159493"/>
                        <a:pt x="1693182" y="356239"/>
                      </a:cubicBezTo>
                      <a:cubicBezTo>
                        <a:pt x="1693182" y="499348"/>
                        <a:pt x="1608797" y="622748"/>
                        <a:pt x="1486649" y="678491"/>
                      </a:cubicBezTo>
                      <a:lnTo>
                        <a:pt x="1504985" y="861628"/>
                      </a:lnTo>
                      <a:lnTo>
                        <a:pt x="2050955" y="861628"/>
                      </a:lnTo>
                      <a:cubicBezTo>
                        <a:pt x="2073924" y="808095"/>
                        <a:pt x="2127168" y="770742"/>
                        <a:pt x="2189136" y="770742"/>
                      </a:cubicBezTo>
                      <a:cubicBezTo>
                        <a:pt x="2272476" y="770742"/>
                        <a:pt x="2340037" y="838303"/>
                        <a:pt x="2340037" y="921643"/>
                      </a:cubicBezTo>
                      <a:cubicBezTo>
                        <a:pt x="2340037" y="1004983"/>
                        <a:pt x="2272476" y="1072544"/>
                        <a:pt x="2189136" y="1072544"/>
                      </a:cubicBezTo>
                      <a:cubicBezTo>
                        <a:pt x="2127168" y="1072544"/>
                        <a:pt x="2073924" y="1035191"/>
                        <a:pt x="2050955" y="981658"/>
                      </a:cubicBezTo>
                      <a:lnTo>
                        <a:pt x="1517002" y="981658"/>
                      </a:lnTo>
                      <a:lnTo>
                        <a:pt x="1678124" y="2590970"/>
                      </a:lnTo>
                      <a:cubicBezTo>
                        <a:pt x="2063444" y="2451708"/>
                        <a:pt x="2360829" y="2287813"/>
                        <a:pt x="2381761" y="1860600"/>
                      </a:cubicBezTo>
                      <a:cubicBezTo>
                        <a:pt x="2329006" y="1862811"/>
                        <a:pt x="2276981" y="1871755"/>
                        <a:pt x="2228094" y="1886075"/>
                      </a:cubicBezTo>
                      <a:cubicBezTo>
                        <a:pt x="2324645" y="1771974"/>
                        <a:pt x="2415523" y="1665436"/>
                        <a:pt x="2449665" y="1504055"/>
                      </a:cubicBezTo>
                      <a:cubicBezTo>
                        <a:pt x="2485699" y="1663545"/>
                        <a:pt x="2574685" y="1764408"/>
                        <a:pt x="2671236" y="1886075"/>
                      </a:cubicBezTo>
                      <a:cubicBezTo>
                        <a:pt x="2622475" y="1872164"/>
                        <a:pt x="2568855" y="1862858"/>
                        <a:pt x="2513341" y="1860541"/>
                      </a:cubicBezTo>
                      <a:cubicBezTo>
                        <a:pt x="2486075" y="2436981"/>
                        <a:pt x="2151724" y="2992040"/>
                        <a:pt x="1522375" y="3040581"/>
                      </a:cubicBezTo>
                      <a:cubicBezTo>
                        <a:pt x="1427529" y="3119259"/>
                        <a:pt x="1392747" y="3155891"/>
                        <a:pt x="1336943" y="3213546"/>
                      </a:cubicBezTo>
                      <a:cubicBezTo>
                        <a:pt x="1284048" y="3153728"/>
                        <a:pt x="1252174" y="3120936"/>
                        <a:pt x="1157234" y="3046101"/>
                      </a:cubicBezTo>
                      <a:cubicBezTo>
                        <a:pt x="592479" y="2980043"/>
                        <a:pt x="187829" y="2438320"/>
                        <a:pt x="160409" y="1860193"/>
                      </a:cubicBezTo>
                      <a:cubicBezTo>
                        <a:pt x="105366" y="1862056"/>
                        <a:pt x="50978" y="1871143"/>
                        <a:pt x="0" y="1886075"/>
                      </a:cubicBezTo>
                      <a:cubicBezTo>
                        <a:pt x="96552" y="1771974"/>
                        <a:pt x="187429" y="1665436"/>
                        <a:pt x="221571" y="1504055"/>
                      </a:cubicBezTo>
                      <a:cubicBezTo>
                        <a:pt x="257605" y="1663545"/>
                        <a:pt x="346591" y="1764408"/>
                        <a:pt x="443143" y="1886075"/>
                      </a:cubicBezTo>
                      <a:cubicBezTo>
                        <a:pt x="396276" y="1872705"/>
                        <a:pt x="344922" y="1863589"/>
                        <a:pt x="291687" y="1860996"/>
                      </a:cubicBezTo>
                      <a:cubicBezTo>
                        <a:pt x="313360" y="2289054"/>
                        <a:pt x="617325" y="2454996"/>
                        <a:pt x="1001768" y="2593980"/>
                      </a:cubicBezTo>
                      <a:lnTo>
                        <a:pt x="1157883" y="981658"/>
                      </a:lnTo>
                      <a:lnTo>
                        <a:pt x="666108" y="981658"/>
                      </a:lnTo>
                      <a:cubicBezTo>
                        <a:pt x="643139" y="1035191"/>
                        <a:pt x="589896" y="1072543"/>
                        <a:pt x="527928" y="1072543"/>
                      </a:cubicBezTo>
                      <a:cubicBezTo>
                        <a:pt x="444588" y="1072543"/>
                        <a:pt x="377027" y="1004982"/>
                        <a:pt x="377027" y="921642"/>
                      </a:cubicBezTo>
                      <a:cubicBezTo>
                        <a:pt x="377027" y="838302"/>
                        <a:pt x="444588" y="770741"/>
                        <a:pt x="527928" y="770741"/>
                      </a:cubicBezTo>
                      <a:cubicBezTo>
                        <a:pt x="589896" y="770741"/>
                        <a:pt x="643141" y="808095"/>
                        <a:pt x="666110" y="861628"/>
                      </a:cubicBezTo>
                      <a:lnTo>
                        <a:pt x="1169505" y="861628"/>
                      </a:lnTo>
                      <a:lnTo>
                        <a:pt x="1187237" y="678491"/>
                      </a:lnTo>
                      <a:cubicBezTo>
                        <a:pt x="1065090" y="622748"/>
                        <a:pt x="980704" y="499348"/>
                        <a:pt x="980704" y="356239"/>
                      </a:cubicBezTo>
                      <a:cubicBezTo>
                        <a:pt x="980704" y="159493"/>
                        <a:pt x="1140198" y="0"/>
                        <a:pt x="1336943" y="0"/>
                      </a:cubicBezTo>
                      <a:close/>
                    </a:path>
                  </a:pathLst>
                </a:custGeom>
                <a:solidFill>
                  <a:srgbClr val="1ED4DE">
                    <a:alpha val="40000"/>
                  </a:srgbClr>
                </a:solidFill>
                <a:ln w="12700" cap="flat" cmpd="sng" algn="ctr">
                  <a:noFill/>
                  <a:prstDash val="solid"/>
                  <a:miter lim="800000"/>
                </a:ln>
                <a:effectLst/>
              </xdr:spPr>
              <xdr:txBody>
                <a:bodyPr rot="0" spcFirstLastPara="0" vert="horz" wrap="square" lIns="91440" tIns="45720" rIns="91440" bIns="45720" numCol="1" spcCol="0" rtlCol="0" fromWordArt="0" anchor="ctr" anchorCtr="0" forceAA="0" compatLnSpc="1">
                  <a:prstTxWarp prst="textNoShape">
                    <a:avLst/>
                  </a:prstTxWarp>
                  <a:noAutofit/>
                </a:bodyPr>
                <a:lstStyle>
                  <a:defPPr>
                    <a:defRPr lang="th-TH"/>
                  </a:defPPr>
                  <a:lvl1pPr marL="0" algn="l" defTabSz="914400" rtl="0" eaLnBrk="1" latinLnBrk="0" hangingPunct="1">
                    <a:defRPr sz="2800" kern="1200">
                      <a:solidFill>
                        <a:schemeClr val="tx1"/>
                      </a:solidFill>
                      <a:latin typeface="+mn-lt"/>
                      <a:ea typeface="+mn-ea"/>
                      <a:cs typeface="+mn-cs"/>
                    </a:defRPr>
                  </a:lvl1pPr>
                  <a:lvl2pPr marL="457200" algn="l" defTabSz="914400" rtl="0" eaLnBrk="1" latinLnBrk="0" hangingPunct="1">
                    <a:defRPr sz="2800" kern="1200">
                      <a:solidFill>
                        <a:schemeClr val="tx1"/>
                      </a:solidFill>
                      <a:latin typeface="+mn-lt"/>
                      <a:ea typeface="+mn-ea"/>
                      <a:cs typeface="+mn-cs"/>
                    </a:defRPr>
                  </a:lvl2pPr>
                  <a:lvl3pPr marL="914400" algn="l" defTabSz="914400" rtl="0" eaLnBrk="1" latinLnBrk="0" hangingPunct="1">
                    <a:defRPr sz="2800" kern="1200">
                      <a:solidFill>
                        <a:schemeClr val="tx1"/>
                      </a:solidFill>
                      <a:latin typeface="+mn-lt"/>
                      <a:ea typeface="+mn-ea"/>
                      <a:cs typeface="+mn-cs"/>
                    </a:defRPr>
                  </a:lvl3pPr>
                  <a:lvl4pPr marL="1371600" algn="l" defTabSz="914400" rtl="0" eaLnBrk="1" latinLnBrk="0" hangingPunct="1">
                    <a:defRPr sz="2800" kern="1200">
                      <a:solidFill>
                        <a:schemeClr val="tx1"/>
                      </a:solidFill>
                      <a:latin typeface="+mn-lt"/>
                      <a:ea typeface="+mn-ea"/>
                      <a:cs typeface="+mn-cs"/>
                    </a:defRPr>
                  </a:lvl4pPr>
                  <a:lvl5pPr marL="1828800" algn="l" defTabSz="914400" rtl="0" eaLnBrk="1" latinLnBrk="0" hangingPunct="1">
                    <a:defRPr sz="2800" kern="1200">
                      <a:solidFill>
                        <a:schemeClr val="tx1"/>
                      </a:solidFill>
                      <a:latin typeface="+mn-lt"/>
                      <a:ea typeface="+mn-ea"/>
                      <a:cs typeface="+mn-cs"/>
                    </a:defRPr>
                  </a:lvl5pPr>
                  <a:lvl6pPr marL="2286000" algn="l" defTabSz="914400" rtl="0" eaLnBrk="1" latinLnBrk="0" hangingPunct="1">
                    <a:defRPr sz="2800" kern="1200">
                      <a:solidFill>
                        <a:schemeClr val="tx1"/>
                      </a:solidFill>
                      <a:latin typeface="+mn-lt"/>
                      <a:ea typeface="+mn-ea"/>
                      <a:cs typeface="+mn-cs"/>
                    </a:defRPr>
                  </a:lvl6pPr>
                  <a:lvl7pPr marL="2743200" algn="l" defTabSz="914400" rtl="0" eaLnBrk="1" latinLnBrk="0" hangingPunct="1">
                    <a:defRPr sz="2800" kern="1200">
                      <a:solidFill>
                        <a:schemeClr val="tx1"/>
                      </a:solidFill>
                      <a:latin typeface="+mn-lt"/>
                      <a:ea typeface="+mn-ea"/>
                      <a:cs typeface="+mn-cs"/>
                    </a:defRPr>
                  </a:lvl7pPr>
                  <a:lvl8pPr marL="3200400" algn="l" defTabSz="914400" rtl="0" eaLnBrk="1" latinLnBrk="0" hangingPunct="1">
                    <a:defRPr sz="2800" kern="1200">
                      <a:solidFill>
                        <a:schemeClr val="tx1"/>
                      </a:solidFill>
                      <a:latin typeface="+mn-lt"/>
                      <a:ea typeface="+mn-ea"/>
                      <a:cs typeface="+mn-cs"/>
                    </a:defRPr>
                  </a:lvl8pPr>
                  <a:lvl9pPr marL="3657600" algn="l" defTabSz="914400" rtl="0" eaLnBrk="1" latinLnBrk="0" hangingPunct="1">
                    <a:defRPr sz="2800" kern="1200">
                      <a:solidFill>
                        <a:schemeClr val="tx1"/>
                      </a:solidFill>
                      <a:latin typeface="+mn-lt"/>
                      <a:ea typeface="+mn-ea"/>
                      <a:cs typeface="+mn-cs"/>
                    </a:defRPr>
                  </a:lvl9pPr>
                </a:lstStyle>
                <a:p>
                  <a:pPr marL="0" marR="0" lvl="0" indent="0" algn="ctr" defTabSz="914400" rtl="0" eaLnBrk="1" fontAlgn="auto" latinLnBrk="1" hangingPunct="1">
                    <a:lnSpc>
                      <a:spcPct val="100000"/>
                    </a:lnSpc>
                    <a:spcBef>
                      <a:spcPts val="0"/>
                    </a:spcBef>
                    <a:spcAft>
                      <a:spcPts val="0"/>
                    </a:spcAft>
                    <a:buClrTx/>
                    <a:buSzTx/>
                    <a:buFontTx/>
                    <a:buNone/>
                    <a:tabLst/>
                    <a:defRPr/>
                  </a:pPr>
                  <a:endParaRPr kumimoji="0" lang="ko-KR" altLang="en-US" sz="1800" b="0" i="0" u="none" strike="noStrike" kern="1200" cap="none" spc="0" normalizeH="0" baseline="0">
                    <a:ln>
                      <a:noFill/>
                    </a:ln>
                    <a:solidFill>
                      <a:prstClr val="white"/>
                    </a:solidFill>
                    <a:effectLst/>
                    <a:uLnTx/>
                    <a:uFillTx/>
                    <a:latin typeface="Arial"/>
                    <a:ea typeface="Arial Unicode MS"/>
                    <a:cs typeface="+mn-cs"/>
                  </a:endParaRPr>
                </a:p>
              </xdr:txBody>
            </xdr:sp>
            <xdr:grpSp>
              <xdr:nvGrpSpPr>
                <xdr:cNvPr id="153" name="그룹 7">
                  <a:extLst>
                    <a:ext uri="{FF2B5EF4-FFF2-40B4-BE49-F238E27FC236}">
                      <a16:creationId xmlns:a16="http://schemas.microsoft.com/office/drawing/2014/main" id="{00000000-0008-0000-0A00-000099000000}"/>
                    </a:ext>
                  </a:extLst>
                </xdr:cNvPr>
                <xdr:cNvGrpSpPr/>
              </xdr:nvGrpSpPr>
              <xdr:grpSpPr>
                <a:xfrm>
                  <a:off x="11721676" y="5220740"/>
                  <a:ext cx="647917" cy="1104002"/>
                  <a:chOff x="8760675" y="3142284"/>
                  <a:chExt cx="647917" cy="1110359"/>
                </a:xfrm>
              </xdr:grpSpPr>
              <xdr:cxnSp macro="">
                <xdr:nvCxnSpPr>
                  <xdr:cNvPr id="160" name="Straight Connector 159">
                    <a:extLst>
                      <a:ext uri="{FF2B5EF4-FFF2-40B4-BE49-F238E27FC236}">
                        <a16:creationId xmlns:a16="http://schemas.microsoft.com/office/drawing/2014/main" id="{00000000-0008-0000-0A00-0000A0000000}"/>
                      </a:ext>
                    </a:extLst>
                  </xdr:cNvPr>
                  <xdr:cNvCxnSpPr/>
                </xdr:nvCxnSpPr>
                <xdr:spPr>
                  <a:xfrm flipV="1">
                    <a:off x="9084632" y="3142284"/>
                    <a:ext cx="0" cy="781734"/>
                  </a:xfrm>
                  <a:prstGeom prst="line">
                    <a:avLst/>
                  </a:prstGeom>
                  <a:noFill/>
                  <a:ln w="63500" cap="flat" cmpd="sng" algn="ctr">
                    <a:solidFill>
                      <a:srgbClr val="1C7DE1">
                        <a:alpha val="40000"/>
                      </a:srgbClr>
                    </a:solidFill>
                    <a:prstDash val="solid"/>
                    <a:miter lim="800000"/>
                    <a:headEnd type="oval" w="sm" len="sm"/>
                    <a:tailEnd type="oval" w="sm" len="sm"/>
                  </a:ln>
                  <a:effectLst/>
                </xdr:spPr>
              </xdr:cxnSp>
              <xdr:sp macro="" textlink="">
                <xdr:nvSpPr>
                  <xdr:cNvPr id="161" name="Oval 160">
                    <a:extLst>
                      <a:ext uri="{FF2B5EF4-FFF2-40B4-BE49-F238E27FC236}">
                        <a16:creationId xmlns:a16="http://schemas.microsoft.com/office/drawing/2014/main" id="{00000000-0008-0000-0A00-0000A1000000}"/>
                      </a:ext>
                    </a:extLst>
                  </xdr:cNvPr>
                  <xdr:cNvSpPr/>
                </xdr:nvSpPr>
                <xdr:spPr>
                  <a:xfrm>
                    <a:off x="8760675" y="3603842"/>
                    <a:ext cx="647917" cy="648801"/>
                  </a:xfrm>
                  <a:prstGeom prst="ellipse">
                    <a:avLst/>
                  </a:prstGeom>
                  <a:solidFill>
                    <a:sysClr val="window" lastClr="FFFFFF"/>
                  </a:solidFill>
                  <a:ln w="63500" cap="flat" cmpd="sng" algn="ctr">
                    <a:solidFill>
                      <a:srgbClr val="1C7DE1">
                        <a:alpha val="40000"/>
                      </a:srgbClr>
                    </a:solidFill>
                    <a:prstDash val="solid"/>
                    <a:miter lim="800000"/>
                  </a:ln>
                  <a:effectLst/>
                </xdr:spPr>
                <xdr:txBody>
                  <a:bodyPr wrap="square" rtlCol="0" anchor="ctr"/>
                  <a:lstStyle>
                    <a:defPPr>
                      <a:defRPr lang="th-TH"/>
                    </a:defPPr>
                    <a:lvl1pPr marL="0" algn="l" defTabSz="914400" rtl="0" eaLnBrk="1" latinLnBrk="0" hangingPunct="1">
                      <a:defRPr sz="2800" kern="1200">
                        <a:solidFill>
                          <a:schemeClr val="tx1"/>
                        </a:solidFill>
                        <a:latin typeface="+mn-lt"/>
                        <a:ea typeface="+mn-ea"/>
                        <a:cs typeface="+mn-cs"/>
                      </a:defRPr>
                    </a:lvl1pPr>
                    <a:lvl2pPr marL="457200" algn="l" defTabSz="914400" rtl="0" eaLnBrk="1" latinLnBrk="0" hangingPunct="1">
                      <a:defRPr sz="2800" kern="1200">
                        <a:solidFill>
                          <a:schemeClr val="tx1"/>
                        </a:solidFill>
                        <a:latin typeface="+mn-lt"/>
                        <a:ea typeface="+mn-ea"/>
                        <a:cs typeface="+mn-cs"/>
                      </a:defRPr>
                    </a:lvl2pPr>
                    <a:lvl3pPr marL="914400" algn="l" defTabSz="914400" rtl="0" eaLnBrk="1" latinLnBrk="0" hangingPunct="1">
                      <a:defRPr sz="2800" kern="1200">
                        <a:solidFill>
                          <a:schemeClr val="tx1"/>
                        </a:solidFill>
                        <a:latin typeface="+mn-lt"/>
                        <a:ea typeface="+mn-ea"/>
                        <a:cs typeface="+mn-cs"/>
                      </a:defRPr>
                    </a:lvl3pPr>
                    <a:lvl4pPr marL="1371600" algn="l" defTabSz="914400" rtl="0" eaLnBrk="1" latinLnBrk="0" hangingPunct="1">
                      <a:defRPr sz="2800" kern="1200">
                        <a:solidFill>
                          <a:schemeClr val="tx1"/>
                        </a:solidFill>
                        <a:latin typeface="+mn-lt"/>
                        <a:ea typeface="+mn-ea"/>
                        <a:cs typeface="+mn-cs"/>
                      </a:defRPr>
                    </a:lvl4pPr>
                    <a:lvl5pPr marL="1828800" algn="l" defTabSz="914400" rtl="0" eaLnBrk="1" latinLnBrk="0" hangingPunct="1">
                      <a:defRPr sz="2800" kern="1200">
                        <a:solidFill>
                          <a:schemeClr val="tx1"/>
                        </a:solidFill>
                        <a:latin typeface="+mn-lt"/>
                        <a:ea typeface="+mn-ea"/>
                        <a:cs typeface="+mn-cs"/>
                      </a:defRPr>
                    </a:lvl5pPr>
                    <a:lvl6pPr marL="2286000" algn="l" defTabSz="914400" rtl="0" eaLnBrk="1" latinLnBrk="0" hangingPunct="1">
                      <a:defRPr sz="2800" kern="1200">
                        <a:solidFill>
                          <a:schemeClr val="tx1"/>
                        </a:solidFill>
                        <a:latin typeface="+mn-lt"/>
                        <a:ea typeface="+mn-ea"/>
                        <a:cs typeface="+mn-cs"/>
                      </a:defRPr>
                    </a:lvl6pPr>
                    <a:lvl7pPr marL="2743200" algn="l" defTabSz="914400" rtl="0" eaLnBrk="1" latinLnBrk="0" hangingPunct="1">
                      <a:defRPr sz="2800" kern="1200">
                        <a:solidFill>
                          <a:schemeClr val="tx1"/>
                        </a:solidFill>
                        <a:latin typeface="+mn-lt"/>
                        <a:ea typeface="+mn-ea"/>
                        <a:cs typeface="+mn-cs"/>
                      </a:defRPr>
                    </a:lvl7pPr>
                    <a:lvl8pPr marL="3200400" algn="l" defTabSz="914400" rtl="0" eaLnBrk="1" latinLnBrk="0" hangingPunct="1">
                      <a:defRPr sz="2800" kern="1200">
                        <a:solidFill>
                          <a:schemeClr val="tx1"/>
                        </a:solidFill>
                        <a:latin typeface="+mn-lt"/>
                        <a:ea typeface="+mn-ea"/>
                        <a:cs typeface="+mn-cs"/>
                      </a:defRPr>
                    </a:lvl8pPr>
                    <a:lvl9pPr marL="3657600" algn="l" defTabSz="914400" rtl="0" eaLnBrk="1" latinLnBrk="0" hangingPunct="1">
                      <a:defRPr sz="2800" kern="1200">
                        <a:solidFill>
                          <a:schemeClr val="tx1"/>
                        </a:solidFill>
                        <a:latin typeface="+mn-lt"/>
                        <a:ea typeface="+mn-ea"/>
                        <a:cs typeface="+mn-cs"/>
                      </a:defRPr>
                    </a:lvl9pPr>
                  </a:lstStyle>
                  <a:p>
                    <a:pPr marL="0" marR="0" lvl="0" indent="0" algn="ctr" defTabSz="914400" eaLnBrk="1" fontAlgn="auto" latinLnBrk="0" hangingPunct="1">
                      <a:lnSpc>
                        <a:spcPct val="100000"/>
                      </a:lnSpc>
                      <a:spcBef>
                        <a:spcPts val="0"/>
                      </a:spcBef>
                      <a:spcAft>
                        <a:spcPts val="0"/>
                      </a:spcAft>
                      <a:buClrTx/>
                      <a:buSzTx/>
                      <a:buFontTx/>
                      <a:buNone/>
                      <a:tabLst/>
                      <a:defRPr/>
                    </a:pPr>
                    <a:endParaRPr kumimoji="0" lang="ko-KR" altLang="en-US" sz="2700" b="0" i="0" u="none" strike="noStrike" kern="0" cap="none" spc="0" normalizeH="0" baseline="0">
                      <a:ln>
                        <a:noFill/>
                      </a:ln>
                      <a:solidFill>
                        <a:prstClr val="white"/>
                      </a:solidFill>
                      <a:effectLst/>
                      <a:uLnTx/>
                      <a:uFillTx/>
                      <a:latin typeface="Arial"/>
                      <a:ea typeface="Arial Unicode MS"/>
                      <a:cs typeface="+mn-cs"/>
                    </a:endParaRPr>
                  </a:p>
                </xdr:txBody>
              </xdr:sp>
            </xdr:grpSp>
            <xdr:sp macro="" textlink="">
              <xdr:nvSpPr>
                <xdr:cNvPr id="154" name="TextBox 34">
                  <a:extLst>
                    <a:ext uri="{FF2B5EF4-FFF2-40B4-BE49-F238E27FC236}">
                      <a16:creationId xmlns:a16="http://schemas.microsoft.com/office/drawing/2014/main" id="{00000000-0008-0000-0A00-00009A000000}"/>
                    </a:ext>
                  </a:extLst>
                </xdr:cNvPr>
                <xdr:cNvSpPr txBox="1"/>
              </xdr:nvSpPr>
              <xdr:spPr>
                <a:xfrm>
                  <a:off x="11533274" y="6651683"/>
                  <a:ext cx="1194977" cy="462184"/>
                </a:xfrm>
                <a:prstGeom prst="rect">
                  <a:avLst/>
                </a:prstGeom>
                <a:noFill/>
              </xdr:spPr>
              <xdr:txBody>
                <a:bodyPr wrap="square" rtlCol="0" anchor="ctr">
                  <a:spAutoFit/>
                </a:bodyPr>
                <a:lstStyle>
                  <a:defPPr>
                    <a:defRPr lang="th-TH"/>
                  </a:defPPr>
                  <a:lvl1pPr marL="0" algn="l" defTabSz="914400" rtl="0" eaLnBrk="1" latinLnBrk="0" hangingPunct="1">
                    <a:defRPr sz="2800" kern="1200">
                      <a:solidFill>
                        <a:schemeClr val="tx1"/>
                      </a:solidFill>
                      <a:latin typeface="+mn-lt"/>
                      <a:ea typeface="+mn-ea"/>
                      <a:cs typeface="+mn-cs"/>
                    </a:defRPr>
                  </a:lvl1pPr>
                  <a:lvl2pPr marL="457200" algn="l" defTabSz="914400" rtl="0" eaLnBrk="1" latinLnBrk="0" hangingPunct="1">
                    <a:defRPr sz="2800" kern="1200">
                      <a:solidFill>
                        <a:schemeClr val="tx1"/>
                      </a:solidFill>
                      <a:latin typeface="+mn-lt"/>
                      <a:ea typeface="+mn-ea"/>
                      <a:cs typeface="+mn-cs"/>
                    </a:defRPr>
                  </a:lvl2pPr>
                  <a:lvl3pPr marL="914400" algn="l" defTabSz="914400" rtl="0" eaLnBrk="1" latinLnBrk="0" hangingPunct="1">
                    <a:defRPr sz="2800" kern="1200">
                      <a:solidFill>
                        <a:schemeClr val="tx1"/>
                      </a:solidFill>
                      <a:latin typeface="+mn-lt"/>
                      <a:ea typeface="+mn-ea"/>
                      <a:cs typeface="+mn-cs"/>
                    </a:defRPr>
                  </a:lvl3pPr>
                  <a:lvl4pPr marL="1371600" algn="l" defTabSz="914400" rtl="0" eaLnBrk="1" latinLnBrk="0" hangingPunct="1">
                    <a:defRPr sz="2800" kern="1200">
                      <a:solidFill>
                        <a:schemeClr val="tx1"/>
                      </a:solidFill>
                      <a:latin typeface="+mn-lt"/>
                      <a:ea typeface="+mn-ea"/>
                      <a:cs typeface="+mn-cs"/>
                    </a:defRPr>
                  </a:lvl4pPr>
                  <a:lvl5pPr marL="1828800" algn="l" defTabSz="914400" rtl="0" eaLnBrk="1" latinLnBrk="0" hangingPunct="1">
                    <a:defRPr sz="2800" kern="1200">
                      <a:solidFill>
                        <a:schemeClr val="tx1"/>
                      </a:solidFill>
                      <a:latin typeface="+mn-lt"/>
                      <a:ea typeface="+mn-ea"/>
                      <a:cs typeface="+mn-cs"/>
                    </a:defRPr>
                  </a:lvl5pPr>
                  <a:lvl6pPr marL="2286000" algn="l" defTabSz="914400" rtl="0" eaLnBrk="1" latinLnBrk="0" hangingPunct="1">
                    <a:defRPr sz="2800" kern="1200">
                      <a:solidFill>
                        <a:schemeClr val="tx1"/>
                      </a:solidFill>
                      <a:latin typeface="+mn-lt"/>
                      <a:ea typeface="+mn-ea"/>
                      <a:cs typeface="+mn-cs"/>
                    </a:defRPr>
                  </a:lvl6pPr>
                  <a:lvl7pPr marL="2743200" algn="l" defTabSz="914400" rtl="0" eaLnBrk="1" latinLnBrk="0" hangingPunct="1">
                    <a:defRPr sz="2800" kern="1200">
                      <a:solidFill>
                        <a:schemeClr val="tx1"/>
                      </a:solidFill>
                      <a:latin typeface="+mn-lt"/>
                      <a:ea typeface="+mn-ea"/>
                      <a:cs typeface="+mn-cs"/>
                    </a:defRPr>
                  </a:lvl7pPr>
                  <a:lvl8pPr marL="3200400" algn="l" defTabSz="914400" rtl="0" eaLnBrk="1" latinLnBrk="0" hangingPunct="1">
                    <a:defRPr sz="2800" kern="1200">
                      <a:solidFill>
                        <a:schemeClr val="tx1"/>
                      </a:solidFill>
                      <a:latin typeface="+mn-lt"/>
                      <a:ea typeface="+mn-ea"/>
                      <a:cs typeface="+mn-cs"/>
                    </a:defRPr>
                  </a:lvl8pPr>
                  <a:lvl9pPr marL="3657600" algn="l" defTabSz="914400" rtl="0" eaLnBrk="1" latinLnBrk="0" hangingPunct="1">
                    <a:defRPr sz="2800" kern="1200">
                      <a:solidFill>
                        <a:schemeClr val="tx1"/>
                      </a:solidFill>
                      <a:latin typeface="+mn-lt"/>
                      <a:ea typeface="+mn-ea"/>
                      <a:cs typeface="+mn-cs"/>
                    </a:defRPr>
                  </a:lvl9pPr>
                </a:lstStyle>
                <a:p>
                  <a:pPr algn="ctr"/>
                  <a:r>
                    <a:rPr lang="en-US" altLang="ko-KR" sz="2400" b="1">
                      <a:solidFill>
                        <a:srgbClr val="1C7DE1"/>
                      </a:solidFill>
                      <a:latin typeface="Arial"/>
                      <a:ea typeface="Arial Unicode MS"/>
                      <a:cs typeface="Arial" pitchFamily="34" charset="0"/>
                    </a:rPr>
                    <a:t>6 Aug</a:t>
                  </a:r>
                  <a:endParaRPr lang="ko-KR" altLang="en-US" sz="2400" b="1">
                    <a:solidFill>
                      <a:srgbClr val="1C7DE1"/>
                    </a:solidFill>
                    <a:latin typeface="Arial"/>
                    <a:ea typeface="Arial Unicode MS"/>
                    <a:cs typeface="Arial" pitchFamily="34" charset="0"/>
                  </a:endParaRPr>
                </a:p>
              </xdr:txBody>
            </xdr:sp>
            <xdr:sp macro="" textlink="">
              <xdr:nvSpPr>
                <xdr:cNvPr id="155" name="TextBox 65">
                  <a:extLst>
                    <a:ext uri="{FF2B5EF4-FFF2-40B4-BE49-F238E27FC236}">
                      <a16:creationId xmlns:a16="http://schemas.microsoft.com/office/drawing/2014/main" id="{00000000-0008-0000-0A00-00009B000000}"/>
                    </a:ext>
                  </a:extLst>
                </xdr:cNvPr>
                <xdr:cNvSpPr txBox="1"/>
              </xdr:nvSpPr>
              <xdr:spPr>
                <a:xfrm>
                  <a:off x="11515335" y="4671066"/>
                  <a:ext cx="953224" cy="304945"/>
                </a:xfrm>
                <a:prstGeom prst="rect">
                  <a:avLst/>
                </a:prstGeom>
                <a:noFill/>
              </xdr:spPr>
              <xdr:txBody>
                <a:bodyPr wrap="square" rtlCol="0">
                  <a:spAutoFit/>
                </a:bodyPr>
                <a:lstStyle>
                  <a:defPPr>
                    <a:defRPr lang="th-TH"/>
                  </a:defPPr>
                  <a:lvl1pPr marL="0" algn="l" defTabSz="914400" rtl="0" eaLnBrk="1" latinLnBrk="0" hangingPunct="1">
                    <a:defRPr sz="2800" kern="1200">
                      <a:solidFill>
                        <a:schemeClr val="tx1"/>
                      </a:solidFill>
                      <a:latin typeface="+mn-lt"/>
                      <a:ea typeface="+mn-ea"/>
                      <a:cs typeface="+mn-cs"/>
                    </a:defRPr>
                  </a:lvl1pPr>
                  <a:lvl2pPr marL="457200" algn="l" defTabSz="914400" rtl="0" eaLnBrk="1" latinLnBrk="0" hangingPunct="1">
                    <a:defRPr sz="2800" kern="1200">
                      <a:solidFill>
                        <a:schemeClr val="tx1"/>
                      </a:solidFill>
                      <a:latin typeface="+mn-lt"/>
                      <a:ea typeface="+mn-ea"/>
                      <a:cs typeface="+mn-cs"/>
                    </a:defRPr>
                  </a:lvl2pPr>
                  <a:lvl3pPr marL="914400" algn="l" defTabSz="914400" rtl="0" eaLnBrk="1" latinLnBrk="0" hangingPunct="1">
                    <a:defRPr sz="2800" kern="1200">
                      <a:solidFill>
                        <a:schemeClr val="tx1"/>
                      </a:solidFill>
                      <a:latin typeface="+mn-lt"/>
                      <a:ea typeface="+mn-ea"/>
                      <a:cs typeface="+mn-cs"/>
                    </a:defRPr>
                  </a:lvl3pPr>
                  <a:lvl4pPr marL="1371600" algn="l" defTabSz="914400" rtl="0" eaLnBrk="1" latinLnBrk="0" hangingPunct="1">
                    <a:defRPr sz="2800" kern="1200">
                      <a:solidFill>
                        <a:schemeClr val="tx1"/>
                      </a:solidFill>
                      <a:latin typeface="+mn-lt"/>
                      <a:ea typeface="+mn-ea"/>
                      <a:cs typeface="+mn-cs"/>
                    </a:defRPr>
                  </a:lvl4pPr>
                  <a:lvl5pPr marL="1828800" algn="l" defTabSz="914400" rtl="0" eaLnBrk="1" latinLnBrk="0" hangingPunct="1">
                    <a:defRPr sz="2800" kern="1200">
                      <a:solidFill>
                        <a:schemeClr val="tx1"/>
                      </a:solidFill>
                      <a:latin typeface="+mn-lt"/>
                      <a:ea typeface="+mn-ea"/>
                      <a:cs typeface="+mn-cs"/>
                    </a:defRPr>
                  </a:lvl5pPr>
                  <a:lvl6pPr marL="2286000" algn="l" defTabSz="914400" rtl="0" eaLnBrk="1" latinLnBrk="0" hangingPunct="1">
                    <a:defRPr sz="2800" kern="1200">
                      <a:solidFill>
                        <a:schemeClr val="tx1"/>
                      </a:solidFill>
                      <a:latin typeface="+mn-lt"/>
                      <a:ea typeface="+mn-ea"/>
                      <a:cs typeface="+mn-cs"/>
                    </a:defRPr>
                  </a:lvl6pPr>
                  <a:lvl7pPr marL="2743200" algn="l" defTabSz="914400" rtl="0" eaLnBrk="1" latinLnBrk="0" hangingPunct="1">
                    <a:defRPr sz="2800" kern="1200">
                      <a:solidFill>
                        <a:schemeClr val="tx1"/>
                      </a:solidFill>
                      <a:latin typeface="+mn-lt"/>
                      <a:ea typeface="+mn-ea"/>
                      <a:cs typeface="+mn-cs"/>
                    </a:defRPr>
                  </a:lvl7pPr>
                  <a:lvl8pPr marL="3200400" algn="l" defTabSz="914400" rtl="0" eaLnBrk="1" latinLnBrk="0" hangingPunct="1">
                    <a:defRPr sz="2800" kern="1200">
                      <a:solidFill>
                        <a:schemeClr val="tx1"/>
                      </a:solidFill>
                      <a:latin typeface="+mn-lt"/>
                      <a:ea typeface="+mn-ea"/>
                      <a:cs typeface="+mn-cs"/>
                    </a:defRPr>
                  </a:lvl8pPr>
                  <a:lvl9pPr marL="3657600" algn="l" defTabSz="914400" rtl="0" eaLnBrk="1" latinLnBrk="0" hangingPunct="1">
                    <a:defRPr sz="2800" kern="1200">
                      <a:solidFill>
                        <a:schemeClr val="tx1"/>
                      </a:solidFill>
                      <a:latin typeface="+mn-lt"/>
                      <a:ea typeface="+mn-ea"/>
                      <a:cs typeface="+mn-cs"/>
                    </a:defRPr>
                  </a:lvl9pPr>
                </a:lstStyle>
                <a:p>
                  <a:pPr algn="ctr"/>
                  <a:r>
                    <a:rPr lang="en-US" altLang="ko-KR" sz="1400">
                      <a:solidFill>
                        <a:prstClr val="black">
                          <a:lumMod val="75000"/>
                          <a:lumOff val="25000"/>
                        </a:prstClr>
                      </a:solidFill>
                      <a:latin typeface="Arial"/>
                      <a:ea typeface="Arial Unicode MS"/>
                      <a:cs typeface="Arial" pitchFamily="34" charset="0"/>
                    </a:rPr>
                    <a:t>Go-Live</a:t>
                  </a:r>
                  <a:endParaRPr lang="ko-KR" altLang="en-US" sz="1400">
                    <a:solidFill>
                      <a:prstClr val="black">
                        <a:lumMod val="75000"/>
                        <a:lumOff val="25000"/>
                      </a:prstClr>
                    </a:solidFill>
                    <a:latin typeface="Arial"/>
                    <a:ea typeface="Arial Unicode MS"/>
                    <a:cs typeface="Arial" pitchFamily="34" charset="0"/>
                  </a:endParaRPr>
                </a:p>
              </xdr:txBody>
            </xdr:sp>
            <xdr:sp macro="" textlink="">
              <xdr:nvSpPr>
                <xdr:cNvPr id="156" name="TextBox 66">
                  <a:extLst>
                    <a:ext uri="{FF2B5EF4-FFF2-40B4-BE49-F238E27FC236}">
                      <a16:creationId xmlns:a16="http://schemas.microsoft.com/office/drawing/2014/main" id="{00000000-0008-0000-0A00-00009C000000}"/>
                    </a:ext>
                  </a:extLst>
                </xdr:cNvPr>
                <xdr:cNvSpPr txBox="1"/>
              </xdr:nvSpPr>
              <xdr:spPr>
                <a:xfrm>
                  <a:off x="12907532" y="6912242"/>
                  <a:ext cx="1421805" cy="308123"/>
                </a:xfrm>
                <a:prstGeom prst="rect">
                  <a:avLst/>
                </a:prstGeom>
                <a:noFill/>
              </xdr:spPr>
              <xdr:txBody>
                <a:bodyPr wrap="square" rtlCol="0">
                  <a:spAutoFit/>
                </a:bodyPr>
                <a:lstStyle>
                  <a:defPPr>
                    <a:defRPr lang="th-TH"/>
                  </a:defPPr>
                  <a:lvl1pPr marL="0" algn="l" defTabSz="914400" rtl="0" eaLnBrk="1" latinLnBrk="0" hangingPunct="1">
                    <a:defRPr sz="2800" kern="1200">
                      <a:solidFill>
                        <a:schemeClr val="tx1"/>
                      </a:solidFill>
                      <a:latin typeface="+mn-lt"/>
                      <a:ea typeface="+mn-ea"/>
                      <a:cs typeface="+mn-cs"/>
                    </a:defRPr>
                  </a:lvl1pPr>
                  <a:lvl2pPr marL="457200" algn="l" defTabSz="914400" rtl="0" eaLnBrk="1" latinLnBrk="0" hangingPunct="1">
                    <a:defRPr sz="2800" kern="1200">
                      <a:solidFill>
                        <a:schemeClr val="tx1"/>
                      </a:solidFill>
                      <a:latin typeface="+mn-lt"/>
                      <a:ea typeface="+mn-ea"/>
                      <a:cs typeface="+mn-cs"/>
                    </a:defRPr>
                  </a:lvl2pPr>
                  <a:lvl3pPr marL="914400" algn="l" defTabSz="914400" rtl="0" eaLnBrk="1" latinLnBrk="0" hangingPunct="1">
                    <a:defRPr sz="2800" kern="1200">
                      <a:solidFill>
                        <a:schemeClr val="tx1"/>
                      </a:solidFill>
                      <a:latin typeface="+mn-lt"/>
                      <a:ea typeface="+mn-ea"/>
                      <a:cs typeface="+mn-cs"/>
                    </a:defRPr>
                  </a:lvl3pPr>
                  <a:lvl4pPr marL="1371600" algn="l" defTabSz="914400" rtl="0" eaLnBrk="1" latinLnBrk="0" hangingPunct="1">
                    <a:defRPr sz="2800" kern="1200">
                      <a:solidFill>
                        <a:schemeClr val="tx1"/>
                      </a:solidFill>
                      <a:latin typeface="+mn-lt"/>
                      <a:ea typeface="+mn-ea"/>
                      <a:cs typeface="+mn-cs"/>
                    </a:defRPr>
                  </a:lvl4pPr>
                  <a:lvl5pPr marL="1828800" algn="l" defTabSz="914400" rtl="0" eaLnBrk="1" latinLnBrk="0" hangingPunct="1">
                    <a:defRPr sz="2800" kern="1200">
                      <a:solidFill>
                        <a:schemeClr val="tx1"/>
                      </a:solidFill>
                      <a:latin typeface="+mn-lt"/>
                      <a:ea typeface="+mn-ea"/>
                      <a:cs typeface="+mn-cs"/>
                    </a:defRPr>
                  </a:lvl5pPr>
                  <a:lvl6pPr marL="2286000" algn="l" defTabSz="914400" rtl="0" eaLnBrk="1" latinLnBrk="0" hangingPunct="1">
                    <a:defRPr sz="2800" kern="1200">
                      <a:solidFill>
                        <a:schemeClr val="tx1"/>
                      </a:solidFill>
                      <a:latin typeface="+mn-lt"/>
                      <a:ea typeface="+mn-ea"/>
                      <a:cs typeface="+mn-cs"/>
                    </a:defRPr>
                  </a:lvl6pPr>
                  <a:lvl7pPr marL="2743200" algn="l" defTabSz="914400" rtl="0" eaLnBrk="1" latinLnBrk="0" hangingPunct="1">
                    <a:defRPr sz="2800" kern="1200">
                      <a:solidFill>
                        <a:schemeClr val="tx1"/>
                      </a:solidFill>
                      <a:latin typeface="+mn-lt"/>
                      <a:ea typeface="+mn-ea"/>
                      <a:cs typeface="+mn-cs"/>
                    </a:defRPr>
                  </a:lvl7pPr>
                  <a:lvl8pPr marL="3200400" algn="l" defTabSz="914400" rtl="0" eaLnBrk="1" latinLnBrk="0" hangingPunct="1">
                    <a:defRPr sz="2800" kern="1200">
                      <a:solidFill>
                        <a:schemeClr val="tx1"/>
                      </a:solidFill>
                      <a:latin typeface="+mn-lt"/>
                      <a:ea typeface="+mn-ea"/>
                      <a:cs typeface="+mn-cs"/>
                    </a:defRPr>
                  </a:lvl8pPr>
                  <a:lvl9pPr marL="3657600" algn="l" defTabSz="914400" rtl="0" eaLnBrk="1" latinLnBrk="0" hangingPunct="1">
                    <a:defRPr sz="2800" kern="1200">
                      <a:solidFill>
                        <a:schemeClr val="tx1"/>
                      </a:solidFill>
                      <a:latin typeface="+mn-lt"/>
                      <a:ea typeface="+mn-ea"/>
                      <a:cs typeface="+mn-cs"/>
                    </a:defRPr>
                  </a:lvl9pPr>
                </a:lstStyle>
                <a:p>
                  <a:pPr algn="ctr"/>
                  <a:r>
                    <a:rPr lang="en-US" altLang="ko-KR" sz="1400">
                      <a:solidFill>
                        <a:prstClr val="black">
                          <a:lumMod val="75000"/>
                          <a:lumOff val="25000"/>
                        </a:prstClr>
                      </a:solidFill>
                      <a:latin typeface="Arial"/>
                      <a:ea typeface="Arial Unicode MS"/>
                      <a:cs typeface="Arial" pitchFamily="34" charset="0"/>
                    </a:rPr>
                    <a:t>Project Closing</a:t>
                  </a:r>
                  <a:endParaRPr lang="ko-KR" altLang="en-US" sz="1400">
                    <a:solidFill>
                      <a:prstClr val="black">
                        <a:lumMod val="75000"/>
                        <a:lumOff val="25000"/>
                      </a:prstClr>
                    </a:solidFill>
                    <a:latin typeface="Arial"/>
                    <a:ea typeface="Arial Unicode MS"/>
                    <a:cs typeface="Arial" pitchFamily="34" charset="0"/>
                  </a:endParaRPr>
                </a:p>
              </xdr:txBody>
            </xdr:sp>
            <xdr:sp macro="" textlink="">
              <xdr:nvSpPr>
                <xdr:cNvPr id="157" name="Freeform 18">
                  <a:extLst>
                    <a:ext uri="{FF2B5EF4-FFF2-40B4-BE49-F238E27FC236}">
                      <a16:creationId xmlns:a16="http://schemas.microsoft.com/office/drawing/2014/main" id="{00000000-0008-0000-0A00-00009D000000}"/>
                    </a:ext>
                  </a:extLst>
                </xdr:cNvPr>
                <xdr:cNvSpPr/>
              </xdr:nvSpPr>
              <xdr:spPr>
                <a:xfrm>
                  <a:off x="13412553" y="5813582"/>
                  <a:ext cx="365994" cy="298965"/>
                </a:xfrm>
                <a:custGeom>
                  <a:avLst/>
                  <a:gdLst/>
                  <a:ahLst/>
                  <a:cxnLst/>
                  <a:rect l="l" t="t" r="r" b="b"/>
                  <a:pathLst>
                    <a:path w="3307788" h="2669631">
                      <a:moveTo>
                        <a:pt x="2793832" y="1478391"/>
                      </a:moveTo>
                      <a:cubicBezTo>
                        <a:pt x="2772990" y="1635402"/>
                        <a:pt x="2717678" y="1784517"/>
                        <a:pt x="2633007" y="1915952"/>
                      </a:cubicBezTo>
                      <a:cubicBezTo>
                        <a:pt x="2695386" y="1951862"/>
                        <a:pt x="2772768" y="1955673"/>
                        <a:pt x="2841607" y="1924185"/>
                      </a:cubicBezTo>
                      <a:cubicBezTo>
                        <a:pt x="2943442" y="1877605"/>
                        <a:pt x="2999062" y="1766364"/>
                        <a:pt x="2975226" y="1656948"/>
                      </a:cubicBezTo>
                      <a:cubicBezTo>
                        <a:pt x="2955176" y="1564911"/>
                        <a:pt x="2883463" y="1495086"/>
                        <a:pt x="2793832" y="1478391"/>
                      </a:cubicBezTo>
                      <a:close/>
                      <a:moveTo>
                        <a:pt x="2807611" y="1247700"/>
                      </a:moveTo>
                      <a:lnTo>
                        <a:pt x="2807472" y="1256060"/>
                      </a:lnTo>
                      <a:cubicBezTo>
                        <a:pt x="2994195" y="1281771"/>
                        <a:pt x="3148201" y="1421768"/>
                        <a:pt x="3189276" y="1610317"/>
                      </a:cubicBezTo>
                      <a:cubicBezTo>
                        <a:pt x="3235041" y="1820393"/>
                        <a:pt x="3128252" y="2033972"/>
                        <a:pt x="2932732" y="2123406"/>
                      </a:cubicBezTo>
                      <a:cubicBezTo>
                        <a:pt x="2789297" y="2189015"/>
                        <a:pt x="2626543" y="2174805"/>
                        <a:pt x="2499470" y="2094044"/>
                      </a:cubicBezTo>
                      <a:cubicBezTo>
                        <a:pt x="2427194" y="2172627"/>
                        <a:pt x="2343030" y="2241391"/>
                        <a:pt x="2248861" y="2297980"/>
                      </a:cubicBezTo>
                      <a:cubicBezTo>
                        <a:pt x="2178351" y="2340352"/>
                        <a:pt x="2104446" y="2374567"/>
                        <a:pt x="2027600" y="2398134"/>
                      </a:cubicBezTo>
                      <a:lnTo>
                        <a:pt x="3307788" y="2397615"/>
                      </a:lnTo>
                      <a:cubicBezTo>
                        <a:pt x="3265361" y="2549905"/>
                        <a:pt x="2537441" y="2669620"/>
                        <a:pt x="1653814" y="2669631"/>
                      </a:cubicBezTo>
                      <a:cubicBezTo>
                        <a:pt x="773102" y="2669642"/>
                        <a:pt x="46417" y="2550707"/>
                        <a:pt x="0" y="2398955"/>
                      </a:cubicBezTo>
                      <a:lnTo>
                        <a:pt x="1280678" y="2398436"/>
                      </a:lnTo>
                      <a:cubicBezTo>
                        <a:pt x="1203764" y="2374915"/>
                        <a:pt x="1129786" y="2340732"/>
                        <a:pt x="1059201" y="2298380"/>
                      </a:cubicBezTo>
                      <a:cubicBezTo>
                        <a:pt x="693039" y="2078675"/>
                        <a:pt x="477900" y="1674935"/>
                        <a:pt x="499745" y="1248476"/>
                      </a:cubicBezTo>
                      <a:close/>
                      <a:moveTo>
                        <a:pt x="1331611" y="201752"/>
                      </a:moveTo>
                      <a:cubicBezTo>
                        <a:pt x="1206335" y="290902"/>
                        <a:pt x="1124761" y="308382"/>
                        <a:pt x="1132336" y="435988"/>
                      </a:cubicBezTo>
                      <a:cubicBezTo>
                        <a:pt x="1160888" y="640507"/>
                        <a:pt x="1527973" y="617783"/>
                        <a:pt x="1498839" y="840365"/>
                      </a:cubicBezTo>
                      <a:cubicBezTo>
                        <a:pt x="1455138" y="960979"/>
                        <a:pt x="1395705" y="987199"/>
                        <a:pt x="1213910" y="1052459"/>
                      </a:cubicBezTo>
                      <a:cubicBezTo>
                        <a:pt x="1331028" y="972050"/>
                        <a:pt x="1364241" y="921357"/>
                        <a:pt x="1360745" y="809484"/>
                      </a:cubicBezTo>
                      <a:cubicBezTo>
                        <a:pt x="1360746" y="646916"/>
                        <a:pt x="1111360" y="626523"/>
                        <a:pt x="1020462" y="495421"/>
                      </a:cubicBezTo>
                      <a:cubicBezTo>
                        <a:pt x="941218" y="374224"/>
                        <a:pt x="1061250" y="280996"/>
                        <a:pt x="1331611" y="201752"/>
                      </a:cubicBezTo>
                      <a:close/>
                      <a:moveTo>
                        <a:pt x="2164365" y="80223"/>
                      </a:moveTo>
                      <a:cubicBezTo>
                        <a:pt x="2021192" y="182108"/>
                        <a:pt x="1927964" y="202086"/>
                        <a:pt x="1936621" y="347922"/>
                      </a:cubicBezTo>
                      <a:cubicBezTo>
                        <a:pt x="1969252" y="581657"/>
                        <a:pt x="2388778" y="555687"/>
                        <a:pt x="2355482" y="810066"/>
                      </a:cubicBezTo>
                      <a:cubicBezTo>
                        <a:pt x="2305538" y="947910"/>
                        <a:pt x="2237615" y="977876"/>
                        <a:pt x="2029849" y="1052459"/>
                      </a:cubicBezTo>
                      <a:cubicBezTo>
                        <a:pt x="2163698" y="960563"/>
                        <a:pt x="2201656" y="902628"/>
                        <a:pt x="2197660" y="774773"/>
                      </a:cubicBezTo>
                      <a:cubicBezTo>
                        <a:pt x="2197661" y="588982"/>
                        <a:pt x="1912649" y="565676"/>
                        <a:pt x="1808765" y="415844"/>
                      </a:cubicBezTo>
                      <a:cubicBezTo>
                        <a:pt x="1718201" y="277334"/>
                        <a:pt x="1855380" y="170787"/>
                        <a:pt x="2164365" y="80223"/>
                      </a:cubicBezTo>
                      <a:close/>
                      <a:moveTo>
                        <a:pt x="1754169" y="0"/>
                      </a:moveTo>
                      <a:cubicBezTo>
                        <a:pt x="1583512" y="121444"/>
                        <a:pt x="1472387" y="145257"/>
                        <a:pt x="1482706" y="319088"/>
                      </a:cubicBezTo>
                      <a:cubicBezTo>
                        <a:pt x="1521601" y="597693"/>
                        <a:pt x="2021663" y="566738"/>
                        <a:pt x="1981975" y="869950"/>
                      </a:cubicBezTo>
                      <a:cubicBezTo>
                        <a:pt x="1922443" y="1034256"/>
                        <a:pt x="1841481" y="1069974"/>
                        <a:pt x="1593831" y="1158875"/>
                      </a:cubicBezTo>
                      <a:cubicBezTo>
                        <a:pt x="1753374" y="1049338"/>
                        <a:pt x="1798619" y="980281"/>
                        <a:pt x="1793856" y="827882"/>
                      </a:cubicBezTo>
                      <a:cubicBezTo>
                        <a:pt x="1793857" y="606424"/>
                        <a:pt x="1454132" y="578644"/>
                        <a:pt x="1330306" y="400050"/>
                      </a:cubicBezTo>
                      <a:cubicBezTo>
                        <a:pt x="1222356" y="234950"/>
                        <a:pt x="1385869" y="107950"/>
                        <a:pt x="1754169" y="0"/>
                      </a:cubicBezTo>
                      <a:close/>
                    </a:path>
                  </a:pathLst>
                </a:custGeom>
                <a:solidFill>
                  <a:srgbClr val="7030A0">
                    <a:alpha val="40000"/>
                  </a:srgbClr>
                </a:solidFill>
                <a:ln w="12700" cap="flat" cmpd="sng" algn="ctr">
                  <a:noFill/>
                  <a:prstDash val="solid"/>
                  <a:miter lim="800000"/>
                </a:ln>
                <a:effectLst/>
              </xdr:spPr>
              <xdr:txBody>
                <a:bodyPr rot="0" spcFirstLastPara="0" vert="horz" wrap="square" lIns="91440" tIns="45720" rIns="91440" bIns="45720" numCol="1" spcCol="0" rtlCol="0" fromWordArt="0" anchor="ctr" anchorCtr="0" forceAA="0" compatLnSpc="1">
                  <a:prstTxWarp prst="textNoShape">
                    <a:avLst/>
                  </a:prstTxWarp>
                  <a:noAutofit/>
                </a:bodyPr>
                <a:lstStyle>
                  <a:defPPr>
                    <a:defRPr lang="th-TH"/>
                  </a:defPPr>
                  <a:lvl1pPr marL="0" algn="l" defTabSz="914400" rtl="0" eaLnBrk="1" latinLnBrk="0" hangingPunct="1">
                    <a:defRPr sz="2800" kern="1200">
                      <a:solidFill>
                        <a:schemeClr val="tx1"/>
                      </a:solidFill>
                      <a:latin typeface="+mn-lt"/>
                      <a:ea typeface="+mn-ea"/>
                      <a:cs typeface="+mn-cs"/>
                    </a:defRPr>
                  </a:lvl1pPr>
                  <a:lvl2pPr marL="457200" algn="l" defTabSz="914400" rtl="0" eaLnBrk="1" latinLnBrk="0" hangingPunct="1">
                    <a:defRPr sz="2800" kern="1200">
                      <a:solidFill>
                        <a:schemeClr val="tx1"/>
                      </a:solidFill>
                      <a:latin typeface="+mn-lt"/>
                      <a:ea typeface="+mn-ea"/>
                      <a:cs typeface="+mn-cs"/>
                    </a:defRPr>
                  </a:lvl2pPr>
                  <a:lvl3pPr marL="914400" algn="l" defTabSz="914400" rtl="0" eaLnBrk="1" latinLnBrk="0" hangingPunct="1">
                    <a:defRPr sz="2800" kern="1200">
                      <a:solidFill>
                        <a:schemeClr val="tx1"/>
                      </a:solidFill>
                      <a:latin typeface="+mn-lt"/>
                      <a:ea typeface="+mn-ea"/>
                      <a:cs typeface="+mn-cs"/>
                    </a:defRPr>
                  </a:lvl3pPr>
                  <a:lvl4pPr marL="1371600" algn="l" defTabSz="914400" rtl="0" eaLnBrk="1" latinLnBrk="0" hangingPunct="1">
                    <a:defRPr sz="2800" kern="1200">
                      <a:solidFill>
                        <a:schemeClr val="tx1"/>
                      </a:solidFill>
                      <a:latin typeface="+mn-lt"/>
                      <a:ea typeface="+mn-ea"/>
                      <a:cs typeface="+mn-cs"/>
                    </a:defRPr>
                  </a:lvl4pPr>
                  <a:lvl5pPr marL="1828800" algn="l" defTabSz="914400" rtl="0" eaLnBrk="1" latinLnBrk="0" hangingPunct="1">
                    <a:defRPr sz="2800" kern="1200">
                      <a:solidFill>
                        <a:schemeClr val="tx1"/>
                      </a:solidFill>
                      <a:latin typeface="+mn-lt"/>
                      <a:ea typeface="+mn-ea"/>
                      <a:cs typeface="+mn-cs"/>
                    </a:defRPr>
                  </a:lvl5pPr>
                  <a:lvl6pPr marL="2286000" algn="l" defTabSz="914400" rtl="0" eaLnBrk="1" latinLnBrk="0" hangingPunct="1">
                    <a:defRPr sz="2800" kern="1200">
                      <a:solidFill>
                        <a:schemeClr val="tx1"/>
                      </a:solidFill>
                      <a:latin typeface="+mn-lt"/>
                      <a:ea typeface="+mn-ea"/>
                      <a:cs typeface="+mn-cs"/>
                    </a:defRPr>
                  </a:lvl6pPr>
                  <a:lvl7pPr marL="2743200" algn="l" defTabSz="914400" rtl="0" eaLnBrk="1" latinLnBrk="0" hangingPunct="1">
                    <a:defRPr sz="2800" kern="1200">
                      <a:solidFill>
                        <a:schemeClr val="tx1"/>
                      </a:solidFill>
                      <a:latin typeface="+mn-lt"/>
                      <a:ea typeface="+mn-ea"/>
                      <a:cs typeface="+mn-cs"/>
                    </a:defRPr>
                  </a:lvl7pPr>
                  <a:lvl8pPr marL="3200400" algn="l" defTabSz="914400" rtl="0" eaLnBrk="1" latinLnBrk="0" hangingPunct="1">
                    <a:defRPr sz="2800" kern="1200">
                      <a:solidFill>
                        <a:schemeClr val="tx1"/>
                      </a:solidFill>
                      <a:latin typeface="+mn-lt"/>
                      <a:ea typeface="+mn-ea"/>
                      <a:cs typeface="+mn-cs"/>
                    </a:defRPr>
                  </a:lvl8pPr>
                  <a:lvl9pPr marL="3657600" algn="l" defTabSz="914400" rtl="0" eaLnBrk="1" latinLnBrk="0" hangingPunct="1">
                    <a:defRPr sz="2800" kern="1200">
                      <a:solidFill>
                        <a:schemeClr val="tx1"/>
                      </a:solidFill>
                      <a:latin typeface="+mn-lt"/>
                      <a:ea typeface="+mn-ea"/>
                      <a:cs typeface="+mn-cs"/>
                    </a:defRPr>
                  </a:lvl9pPr>
                </a:lstStyle>
                <a:p>
                  <a:pPr marL="0" marR="0" lvl="0" indent="0" algn="ctr" defTabSz="914400" rtl="0" eaLnBrk="1" fontAlgn="auto" latinLnBrk="1" hangingPunct="1">
                    <a:lnSpc>
                      <a:spcPct val="100000"/>
                    </a:lnSpc>
                    <a:spcBef>
                      <a:spcPts val="0"/>
                    </a:spcBef>
                    <a:spcAft>
                      <a:spcPts val="0"/>
                    </a:spcAft>
                    <a:buClrTx/>
                    <a:buSzTx/>
                    <a:buFontTx/>
                    <a:buNone/>
                    <a:tabLst/>
                    <a:defRPr/>
                  </a:pPr>
                  <a:endParaRPr kumimoji="0" lang="ko-KR" altLang="en-US" sz="1800" b="0" i="0" u="none" strike="noStrike" kern="1200" cap="none" spc="0" normalizeH="0" baseline="0">
                    <a:ln>
                      <a:noFill/>
                    </a:ln>
                    <a:solidFill>
                      <a:prstClr val="white"/>
                    </a:solidFill>
                    <a:effectLst/>
                    <a:uLnTx/>
                    <a:uFillTx/>
                    <a:latin typeface="Arial"/>
                    <a:ea typeface="Arial Unicode MS"/>
                    <a:cs typeface="+mn-cs"/>
                  </a:endParaRPr>
                </a:p>
              </xdr:txBody>
            </xdr:sp>
            <xdr:sp macro="" textlink="">
              <xdr:nvSpPr>
                <xdr:cNvPr id="158" name="Notched Right Arrow 73">
                  <a:extLst>
                    <a:ext uri="{FF2B5EF4-FFF2-40B4-BE49-F238E27FC236}">
                      <a16:creationId xmlns:a16="http://schemas.microsoft.com/office/drawing/2014/main" id="{00000000-0008-0000-0A00-00009E000000}"/>
                    </a:ext>
                  </a:extLst>
                </xdr:cNvPr>
                <xdr:cNvSpPr/>
              </xdr:nvSpPr>
              <xdr:spPr>
                <a:xfrm>
                  <a:off x="3916163" y="5820198"/>
                  <a:ext cx="438839" cy="368187"/>
                </a:xfrm>
                <a:prstGeom prst="notchedRightArrow">
                  <a:avLst/>
                </a:prstGeom>
                <a:solidFill>
                  <a:srgbClr val="F07624">
                    <a:alpha val="40000"/>
                  </a:srgbClr>
                </a:solidFill>
                <a:ln w="12700" cap="flat" cmpd="sng" algn="ctr">
                  <a:noFill/>
                  <a:prstDash val="solid"/>
                  <a:miter lim="800000"/>
                </a:ln>
                <a:effectLst/>
              </xdr:spPr>
              <xdr:txBody>
                <a:bodyPr wrap="square" rtlCol="0" anchor="ctr"/>
                <a:lstStyle>
                  <a:defPPr>
                    <a:defRPr lang="th-TH"/>
                  </a:defPPr>
                  <a:lvl1pPr marL="0" algn="l" defTabSz="914400" rtl="0" eaLnBrk="1" latinLnBrk="0" hangingPunct="1">
                    <a:defRPr sz="2800" kern="1200">
                      <a:solidFill>
                        <a:schemeClr val="tx1"/>
                      </a:solidFill>
                      <a:latin typeface="+mn-lt"/>
                      <a:ea typeface="+mn-ea"/>
                      <a:cs typeface="+mn-cs"/>
                    </a:defRPr>
                  </a:lvl1pPr>
                  <a:lvl2pPr marL="457200" algn="l" defTabSz="914400" rtl="0" eaLnBrk="1" latinLnBrk="0" hangingPunct="1">
                    <a:defRPr sz="2800" kern="1200">
                      <a:solidFill>
                        <a:schemeClr val="tx1"/>
                      </a:solidFill>
                      <a:latin typeface="+mn-lt"/>
                      <a:ea typeface="+mn-ea"/>
                      <a:cs typeface="+mn-cs"/>
                    </a:defRPr>
                  </a:lvl2pPr>
                  <a:lvl3pPr marL="914400" algn="l" defTabSz="914400" rtl="0" eaLnBrk="1" latinLnBrk="0" hangingPunct="1">
                    <a:defRPr sz="2800" kern="1200">
                      <a:solidFill>
                        <a:schemeClr val="tx1"/>
                      </a:solidFill>
                      <a:latin typeface="+mn-lt"/>
                      <a:ea typeface="+mn-ea"/>
                      <a:cs typeface="+mn-cs"/>
                    </a:defRPr>
                  </a:lvl3pPr>
                  <a:lvl4pPr marL="1371600" algn="l" defTabSz="914400" rtl="0" eaLnBrk="1" latinLnBrk="0" hangingPunct="1">
                    <a:defRPr sz="2800" kern="1200">
                      <a:solidFill>
                        <a:schemeClr val="tx1"/>
                      </a:solidFill>
                      <a:latin typeface="+mn-lt"/>
                      <a:ea typeface="+mn-ea"/>
                      <a:cs typeface="+mn-cs"/>
                    </a:defRPr>
                  </a:lvl4pPr>
                  <a:lvl5pPr marL="1828800" algn="l" defTabSz="914400" rtl="0" eaLnBrk="1" latinLnBrk="0" hangingPunct="1">
                    <a:defRPr sz="2800" kern="1200">
                      <a:solidFill>
                        <a:schemeClr val="tx1"/>
                      </a:solidFill>
                      <a:latin typeface="+mn-lt"/>
                      <a:ea typeface="+mn-ea"/>
                      <a:cs typeface="+mn-cs"/>
                    </a:defRPr>
                  </a:lvl5pPr>
                  <a:lvl6pPr marL="2286000" algn="l" defTabSz="914400" rtl="0" eaLnBrk="1" latinLnBrk="0" hangingPunct="1">
                    <a:defRPr sz="2800" kern="1200">
                      <a:solidFill>
                        <a:schemeClr val="tx1"/>
                      </a:solidFill>
                      <a:latin typeface="+mn-lt"/>
                      <a:ea typeface="+mn-ea"/>
                      <a:cs typeface="+mn-cs"/>
                    </a:defRPr>
                  </a:lvl6pPr>
                  <a:lvl7pPr marL="2743200" algn="l" defTabSz="914400" rtl="0" eaLnBrk="1" latinLnBrk="0" hangingPunct="1">
                    <a:defRPr sz="2800" kern="1200">
                      <a:solidFill>
                        <a:schemeClr val="tx1"/>
                      </a:solidFill>
                      <a:latin typeface="+mn-lt"/>
                      <a:ea typeface="+mn-ea"/>
                      <a:cs typeface="+mn-cs"/>
                    </a:defRPr>
                  </a:lvl7pPr>
                  <a:lvl8pPr marL="3200400" algn="l" defTabSz="914400" rtl="0" eaLnBrk="1" latinLnBrk="0" hangingPunct="1">
                    <a:defRPr sz="2800" kern="1200">
                      <a:solidFill>
                        <a:schemeClr val="tx1"/>
                      </a:solidFill>
                      <a:latin typeface="+mn-lt"/>
                      <a:ea typeface="+mn-ea"/>
                      <a:cs typeface="+mn-cs"/>
                    </a:defRPr>
                  </a:lvl8pPr>
                  <a:lvl9pPr marL="3657600" algn="l" defTabSz="914400" rtl="0" eaLnBrk="1" latinLnBrk="0" hangingPunct="1">
                    <a:defRPr sz="2800" kern="1200">
                      <a:solidFill>
                        <a:schemeClr val="tx1"/>
                      </a:solidFill>
                      <a:latin typeface="+mn-lt"/>
                      <a:ea typeface="+mn-ea"/>
                      <a:cs typeface="+mn-cs"/>
                    </a:defRPr>
                  </a:lvl9pPr>
                </a:lstStyle>
                <a:p>
                  <a:pPr algn="ctr" latinLnBrk="1"/>
                  <a:endParaRPr lang="th-TH" sz="1800">
                    <a:solidFill>
                      <a:prstClr val="black"/>
                    </a:solidFill>
                    <a:latin typeface="Arial"/>
                    <a:ea typeface="Arial Unicode MS"/>
                  </a:endParaRPr>
                </a:p>
              </xdr:txBody>
            </xdr:sp>
            <xdr:sp macro="" textlink="">
              <xdr:nvSpPr>
                <xdr:cNvPr id="159" name="5-Point Star 74">
                  <a:extLst>
                    <a:ext uri="{FF2B5EF4-FFF2-40B4-BE49-F238E27FC236}">
                      <a16:creationId xmlns:a16="http://schemas.microsoft.com/office/drawing/2014/main" id="{00000000-0008-0000-0A00-00009F000000}"/>
                    </a:ext>
                  </a:extLst>
                </xdr:cNvPr>
                <xdr:cNvSpPr/>
              </xdr:nvSpPr>
              <xdr:spPr>
                <a:xfrm>
                  <a:off x="11876014" y="5794732"/>
                  <a:ext cx="372862" cy="367013"/>
                </a:xfrm>
                <a:prstGeom prst="star5">
                  <a:avLst/>
                </a:prstGeom>
                <a:solidFill>
                  <a:srgbClr val="1C7DE1">
                    <a:alpha val="40000"/>
                  </a:srgbClr>
                </a:solidFill>
                <a:ln w="12700" cap="flat" cmpd="sng" algn="ctr">
                  <a:noFill/>
                  <a:prstDash val="solid"/>
                  <a:miter lim="800000"/>
                </a:ln>
                <a:effectLst/>
              </xdr:spPr>
              <xdr:txBody>
                <a:bodyPr rot="0" spcFirstLastPara="0" vert="horz" wrap="square" lIns="91440" tIns="45720" rIns="91440" bIns="45720" numCol="1" spcCol="0" rtlCol="0" fromWordArt="0" anchor="ctr" anchorCtr="0" forceAA="0" compatLnSpc="1">
                  <a:prstTxWarp prst="textNoShape">
                    <a:avLst/>
                  </a:prstTxWarp>
                  <a:noAutofit/>
                </a:bodyPr>
                <a:lstStyle>
                  <a:defPPr>
                    <a:defRPr lang="th-TH"/>
                  </a:defPPr>
                  <a:lvl1pPr marL="0" algn="l" defTabSz="914400" rtl="0" eaLnBrk="1" latinLnBrk="0" hangingPunct="1">
                    <a:defRPr sz="2800" kern="1200">
                      <a:solidFill>
                        <a:schemeClr val="tx1"/>
                      </a:solidFill>
                      <a:latin typeface="+mn-lt"/>
                      <a:ea typeface="+mn-ea"/>
                      <a:cs typeface="+mn-cs"/>
                    </a:defRPr>
                  </a:lvl1pPr>
                  <a:lvl2pPr marL="457200" algn="l" defTabSz="914400" rtl="0" eaLnBrk="1" latinLnBrk="0" hangingPunct="1">
                    <a:defRPr sz="2800" kern="1200">
                      <a:solidFill>
                        <a:schemeClr val="tx1"/>
                      </a:solidFill>
                      <a:latin typeface="+mn-lt"/>
                      <a:ea typeface="+mn-ea"/>
                      <a:cs typeface="+mn-cs"/>
                    </a:defRPr>
                  </a:lvl2pPr>
                  <a:lvl3pPr marL="914400" algn="l" defTabSz="914400" rtl="0" eaLnBrk="1" latinLnBrk="0" hangingPunct="1">
                    <a:defRPr sz="2800" kern="1200">
                      <a:solidFill>
                        <a:schemeClr val="tx1"/>
                      </a:solidFill>
                      <a:latin typeface="+mn-lt"/>
                      <a:ea typeface="+mn-ea"/>
                      <a:cs typeface="+mn-cs"/>
                    </a:defRPr>
                  </a:lvl3pPr>
                  <a:lvl4pPr marL="1371600" algn="l" defTabSz="914400" rtl="0" eaLnBrk="1" latinLnBrk="0" hangingPunct="1">
                    <a:defRPr sz="2800" kern="1200">
                      <a:solidFill>
                        <a:schemeClr val="tx1"/>
                      </a:solidFill>
                      <a:latin typeface="+mn-lt"/>
                      <a:ea typeface="+mn-ea"/>
                      <a:cs typeface="+mn-cs"/>
                    </a:defRPr>
                  </a:lvl4pPr>
                  <a:lvl5pPr marL="1828800" algn="l" defTabSz="914400" rtl="0" eaLnBrk="1" latinLnBrk="0" hangingPunct="1">
                    <a:defRPr sz="2800" kern="1200">
                      <a:solidFill>
                        <a:schemeClr val="tx1"/>
                      </a:solidFill>
                      <a:latin typeface="+mn-lt"/>
                      <a:ea typeface="+mn-ea"/>
                      <a:cs typeface="+mn-cs"/>
                    </a:defRPr>
                  </a:lvl5pPr>
                  <a:lvl6pPr marL="2286000" algn="l" defTabSz="914400" rtl="0" eaLnBrk="1" latinLnBrk="0" hangingPunct="1">
                    <a:defRPr sz="2800" kern="1200">
                      <a:solidFill>
                        <a:schemeClr val="tx1"/>
                      </a:solidFill>
                      <a:latin typeface="+mn-lt"/>
                      <a:ea typeface="+mn-ea"/>
                      <a:cs typeface="+mn-cs"/>
                    </a:defRPr>
                  </a:lvl6pPr>
                  <a:lvl7pPr marL="2743200" algn="l" defTabSz="914400" rtl="0" eaLnBrk="1" latinLnBrk="0" hangingPunct="1">
                    <a:defRPr sz="2800" kern="1200">
                      <a:solidFill>
                        <a:schemeClr val="tx1"/>
                      </a:solidFill>
                      <a:latin typeface="+mn-lt"/>
                      <a:ea typeface="+mn-ea"/>
                      <a:cs typeface="+mn-cs"/>
                    </a:defRPr>
                  </a:lvl7pPr>
                  <a:lvl8pPr marL="3200400" algn="l" defTabSz="914400" rtl="0" eaLnBrk="1" latinLnBrk="0" hangingPunct="1">
                    <a:defRPr sz="2800" kern="1200">
                      <a:solidFill>
                        <a:schemeClr val="tx1"/>
                      </a:solidFill>
                      <a:latin typeface="+mn-lt"/>
                      <a:ea typeface="+mn-ea"/>
                      <a:cs typeface="+mn-cs"/>
                    </a:defRPr>
                  </a:lvl8pPr>
                  <a:lvl9pPr marL="3657600" algn="l" defTabSz="914400" rtl="0" eaLnBrk="1" latinLnBrk="0" hangingPunct="1">
                    <a:defRPr sz="2800" kern="1200">
                      <a:solidFill>
                        <a:schemeClr val="tx1"/>
                      </a:solidFill>
                      <a:latin typeface="+mn-lt"/>
                      <a:ea typeface="+mn-ea"/>
                      <a:cs typeface="+mn-cs"/>
                    </a:defRPr>
                  </a:lvl9pPr>
                </a:lstStyle>
                <a:p>
                  <a:pPr algn="ctr" latinLnBrk="1"/>
                  <a:endParaRPr lang="th-TH" sz="1800">
                    <a:solidFill>
                      <a:prstClr val="white"/>
                    </a:solidFill>
                    <a:latin typeface="Arial"/>
                    <a:ea typeface="Arial Unicode MS"/>
                  </a:endParaRPr>
                </a:p>
              </xdr:txBody>
            </xdr:sp>
          </xdr:grpSp>
          <xdr:cxnSp macro="">
            <xdr:nvCxnSpPr>
              <xdr:cNvPr id="175" name="Straight Connector 174">
                <a:extLst>
                  <a:ext uri="{FF2B5EF4-FFF2-40B4-BE49-F238E27FC236}">
                    <a16:creationId xmlns:a16="http://schemas.microsoft.com/office/drawing/2014/main" id="{00000000-0008-0000-0A00-0000AF000000}"/>
                  </a:ext>
                </a:extLst>
              </xdr:cNvPr>
              <xdr:cNvCxnSpPr/>
            </xdr:nvCxnSpPr>
            <xdr:spPr>
              <a:xfrm flipV="1">
                <a:off x="4521998" y="1928883"/>
                <a:ext cx="0" cy="772324"/>
              </a:xfrm>
              <a:prstGeom prst="line">
                <a:avLst/>
              </a:prstGeom>
              <a:noFill/>
              <a:ln w="63500" cap="flat" cmpd="sng" algn="ctr">
                <a:solidFill>
                  <a:srgbClr val="FF0000"/>
                </a:solidFill>
                <a:prstDash val="solid"/>
                <a:miter lim="800000"/>
                <a:headEnd type="oval" w="sm" len="sm"/>
                <a:tailEnd type="oval" w="sm" len="sm"/>
              </a:ln>
              <a:effectLst/>
            </xdr:spPr>
          </xdr:cxnSp>
          <xdr:sp macro="" textlink="">
            <xdr:nvSpPr>
              <xdr:cNvPr id="176" name="Oval 175">
                <a:extLst>
                  <a:ext uri="{FF2B5EF4-FFF2-40B4-BE49-F238E27FC236}">
                    <a16:creationId xmlns:a16="http://schemas.microsoft.com/office/drawing/2014/main" id="{00000000-0008-0000-0A00-0000B0000000}"/>
                  </a:ext>
                </a:extLst>
              </xdr:cNvPr>
              <xdr:cNvSpPr/>
            </xdr:nvSpPr>
            <xdr:spPr>
              <a:xfrm>
                <a:off x="4194559" y="2683884"/>
                <a:ext cx="653337" cy="654598"/>
              </a:xfrm>
              <a:prstGeom prst="ellipse">
                <a:avLst/>
              </a:prstGeom>
              <a:solidFill>
                <a:schemeClr val="bg1"/>
              </a:solidFill>
              <a:ln w="63500" cap="flat" cmpd="sng" algn="ctr">
                <a:solidFill>
                  <a:srgbClr val="FF0000"/>
                </a:solidFill>
                <a:prstDash val="solid"/>
                <a:miter lim="800000"/>
              </a:ln>
              <a:effectLst/>
            </xdr:spPr>
            <xdr:txBody>
              <a:bodyPr wrap="square" rtlCol="0" anchor="ctr"/>
              <a:lstStyle>
                <a:defPPr>
                  <a:defRPr lang="th-TH"/>
                </a:defPPr>
                <a:lvl1pPr marL="0" algn="l" defTabSz="914400" rtl="0" eaLnBrk="1" latinLnBrk="0" hangingPunct="1">
                  <a:defRPr sz="2800" kern="1200">
                    <a:solidFill>
                      <a:schemeClr val="tx1"/>
                    </a:solidFill>
                    <a:latin typeface="+mn-lt"/>
                    <a:ea typeface="+mn-ea"/>
                    <a:cs typeface="+mn-cs"/>
                  </a:defRPr>
                </a:lvl1pPr>
                <a:lvl2pPr marL="457200" algn="l" defTabSz="914400" rtl="0" eaLnBrk="1" latinLnBrk="0" hangingPunct="1">
                  <a:defRPr sz="2800" kern="1200">
                    <a:solidFill>
                      <a:schemeClr val="tx1"/>
                    </a:solidFill>
                    <a:latin typeface="+mn-lt"/>
                    <a:ea typeface="+mn-ea"/>
                    <a:cs typeface="+mn-cs"/>
                  </a:defRPr>
                </a:lvl2pPr>
                <a:lvl3pPr marL="914400" algn="l" defTabSz="914400" rtl="0" eaLnBrk="1" latinLnBrk="0" hangingPunct="1">
                  <a:defRPr sz="2800" kern="1200">
                    <a:solidFill>
                      <a:schemeClr val="tx1"/>
                    </a:solidFill>
                    <a:latin typeface="+mn-lt"/>
                    <a:ea typeface="+mn-ea"/>
                    <a:cs typeface="+mn-cs"/>
                  </a:defRPr>
                </a:lvl3pPr>
                <a:lvl4pPr marL="1371600" algn="l" defTabSz="914400" rtl="0" eaLnBrk="1" latinLnBrk="0" hangingPunct="1">
                  <a:defRPr sz="2800" kern="1200">
                    <a:solidFill>
                      <a:schemeClr val="tx1"/>
                    </a:solidFill>
                    <a:latin typeface="+mn-lt"/>
                    <a:ea typeface="+mn-ea"/>
                    <a:cs typeface="+mn-cs"/>
                  </a:defRPr>
                </a:lvl4pPr>
                <a:lvl5pPr marL="1828800" algn="l" defTabSz="914400" rtl="0" eaLnBrk="1" latinLnBrk="0" hangingPunct="1">
                  <a:defRPr sz="2800" kern="1200">
                    <a:solidFill>
                      <a:schemeClr val="tx1"/>
                    </a:solidFill>
                    <a:latin typeface="+mn-lt"/>
                    <a:ea typeface="+mn-ea"/>
                    <a:cs typeface="+mn-cs"/>
                  </a:defRPr>
                </a:lvl5pPr>
                <a:lvl6pPr marL="2286000" algn="l" defTabSz="914400" rtl="0" eaLnBrk="1" latinLnBrk="0" hangingPunct="1">
                  <a:defRPr sz="2800" kern="1200">
                    <a:solidFill>
                      <a:schemeClr val="tx1"/>
                    </a:solidFill>
                    <a:latin typeface="+mn-lt"/>
                    <a:ea typeface="+mn-ea"/>
                    <a:cs typeface="+mn-cs"/>
                  </a:defRPr>
                </a:lvl6pPr>
                <a:lvl7pPr marL="2743200" algn="l" defTabSz="914400" rtl="0" eaLnBrk="1" latinLnBrk="0" hangingPunct="1">
                  <a:defRPr sz="2800" kern="1200">
                    <a:solidFill>
                      <a:schemeClr val="tx1"/>
                    </a:solidFill>
                    <a:latin typeface="+mn-lt"/>
                    <a:ea typeface="+mn-ea"/>
                    <a:cs typeface="+mn-cs"/>
                  </a:defRPr>
                </a:lvl7pPr>
                <a:lvl8pPr marL="3200400" algn="l" defTabSz="914400" rtl="0" eaLnBrk="1" latinLnBrk="0" hangingPunct="1">
                  <a:defRPr sz="2800" kern="1200">
                    <a:solidFill>
                      <a:schemeClr val="tx1"/>
                    </a:solidFill>
                    <a:latin typeface="+mn-lt"/>
                    <a:ea typeface="+mn-ea"/>
                    <a:cs typeface="+mn-cs"/>
                  </a:defRPr>
                </a:lvl8pPr>
                <a:lvl9pPr marL="3657600" algn="l" defTabSz="914400" rtl="0" eaLnBrk="1" latinLnBrk="0" hangingPunct="1">
                  <a:defRPr sz="2800" kern="1200">
                    <a:solidFill>
                      <a:schemeClr val="tx1"/>
                    </a:solidFill>
                    <a:latin typeface="+mn-lt"/>
                    <a:ea typeface="+mn-ea"/>
                    <a:cs typeface="+mn-cs"/>
                  </a:defRPr>
                </a:lvl9pPr>
              </a:lstStyle>
              <a:p>
                <a:pPr marL="0" marR="0" lvl="0" indent="0" algn="ctr" defTabSz="914400" eaLnBrk="1" fontAlgn="auto" latinLnBrk="0" hangingPunct="1">
                  <a:lnSpc>
                    <a:spcPct val="100000"/>
                  </a:lnSpc>
                  <a:spcBef>
                    <a:spcPts val="0"/>
                  </a:spcBef>
                  <a:spcAft>
                    <a:spcPts val="0"/>
                  </a:spcAft>
                  <a:buClrTx/>
                  <a:buSzTx/>
                  <a:buFontTx/>
                  <a:buNone/>
                  <a:tabLst/>
                  <a:defRPr/>
                </a:pPr>
                <a:endParaRPr kumimoji="0" lang="ko-KR" altLang="en-US" sz="1200" b="0" i="0" u="none" strike="noStrike" kern="0" cap="none" spc="0" normalizeH="0" baseline="0">
                  <a:ln>
                    <a:noFill/>
                  </a:ln>
                  <a:solidFill>
                    <a:srgbClr val="FF0000"/>
                  </a:solidFill>
                  <a:effectLst/>
                  <a:uLnTx/>
                  <a:uFillTx/>
                  <a:latin typeface="Arial"/>
                  <a:ea typeface="Arial Unicode MS"/>
                  <a:cs typeface="+mn-cs"/>
                </a:endParaRPr>
              </a:p>
            </xdr:txBody>
          </xdr:sp>
          <xdr:sp macro="" textlink="">
            <xdr:nvSpPr>
              <xdr:cNvPr id="177" name="TextBox 176">
                <a:extLst>
                  <a:ext uri="{FF2B5EF4-FFF2-40B4-BE49-F238E27FC236}">
                    <a16:creationId xmlns:a16="http://schemas.microsoft.com/office/drawing/2014/main" id="{00000000-0008-0000-0A00-0000B1000000}"/>
                  </a:ext>
                </a:extLst>
              </xdr:cNvPr>
              <xdr:cNvSpPr txBox="1"/>
            </xdr:nvSpPr>
            <xdr:spPr>
              <a:xfrm>
                <a:off x="4224267" y="1154349"/>
                <a:ext cx="678786" cy="27553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600" b="1">
                    <a:solidFill>
                      <a:sysClr val="windowText" lastClr="000000"/>
                    </a:solidFill>
                    <a:latin typeface="Arial" panose="020B0604020202020204" pitchFamily="34" charset="0"/>
                    <a:cs typeface="Arial" panose="020B0604020202020204" pitchFamily="34" charset="0"/>
                  </a:rPr>
                  <a:t>NOW</a:t>
                </a:r>
                <a:endParaRPr lang="th-TH" sz="1600" b="1">
                  <a:solidFill>
                    <a:sysClr val="windowText" lastClr="000000"/>
                  </a:solidFill>
                  <a:latin typeface="Arial" panose="020B0604020202020204" pitchFamily="34" charset="0"/>
                </a:endParaRPr>
              </a:p>
            </xdr:txBody>
          </xdr:sp>
          <xdr:sp macro="" textlink="">
            <xdr:nvSpPr>
              <xdr:cNvPr id="178" name="TextBox 32">
                <a:extLst>
                  <a:ext uri="{FF2B5EF4-FFF2-40B4-BE49-F238E27FC236}">
                    <a16:creationId xmlns:a16="http://schemas.microsoft.com/office/drawing/2014/main" id="{00000000-0008-0000-0A00-0000B2000000}"/>
                  </a:ext>
                </a:extLst>
              </xdr:cNvPr>
              <xdr:cNvSpPr txBox="1"/>
            </xdr:nvSpPr>
            <xdr:spPr>
              <a:xfrm>
                <a:off x="4038737" y="1388303"/>
                <a:ext cx="1055205" cy="393541"/>
              </a:xfrm>
              <a:prstGeom prst="rect">
                <a:avLst/>
              </a:prstGeom>
              <a:noFill/>
            </xdr:spPr>
            <xdr:txBody>
              <a:bodyPr wrap="square" rtlCol="0" anchor="ctr">
                <a:noAutofit/>
              </a:bodyPr>
              <a:lstStyle>
                <a:defPPr>
                  <a:defRPr lang="th-TH"/>
                </a:defPPr>
                <a:lvl1pPr marL="0" algn="l" defTabSz="914400" rtl="0" eaLnBrk="1" latinLnBrk="0" hangingPunct="1">
                  <a:defRPr sz="2800" kern="1200">
                    <a:solidFill>
                      <a:schemeClr val="tx1"/>
                    </a:solidFill>
                    <a:latin typeface="+mn-lt"/>
                    <a:ea typeface="+mn-ea"/>
                    <a:cs typeface="+mn-cs"/>
                  </a:defRPr>
                </a:lvl1pPr>
                <a:lvl2pPr marL="457200" algn="l" defTabSz="914400" rtl="0" eaLnBrk="1" latinLnBrk="0" hangingPunct="1">
                  <a:defRPr sz="2800" kern="1200">
                    <a:solidFill>
                      <a:schemeClr val="tx1"/>
                    </a:solidFill>
                    <a:latin typeface="+mn-lt"/>
                    <a:ea typeface="+mn-ea"/>
                    <a:cs typeface="+mn-cs"/>
                  </a:defRPr>
                </a:lvl2pPr>
                <a:lvl3pPr marL="914400" algn="l" defTabSz="914400" rtl="0" eaLnBrk="1" latinLnBrk="0" hangingPunct="1">
                  <a:defRPr sz="2800" kern="1200">
                    <a:solidFill>
                      <a:schemeClr val="tx1"/>
                    </a:solidFill>
                    <a:latin typeface="+mn-lt"/>
                    <a:ea typeface="+mn-ea"/>
                    <a:cs typeface="+mn-cs"/>
                  </a:defRPr>
                </a:lvl3pPr>
                <a:lvl4pPr marL="1371600" algn="l" defTabSz="914400" rtl="0" eaLnBrk="1" latinLnBrk="0" hangingPunct="1">
                  <a:defRPr sz="2800" kern="1200">
                    <a:solidFill>
                      <a:schemeClr val="tx1"/>
                    </a:solidFill>
                    <a:latin typeface="+mn-lt"/>
                    <a:ea typeface="+mn-ea"/>
                    <a:cs typeface="+mn-cs"/>
                  </a:defRPr>
                </a:lvl4pPr>
                <a:lvl5pPr marL="1828800" algn="l" defTabSz="914400" rtl="0" eaLnBrk="1" latinLnBrk="0" hangingPunct="1">
                  <a:defRPr sz="2800" kern="1200">
                    <a:solidFill>
                      <a:schemeClr val="tx1"/>
                    </a:solidFill>
                    <a:latin typeface="+mn-lt"/>
                    <a:ea typeface="+mn-ea"/>
                    <a:cs typeface="+mn-cs"/>
                  </a:defRPr>
                </a:lvl5pPr>
                <a:lvl6pPr marL="2286000" algn="l" defTabSz="914400" rtl="0" eaLnBrk="1" latinLnBrk="0" hangingPunct="1">
                  <a:defRPr sz="2800" kern="1200">
                    <a:solidFill>
                      <a:schemeClr val="tx1"/>
                    </a:solidFill>
                    <a:latin typeface="+mn-lt"/>
                    <a:ea typeface="+mn-ea"/>
                    <a:cs typeface="+mn-cs"/>
                  </a:defRPr>
                </a:lvl6pPr>
                <a:lvl7pPr marL="2743200" algn="l" defTabSz="914400" rtl="0" eaLnBrk="1" latinLnBrk="0" hangingPunct="1">
                  <a:defRPr sz="2800" kern="1200">
                    <a:solidFill>
                      <a:schemeClr val="tx1"/>
                    </a:solidFill>
                    <a:latin typeface="+mn-lt"/>
                    <a:ea typeface="+mn-ea"/>
                    <a:cs typeface="+mn-cs"/>
                  </a:defRPr>
                </a:lvl7pPr>
                <a:lvl8pPr marL="3200400" algn="l" defTabSz="914400" rtl="0" eaLnBrk="1" latinLnBrk="0" hangingPunct="1">
                  <a:defRPr sz="2800" kern="1200">
                    <a:solidFill>
                      <a:schemeClr val="tx1"/>
                    </a:solidFill>
                    <a:latin typeface="+mn-lt"/>
                    <a:ea typeface="+mn-ea"/>
                    <a:cs typeface="+mn-cs"/>
                  </a:defRPr>
                </a:lvl8pPr>
                <a:lvl9pPr marL="3657600" algn="l" defTabSz="914400" rtl="0" eaLnBrk="1" latinLnBrk="0" hangingPunct="1">
                  <a:defRPr sz="2800" kern="1200">
                    <a:solidFill>
                      <a:schemeClr val="tx1"/>
                    </a:solidFill>
                    <a:latin typeface="+mn-lt"/>
                    <a:ea typeface="+mn-ea"/>
                    <a:cs typeface="+mn-cs"/>
                  </a:defRPr>
                </a:lvl9pPr>
              </a:lstStyle>
              <a:p>
                <a:pPr algn="ctr"/>
                <a:r>
                  <a:rPr lang="en-US" altLang="ko-KR" sz="2000" b="1">
                    <a:solidFill>
                      <a:srgbClr val="FF0000"/>
                    </a:solidFill>
                    <a:latin typeface="Arial"/>
                    <a:ea typeface="Arial Unicode MS"/>
                    <a:cs typeface="Arial" pitchFamily="34" charset="0"/>
                  </a:rPr>
                  <a:t>07 May</a:t>
                </a:r>
                <a:endParaRPr lang="ko-KR" altLang="en-US" sz="2000" b="1">
                  <a:solidFill>
                    <a:srgbClr val="FF0000"/>
                  </a:solidFill>
                  <a:latin typeface="Arial"/>
                  <a:ea typeface="Arial Unicode MS"/>
                  <a:cs typeface="Arial" pitchFamily="34" charset="0"/>
                </a:endParaRPr>
              </a:p>
            </xdr:txBody>
          </xdr:sp>
        </xdr:grpSp>
        <xdr:sp macro="" textlink="">
          <xdr:nvSpPr>
            <xdr:cNvPr id="213" name="Heart 212">
              <a:extLst>
                <a:ext uri="{FF2B5EF4-FFF2-40B4-BE49-F238E27FC236}">
                  <a16:creationId xmlns:a16="http://schemas.microsoft.com/office/drawing/2014/main" id="{00000000-0008-0000-0A00-0000D5000000}"/>
                </a:ext>
              </a:extLst>
            </xdr:cNvPr>
            <xdr:cNvSpPr/>
          </xdr:nvSpPr>
          <xdr:spPr>
            <a:xfrm>
              <a:off x="4435216" y="2650307"/>
              <a:ext cx="435621" cy="344911"/>
            </a:xfrm>
            <a:prstGeom prst="heart">
              <a:avLst/>
            </a:prstGeom>
            <a:solidFill>
              <a:srgbClr val="FF0000"/>
            </a:solidFill>
            <a:ln>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th-TH" sz="1100"/>
            </a:p>
          </xdr:txBody>
        </xdr:sp>
      </xdr:grpSp>
    </xdr:grpSp>
    <xdr:clientData/>
  </xdr:twoCellAnchor>
</xdr:wsDr>
</file>

<file path=xl/drawings/drawing4.xml><?xml version="1.0" encoding="utf-8"?>
<xdr:wsDr xmlns:xdr="http://schemas.openxmlformats.org/drawingml/2006/spreadsheetDrawing" xmlns:a="http://schemas.openxmlformats.org/drawingml/2006/main">
  <xdr:twoCellAnchor>
    <xdr:from>
      <xdr:col>0</xdr:col>
      <xdr:colOff>287392</xdr:colOff>
      <xdr:row>1</xdr:row>
      <xdr:rowOff>126278</xdr:rowOff>
    </xdr:from>
    <xdr:to>
      <xdr:col>7</xdr:col>
      <xdr:colOff>889000</xdr:colOff>
      <xdr:row>18</xdr:row>
      <xdr:rowOff>36494</xdr:rowOff>
    </xdr:to>
    <xdr:grpSp>
      <xdr:nvGrpSpPr>
        <xdr:cNvPr id="2" name="Group 1">
          <a:extLst>
            <a:ext uri="{FF2B5EF4-FFF2-40B4-BE49-F238E27FC236}">
              <a16:creationId xmlns:a16="http://schemas.microsoft.com/office/drawing/2014/main" id="{7A663064-6495-4386-8A5A-27509D5E5547}"/>
            </a:ext>
          </a:extLst>
        </xdr:cNvPr>
        <xdr:cNvGrpSpPr/>
      </xdr:nvGrpSpPr>
      <xdr:grpSpPr>
        <a:xfrm>
          <a:off x="287392" y="304078"/>
          <a:ext cx="12628508" cy="2989966"/>
          <a:chOff x="711942" y="5616158"/>
          <a:chExt cx="12605826" cy="2954898"/>
        </a:xfrm>
      </xdr:grpSpPr>
      <xdr:sp macro="" textlink="">
        <xdr:nvSpPr>
          <xdr:cNvPr id="3" name="TextBox 2">
            <a:extLst>
              <a:ext uri="{FF2B5EF4-FFF2-40B4-BE49-F238E27FC236}">
                <a16:creationId xmlns:a16="http://schemas.microsoft.com/office/drawing/2014/main" id="{2E51254C-C9C7-401B-8418-512FB123A77A}"/>
              </a:ext>
            </a:extLst>
          </xdr:cNvPr>
          <xdr:cNvSpPr txBox="1"/>
        </xdr:nvSpPr>
        <xdr:spPr>
          <a:xfrm>
            <a:off x="711942" y="5616158"/>
            <a:ext cx="12605826" cy="2954898"/>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endParaRPr lang="th-TH" sz="1100"/>
          </a:p>
        </xdr:txBody>
      </xdr:sp>
      <xdr:grpSp>
        <xdr:nvGrpSpPr>
          <xdr:cNvPr id="5" name="Group 4">
            <a:extLst>
              <a:ext uri="{FF2B5EF4-FFF2-40B4-BE49-F238E27FC236}">
                <a16:creationId xmlns:a16="http://schemas.microsoft.com/office/drawing/2014/main" id="{B421305E-F81A-4FA9-AAF4-D7F3D9DD6A63}"/>
              </a:ext>
            </a:extLst>
          </xdr:cNvPr>
          <xdr:cNvGrpSpPr/>
        </xdr:nvGrpSpPr>
        <xdr:grpSpPr>
          <a:xfrm>
            <a:off x="791741" y="5680975"/>
            <a:ext cx="12288431" cy="2815711"/>
            <a:chOff x="360537" y="551425"/>
            <a:chExt cx="11245720" cy="2860815"/>
          </a:xfrm>
        </xdr:grpSpPr>
        <xdr:grpSp>
          <xdr:nvGrpSpPr>
            <xdr:cNvPr id="7" name="Group 6">
              <a:extLst>
                <a:ext uri="{FF2B5EF4-FFF2-40B4-BE49-F238E27FC236}">
                  <a16:creationId xmlns:a16="http://schemas.microsoft.com/office/drawing/2014/main" id="{491082C3-5846-4D25-9B96-EB1AB7BC8C36}"/>
                </a:ext>
              </a:extLst>
            </xdr:cNvPr>
            <xdr:cNvGrpSpPr/>
          </xdr:nvGrpSpPr>
          <xdr:grpSpPr>
            <a:xfrm>
              <a:off x="360537" y="551425"/>
              <a:ext cx="11245720" cy="2860815"/>
              <a:chOff x="1315888" y="4564647"/>
              <a:chExt cx="11447049" cy="2888736"/>
            </a:xfrm>
          </xdr:grpSpPr>
          <xdr:cxnSp macro="">
            <xdr:nvCxnSpPr>
              <xdr:cNvPr id="12" name="Straight Connector 11">
                <a:extLst>
                  <a:ext uri="{FF2B5EF4-FFF2-40B4-BE49-F238E27FC236}">
                    <a16:creationId xmlns:a16="http://schemas.microsoft.com/office/drawing/2014/main" id="{33D3B1A8-E72C-4A43-AAFA-EF0C39D652A6}"/>
                  </a:ext>
                </a:extLst>
              </xdr:cNvPr>
              <xdr:cNvCxnSpPr>
                <a:cxnSpLocks/>
              </xdr:cNvCxnSpPr>
            </xdr:nvCxnSpPr>
            <xdr:spPr>
              <a:xfrm>
                <a:off x="1315888" y="5931345"/>
                <a:ext cx="11386278" cy="21942"/>
              </a:xfrm>
              <a:prstGeom prst="line">
                <a:avLst/>
              </a:prstGeom>
              <a:noFill/>
              <a:ln w="76200" cap="flat" cmpd="sng" algn="ctr">
                <a:solidFill>
                  <a:sysClr val="window" lastClr="FFFFFF">
                    <a:lumMod val="85000"/>
                  </a:sysClr>
                </a:solidFill>
                <a:prstDash val="solid"/>
                <a:miter lim="800000"/>
              </a:ln>
              <a:effectLst/>
            </xdr:spPr>
          </xdr:cxnSp>
          <xdr:grpSp>
            <xdr:nvGrpSpPr>
              <xdr:cNvPr id="13" name="그룹 4">
                <a:extLst>
                  <a:ext uri="{FF2B5EF4-FFF2-40B4-BE49-F238E27FC236}">
                    <a16:creationId xmlns:a16="http://schemas.microsoft.com/office/drawing/2014/main" id="{244B6056-C11C-48E1-9207-C665130100C9}"/>
                  </a:ext>
                </a:extLst>
              </xdr:cNvPr>
              <xdr:cNvGrpSpPr/>
            </xdr:nvGrpSpPr>
            <xdr:grpSpPr>
              <a:xfrm>
                <a:off x="2046677" y="5580506"/>
                <a:ext cx="638547" cy="1129321"/>
                <a:chOff x="1234621" y="3594272"/>
                <a:chExt cx="648072" cy="1132494"/>
              </a:xfrm>
            </xdr:grpSpPr>
            <xdr:cxnSp macro="">
              <xdr:nvCxnSpPr>
                <xdr:cNvPr id="53" name="Straight Connector 52">
                  <a:extLst>
                    <a:ext uri="{FF2B5EF4-FFF2-40B4-BE49-F238E27FC236}">
                      <a16:creationId xmlns:a16="http://schemas.microsoft.com/office/drawing/2014/main" id="{0965F9D0-E9AB-4E16-A685-F1E7FBDF0F7A}"/>
                    </a:ext>
                  </a:extLst>
                </xdr:cNvPr>
                <xdr:cNvCxnSpPr/>
              </xdr:nvCxnSpPr>
              <xdr:spPr>
                <a:xfrm flipV="1">
                  <a:off x="1558658" y="3945013"/>
                  <a:ext cx="0" cy="781753"/>
                </a:xfrm>
                <a:prstGeom prst="line">
                  <a:avLst/>
                </a:prstGeom>
                <a:noFill/>
                <a:ln w="63500" cap="flat" cmpd="sng" algn="ctr">
                  <a:solidFill>
                    <a:srgbClr val="E62949">
                      <a:alpha val="40000"/>
                    </a:srgbClr>
                  </a:solidFill>
                  <a:prstDash val="solid"/>
                  <a:miter lim="800000"/>
                  <a:headEnd type="oval" w="sm" len="sm"/>
                  <a:tailEnd type="oval"/>
                </a:ln>
                <a:effectLst/>
              </xdr:spPr>
            </xdr:cxnSp>
            <xdr:sp macro="" textlink="">
              <xdr:nvSpPr>
                <xdr:cNvPr id="54" name="Oval 53">
                  <a:extLst>
                    <a:ext uri="{FF2B5EF4-FFF2-40B4-BE49-F238E27FC236}">
                      <a16:creationId xmlns:a16="http://schemas.microsoft.com/office/drawing/2014/main" id="{E3597875-216C-40B6-96EF-5383731C4524}"/>
                    </a:ext>
                  </a:extLst>
                </xdr:cNvPr>
                <xdr:cNvSpPr/>
              </xdr:nvSpPr>
              <xdr:spPr>
                <a:xfrm>
                  <a:off x="1234621" y="3594272"/>
                  <a:ext cx="648072" cy="648072"/>
                </a:xfrm>
                <a:prstGeom prst="ellipse">
                  <a:avLst/>
                </a:prstGeom>
                <a:solidFill>
                  <a:sysClr val="window" lastClr="FFFFFF">
                    <a:alpha val="40000"/>
                  </a:sysClr>
                </a:solidFill>
                <a:ln w="63500" cap="flat" cmpd="sng" algn="ctr">
                  <a:solidFill>
                    <a:srgbClr val="E62949">
                      <a:alpha val="40000"/>
                    </a:srgbClr>
                  </a:solidFill>
                  <a:prstDash val="solid"/>
                  <a:miter lim="800000"/>
                </a:ln>
                <a:effectLst/>
              </xdr:spPr>
              <xdr:txBody>
                <a:bodyPr wrap="square" rtlCol="0" anchor="ctr"/>
                <a:lstStyle>
                  <a:defPPr>
                    <a:defRPr lang="th-TH"/>
                  </a:defPPr>
                  <a:lvl1pPr marL="0" algn="l" defTabSz="914400" rtl="0" eaLnBrk="1" latinLnBrk="0" hangingPunct="1">
                    <a:defRPr sz="2800" kern="1200">
                      <a:solidFill>
                        <a:schemeClr val="tx1"/>
                      </a:solidFill>
                      <a:latin typeface="+mn-lt"/>
                      <a:ea typeface="+mn-ea"/>
                      <a:cs typeface="+mn-cs"/>
                    </a:defRPr>
                  </a:lvl1pPr>
                  <a:lvl2pPr marL="457200" algn="l" defTabSz="914400" rtl="0" eaLnBrk="1" latinLnBrk="0" hangingPunct="1">
                    <a:defRPr sz="2800" kern="1200">
                      <a:solidFill>
                        <a:schemeClr val="tx1"/>
                      </a:solidFill>
                      <a:latin typeface="+mn-lt"/>
                      <a:ea typeface="+mn-ea"/>
                      <a:cs typeface="+mn-cs"/>
                    </a:defRPr>
                  </a:lvl2pPr>
                  <a:lvl3pPr marL="914400" algn="l" defTabSz="914400" rtl="0" eaLnBrk="1" latinLnBrk="0" hangingPunct="1">
                    <a:defRPr sz="2800" kern="1200">
                      <a:solidFill>
                        <a:schemeClr val="tx1"/>
                      </a:solidFill>
                      <a:latin typeface="+mn-lt"/>
                      <a:ea typeface="+mn-ea"/>
                      <a:cs typeface="+mn-cs"/>
                    </a:defRPr>
                  </a:lvl3pPr>
                  <a:lvl4pPr marL="1371600" algn="l" defTabSz="914400" rtl="0" eaLnBrk="1" latinLnBrk="0" hangingPunct="1">
                    <a:defRPr sz="2800" kern="1200">
                      <a:solidFill>
                        <a:schemeClr val="tx1"/>
                      </a:solidFill>
                      <a:latin typeface="+mn-lt"/>
                      <a:ea typeface="+mn-ea"/>
                      <a:cs typeface="+mn-cs"/>
                    </a:defRPr>
                  </a:lvl4pPr>
                  <a:lvl5pPr marL="1828800" algn="l" defTabSz="914400" rtl="0" eaLnBrk="1" latinLnBrk="0" hangingPunct="1">
                    <a:defRPr sz="2800" kern="1200">
                      <a:solidFill>
                        <a:schemeClr val="tx1"/>
                      </a:solidFill>
                      <a:latin typeface="+mn-lt"/>
                      <a:ea typeface="+mn-ea"/>
                      <a:cs typeface="+mn-cs"/>
                    </a:defRPr>
                  </a:lvl5pPr>
                  <a:lvl6pPr marL="2286000" algn="l" defTabSz="914400" rtl="0" eaLnBrk="1" latinLnBrk="0" hangingPunct="1">
                    <a:defRPr sz="2800" kern="1200">
                      <a:solidFill>
                        <a:schemeClr val="tx1"/>
                      </a:solidFill>
                      <a:latin typeface="+mn-lt"/>
                      <a:ea typeface="+mn-ea"/>
                      <a:cs typeface="+mn-cs"/>
                    </a:defRPr>
                  </a:lvl6pPr>
                  <a:lvl7pPr marL="2743200" algn="l" defTabSz="914400" rtl="0" eaLnBrk="1" latinLnBrk="0" hangingPunct="1">
                    <a:defRPr sz="2800" kern="1200">
                      <a:solidFill>
                        <a:schemeClr val="tx1"/>
                      </a:solidFill>
                      <a:latin typeface="+mn-lt"/>
                      <a:ea typeface="+mn-ea"/>
                      <a:cs typeface="+mn-cs"/>
                    </a:defRPr>
                  </a:lvl7pPr>
                  <a:lvl8pPr marL="3200400" algn="l" defTabSz="914400" rtl="0" eaLnBrk="1" latinLnBrk="0" hangingPunct="1">
                    <a:defRPr sz="2800" kern="1200">
                      <a:solidFill>
                        <a:schemeClr val="tx1"/>
                      </a:solidFill>
                      <a:latin typeface="+mn-lt"/>
                      <a:ea typeface="+mn-ea"/>
                      <a:cs typeface="+mn-cs"/>
                    </a:defRPr>
                  </a:lvl8pPr>
                  <a:lvl9pPr marL="3657600" algn="l" defTabSz="914400" rtl="0" eaLnBrk="1" latinLnBrk="0" hangingPunct="1">
                    <a:defRPr sz="2800" kern="1200">
                      <a:solidFill>
                        <a:schemeClr val="tx1"/>
                      </a:solidFill>
                      <a:latin typeface="+mn-lt"/>
                      <a:ea typeface="+mn-ea"/>
                      <a:cs typeface="+mn-cs"/>
                    </a:defRPr>
                  </a:lvl9pPr>
                </a:lstStyle>
                <a:p>
                  <a:pPr marL="0" marR="0" lvl="0" indent="0" algn="ctr" defTabSz="914400" eaLnBrk="1" fontAlgn="auto" latinLnBrk="0" hangingPunct="1">
                    <a:lnSpc>
                      <a:spcPct val="100000"/>
                    </a:lnSpc>
                    <a:spcBef>
                      <a:spcPts val="0"/>
                    </a:spcBef>
                    <a:spcAft>
                      <a:spcPts val="0"/>
                    </a:spcAft>
                    <a:buClrTx/>
                    <a:buSzTx/>
                    <a:buFontTx/>
                    <a:buNone/>
                    <a:tabLst/>
                    <a:defRPr/>
                  </a:pPr>
                  <a:endParaRPr kumimoji="0" lang="ko-KR" altLang="en-US" sz="2700" b="0" i="0" u="none" strike="noStrike" kern="0" cap="none" spc="0" normalizeH="0" baseline="0">
                    <a:ln>
                      <a:noFill/>
                    </a:ln>
                    <a:solidFill>
                      <a:prstClr val="white"/>
                    </a:solidFill>
                    <a:effectLst/>
                    <a:uLnTx/>
                    <a:uFillTx/>
                    <a:latin typeface="Arial"/>
                    <a:ea typeface="Arial Unicode MS"/>
                    <a:cs typeface="+mn-cs"/>
                  </a:endParaRPr>
                </a:p>
              </xdr:txBody>
            </xdr:sp>
          </xdr:grpSp>
          <xdr:grpSp>
            <xdr:nvGrpSpPr>
              <xdr:cNvPr id="14" name="그룹 5">
                <a:extLst>
                  <a:ext uri="{FF2B5EF4-FFF2-40B4-BE49-F238E27FC236}">
                    <a16:creationId xmlns:a16="http://schemas.microsoft.com/office/drawing/2014/main" id="{53527B52-2C8F-4515-BDF3-FFD9F0B53637}"/>
                  </a:ext>
                </a:extLst>
              </xdr:cNvPr>
              <xdr:cNvGrpSpPr/>
            </xdr:nvGrpSpPr>
            <xdr:grpSpPr>
              <a:xfrm>
                <a:off x="3809645" y="5211504"/>
                <a:ext cx="641722" cy="1118636"/>
                <a:chOff x="4137552" y="3133233"/>
                <a:chExt cx="648072" cy="1109111"/>
              </a:xfrm>
            </xdr:grpSpPr>
            <xdr:cxnSp macro="">
              <xdr:nvCxnSpPr>
                <xdr:cNvPr id="51" name="Straight Connector 50">
                  <a:extLst>
                    <a:ext uri="{FF2B5EF4-FFF2-40B4-BE49-F238E27FC236}">
                      <a16:creationId xmlns:a16="http://schemas.microsoft.com/office/drawing/2014/main" id="{350EBFEF-4C15-459B-AE8E-ED576B173CCF}"/>
                    </a:ext>
                  </a:extLst>
                </xdr:cNvPr>
                <xdr:cNvCxnSpPr/>
              </xdr:nvCxnSpPr>
              <xdr:spPr>
                <a:xfrm flipV="1">
                  <a:off x="4461588" y="3133233"/>
                  <a:ext cx="0" cy="780855"/>
                </a:xfrm>
                <a:prstGeom prst="line">
                  <a:avLst/>
                </a:prstGeom>
                <a:noFill/>
                <a:ln w="63500" cap="flat" cmpd="sng" algn="ctr">
                  <a:solidFill>
                    <a:srgbClr val="F07624">
                      <a:alpha val="40000"/>
                    </a:srgbClr>
                  </a:solidFill>
                  <a:prstDash val="solid"/>
                  <a:miter lim="800000"/>
                  <a:headEnd type="oval" w="sm" len="sm"/>
                  <a:tailEnd type="oval" w="sm" len="sm"/>
                </a:ln>
                <a:effectLst/>
              </xdr:spPr>
            </xdr:cxnSp>
            <xdr:sp macro="" textlink="">
              <xdr:nvSpPr>
                <xdr:cNvPr id="52" name="Oval 51">
                  <a:extLst>
                    <a:ext uri="{FF2B5EF4-FFF2-40B4-BE49-F238E27FC236}">
                      <a16:creationId xmlns:a16="http://schemas.microsoft.com/office/drawing/2014/main" id="{1707B04C-A632-4073-AD20-420E295D3215}"/>
                    </a:ext>
                  </a:extLst>
                </xdr:cNvPr>
                <xdr:cNvSpPr/>
              </xdr:nvSpPr>
              <xdr:spPr>
                <a:xfrm>
                  <a:off x="4137552" y="3594272"/>
                  <a:ext cx="648072" cy="648072"/>
                </a:xfrm>
                <a:prstGeom prst="ellipse">
                  <a:avLst/>
                </a:prstGeom>
                <a:solidFill>
                  <a:sysClr val="window" lastClr="FFFFFF"/>
                </a:solidFill>
                <a:ln w="63500" cap="flat" cmpd="sng" algn="ctr">
                  <a:solidFill>
                    <a:srgbClr val="F07624">
                      <a:alpha val="40000"/>
                    </a:srgbClr>
                  </a:solidFill>
                  <a:prstDash val="solid"/>
                  <a:miter lim="800000"/>
                </a:ln>
                <a:effectLst/>
              </xdr:spPr>
              <xdr:txBody>
                <a:bodyPr wrap="square" rtlCol="0" anchor="ctr"/>
                <a:lstStyle>
                  <a:defPPr>
                    <a:defRPr lang="th-TH"/>
                  </a:defPPr>
                  <a:lvl1pPr marL="0" algn="l" defTabSz="914400" rtl="0" eaLnBrk="1" latinLnBrk="0" hangingPunct="1">
                    <a:defRPr sz="2800" kern="1200">
                      <a:solidFill>
                        <a:schemeClr val="tx1"/>
                      </a:solidFill>
                      <a:latin typeface="+mn-lt"/>
                      <a:ea typeface="+mn-ea"/>
                      <a:cs typeface="+mn-cs"/>
                    </a:defRPr>
                  </a:lvl1pPr>
                  <a:lvl2pPr marL="457200" algn="l" defTabSz="914400" rtl="0" eaLnBrk="1" latinLnBrk="0" hangingPunct="1">
                    <a:defRPr sz="2800" kern="1200">
                      <a:solidFill>
                        <a:schemeClr val="tx1"/>
                      </a:solidFill>
                      <a:latin typeface="+mn-lt"/>
                      <a:ea typeface="+mn-ea"/>
                      <a:cs typeface="+mn-cs"/>
                    </a:defRPr>
                  </a:lvl2pPr>
                  <a:lvl3pPr marL="914400" algn="l" defTabSz="914400" rtl="0" eaLnBrk="1" latinLnBrk="0" hangingPunct="1">
                    <a:defRPr sz="2800" kern="1200">
                      <a:solidFill>
                        <a:schemeClr val="tx1"/>
                      </a:solidFill>
                      <a:latin typeface="+mn-lt"/>
                      <a:ea typeface="+mn-ea"/>
                      <a:cs typeface="+mn-cs"/>
                    </a:defRPr>
                  </a:lvl3pPr>
                  <a:lvl4pPr marL="1371600" algn="l" defTabSz="914400" rtl="0" eaLnBrk="1" latinLnBrk="0" hangingPunct="1">
                    <a:defRPr sz="2800" kern="1200">
                      <a:solidFill>
                        <a:schemeClr val="tx1"/>
                      </a:solidFill>
                      <a:latin typeface="+mn-lt"/>
                      <a:ea typeface="+mn-ea"/>
                      <a:cs typeface="+mn-cs"/>
                    </a:defRPr>
                  </a:lvl4pPr>
                  <a:lvl5pPr marL="1828800" algn="l" defTabSz="914400" rtl="0" eaLnBrk="1" latinLnBrk="0" hangingPunct="1">
                    <a:defRPr sz="2800" kern="1200">
                      <a:solidFill>
                        <a:schemeClr val="tx1"/>
                      </a:solidFill>
                      <a:latin typeface="+mn-lt"/>
                      <a:ea typeface="+mn-ea"/>
                      <a:cs typeface="+mn-cs"/>
                    </a:defRPr>
                  </a:lvl5pPr>
                  <a:lvl6pPr marL="2286000" algn="l" defTabSz="914400" rtl="0" eaLnBrk="1" latinLnBrk="0" hangingPunct="1">
                    <a:defRPr sz="2800" kern="1200">
                      <a:solidFill>
                        <a:schemeClr val="tx1"/>
                      </a:solidFill>
                      <a:latin typeface="+mn-lt"/>
                      <a:ea typeface="+mn-ea"/>
                      <a:cs typeface="+mn-cs"/>
                    </a:defRPr>
                  </a:lvl6pPr>
                  <a:lvl7pPr marL="2743200" algn="l" defTabSz="914400" rtl="0" eaLnBrk="1" latinLnBrk="0" hangingPunct="1">
                    <a:defRPr sz="2800" kern="1200">
                      <a:solidFill>
                        <a:schemeClr val="tx1"/>
                      </a:solidFill>
                      <a:latin typeface="+mn-lt"/>
                      <a:ea typeface="+mn-ea"/>
                      <a:cs typeface="+mn-cs"/>
                    </a:defRPr>
                  </a:lvl7pPr>
                  <a:lvl8pPr marL="3200400" algn="l" defTabSz="914400" rtl="0" eaLnBrk="1" latinLnBrk="0" hangingPunct="1">
                    <a:defRPr sz="2800" kern="1200">
                      <a:solidFill>
                        <a:schemeClr val="tx1"/>
                      </a:solidFill>
                      <a:latin typeface="+mn-lt"/>
                      <a:ea typeface="+mn-ea"/>
                      <a:cs typeface="+mn-cs"/>
                    </a:defRPr>
                  </a:lvl8pPr>
                  <a:lvl9pPr marL="3657600" algn="l" defTabSz="914400" rtl="0" eaLnBrk="1" latinLnBrk="0" hangingPunct="1">
                    <a:defRPr sz="2800" kern="1200">
                      <a:solidFill>
                        <a:schemeClr val="tx1"/>
                      </a:solidFill>
                      <a:latin typeface="+mn-lt"/>
                      <a:ea typeface="+mn-ea"/>
                      <a:cs typeface="+mn-cs"/>
                    </a:defRPr>
                  </a:lvl9pPr>
                </a:lstStyle>
                <a:p>
                  <a:pPr marL="0" marR="0" lvl="0" indent="0" algn="ctr" defTabSz="914400" eaLnBrk="1" fontAlgn="auto" latinLnBrk="0" hangingPunct="1">
                    <a:lnSpc>
                      <a:spcPct val="100000"/>
                    </a:lnSpc>
                    <a:spcBef>
                      <a:spcPts val="0"/>
                    </a:spcBef>
                    <a:spcAft>
                      <a:spcPts val="0"/>
                    </a:spcAft>
                    <a:buClrTx/>
                    <a:buSzTx/>
                    <a:buFontTx/>
                    <a:buNone/>
                    <a:tabLst/>
                    <a:defRPr/>
                  </a:pPr>
                  <a:endParaRPr kumimoji="0" lang="ko-KR" altLang="en-US" sz="2700" b="0" i="0" u="none" strike="noStrike" kern="0" cap="none" spc="0" normalizeH="0" baseline="0">
                    <a:ln>
                      <a:noFill/>
                    </a:ln>
                    <a:solidFill>
                      <a:prstClr val="white"/>
                    </a:solidFill>
                    <a:effectLst/>
                    <a:uLnTx/>
                    <a:uFillTx/>
                    <a:latin typeface="Arial"/>
                    <a:ea typeface="Arial Unicode MS"/>
                    <a:cs typeface="+mn-cs"/>
                  </a:endParaRPr>
                </a:p>
              </xdr:txBody>
            </xdr:sp>
          </xdr:grpSp>
          <xdr:grpSp>
            <xdr:nvGrpSpPr>
              <xdr:cNvPr id="15" name="그룹 6">
                <a:extLst>
                  <a:ext uri="{FF2B5EF4-FFF2-40B4-BE49-F238E27FC236}">
                    <a16:creationId xmlns:a16="http://schemas.microsoft.com/office/drawing/2014/main" id="{ED72DE55-CBCC-4EC0-BB65-FA10C4E0E98C}"/>
                  </a:ext>
                </a:extLst>
              </xdr:cNvPr>
              <xdr:cNvGrpSpPr/>
            </xdr:nvGrpSpPr>
            <xdr:grpSpPr>
              <a:xfrm>
                <a:off x="5680694" y="5610632"/>
                <a:ext cx="647917" cy="1128016"/>
                <a:chOff x="5810422" y="3622288"/>
                <a:chExt cx="647917" cy="1131191"/>
              </a:xfrm>
            </xdr:grpSpPr>
            <xdr:cxnSp macro="">
              <xdr:nvCxnSpPr>
                <xdr:cNvPr id="49" name="Straight Connector 48">
                  <a:extLst>
                    <a:ext uri="{FF2B5EF4-FFF2-40B4-BE49-F238E27FC236}">
                      <a16:creationId xmlns:a16="http://schemas.microsoft.com/office/drawing/2014/main" id="{22D368C1-4AEC-4EB4-BD40-9704C931C642}"/>
                    </a:ext>
                  </a:extLst>
                </xdr:cNvPr>
                <xdr:cNvCxnSpPr/>
              </xdr:nvCxnSpPr>
              <xdr:spPr>
                <a:xfrm flipV="1">
                  <a:off x="6134844" y="3972587"/>
                  <a:ext cx="0" cy="780892"/>
                </a:xfrm>
                <a:prstGeom prst="line">
                  <a:avLst/>
                </a:prstGeom>
                <a:noFill/>
                <a:ln w="63500" cap="flat" cmpd="sng" algn="ctr">
                  <a:solidFill>
                    <a:srgbClr val="FF0000"/>
                  </a:solidFill>
                  <a:prstDash val="solid"/>
                  <a:miter lim="800000"/>
                  <a:headEnd type="oval" w="sm" len="sm"/>
                  <a:tailEnd type="oval"/>
                </a:ln>
                <a:effectLst/>
              </xdr:spPr>
            </xdr:cxnSp>
            <xdr:sp macro="" textlink="">
              <xdr:nvSpPr>
                <xdr:cNvPr id="50" name="Oval 49">
                  <a:extLst>
                    <a:ext uri="{FF2B5EF4-FFF2-40B4-BE49-F238E27FC236}">
                      <a16:creationId xmlns:a16="http://schemas.microsoft.com/office/drawing/2014/main" id="{1175D11C-B8D3-4DF5-AEDC-6CFD81363E61}"/>
                    </a:ext>
                  </a:extLst>
                </xdr:cNvPr>
                <xdr:cNvSpPr/>
              </xdr:nvSpPr>
              <xdr:spPr>
                <a:xfrm>
                  <a:off x="5810422" y="3622288"/>
                  <a:ext cx="647917" cy="648103"/>
                </a:xfrm>
                <a:prstGeom prst="ellipse">
                  <a:avLst/>
                </a:prstGeom>
                <a:solidFill>
                  <a:sysClr val="window" lastClr="FFFFFF"/>
                </a:solidFill>
                <a:ln w="63500" cap="flat" cmpd="sng" algn="ctr">
                  <a:solidFill>
                    <a:srgbClr val="FF0000"/>
                  </a:solidFill>
                  <a:prstDash val="solid"/>
                  <a:miter lim="800000"/>
                </a:ln>
                <a:effectLst/>
              </xdr:spPr>
              <xdr:txBody>
                <a:bodyPr wrap="square" rtlCol="0" anchor="ctr"/>
                <a:lstStyle>
                  <a:defPPr>
                    <a:defRPr lang="th-TH"/>
                  </a:defPPr>
                  <a:lvl1pPr marL="0" algn="l" defTabSz="914400" rtl="0" eaLnBrk="1" latinLnBrk="0" hangingPunct="1">
                    <a:defRPr sz="2800" kern="1200">
                      <a:solidFill>
                        <a:schemeClr val="tx1"/>
                      </a:solidFill>
                      <a:latin typeface="+mn-lt"/>
                      <a:ea typeface="+mn-ea"/>
                      <a:cs typeface="+mn-cs"/>
                    </a:defRPr>
                  </a:lvl1pPr>
                  <a:lvl2pPr marL="457200" algn="l" defTabSz="914400" rtl="0" eaLnBrk="1" latinLnBrk="0" hangingPunct="1">
                    <a:defRPr sz="2800" kern="1200">
                      <a:solidFill>
                        <a:schemeClr val="tx1"/>
                      </a:solidFill>
                      <a:latin typeface="+mn-lt"/>
                      <a:ea typeface="+mn-ea"/>
                      <a:cs typeface="+mn-cs"/>
                    </a:defRPr>
                  </a:lvl2pPr>
                  <a:lvl3pPr marL="914400" algn="l" defTabSz="914400" rtl="0" eaLnBrk="1" latinLnBrk="0" hangingPunct="1">
                    <a:defRPr sz="2800" kern="1200">
                      <a:solidFill>
                        <a:schemeClr val="tx1"/>
                      </a:solidFill>
                      <a:latin typeface="+mn-lt"/>
                      <a:ea typeface="+mn-ea"/>
                      <a:cs typeface="+mn-cs"/>
                    </a:defRPr>
                  </a:lvl3pPr>
                  <a:lvl4pPr marL="1371600" algn="l" defTabSz="914400" rtl="0" eaLnBrk="1" latinLnBrk="0" hangingPunct="1">
                    <a:defRPr sz="2800" kern="1200">
                      <a:solidFill>
                        <a:schemeClr val="tx1"/>
                      </a:solidFill>
                      <a:latin typeface="+mn-lt"/>
                      <a:ea typeface="+mn-ea"/>
                      <a:cs typeface="+mn-cs"/>
                    </a:defRPr>
                  </a:lvl4pPr>
                  <a:lvl5pPr marL="1828800" algn="l" defTabSz="914400" rtl="0" eaLnBrk="1" latinLnBrk="0" hangingPunct="1">
                    <a:defRPr sz="2800" kern="1200">
                      <a:solidFill>
                        <a:schemeClr val="tx1"/>
                      </a:solidFill>
                      <a:latin typeface="+mn-lt"/>
                      <a:ea typeface="+mn-ea"/>
                      <a:cs typeface="+mn-cs"/>
                    </a:defRPr>
                  </a:lvl5pPr>
                  <a:lvl6pPr marL="2286000" algn="l" defTabSz="914400" rtl="0" eaLnBrk="1" latinLnBrk="0" hangingPunct="1">
                    <a:defRPr sz="2800" kern="1200">
                      <a:solidFill>
                        <a:schemeClr val="tx1"/>
                      </a:solidFill>
                      <a:latin typeface="+mn-lt"/>
                      <a:ea typeface="+mn-ea"/>
                      <a:cs typeface="+mn-cs"/>
                    </a:defRPr>
                  </a:lvl6pPr>
                  <a:lvl7pPr marL="2743200" algn="l" defTabSz="914400" rtl="0" eaLnBrk="1" latinLnBrk="0" hangingPunct="1">
                    <a:defRPr sz="2800" kern="1200">
                      <a:solidFill>
                        <a:schemeClr val="tx1"/>
                      </a:solidFill>
                      <a:latin typeface="+mn-lt"/>
                      <a:ea typeface="+mn-ea"/>
                      <a:cs typeface="+mn-cs"/>
                    </a:defRPr>
                  </a:lvl7pPr>
                  <a:lvl8pPr marL="3200400" algn="l" defTabSz="914400" rtl="0" eaLnBrk="1" latinLnBrk="0" hangingPunct="1">
                    <a:defRPr sz="2800" kern="1200">
                      <a:solidFill>
                        <a:schemeClr val="tx1"/>
                      </a:solidFill>
                      <a:latin typeface="+mn-lt"/>
                      <a:ea typeface="+mn-ea"/>
                      <a:cs typeface="+mn-cs"/>
                    </a:defRPr>
                  </a:lvl8pPr>
                  <a:lvl9pPr marL="3657600" algn="l" defTabSz="914400" rtl="0" eaLnBrk="1" latinLnBrk="0" hangingPunct="1">
                    <a:defRPr sz="2800" kern="1200">
                      <a:solidFill>
                        <a:schemeClr val="tx1"/>
                      </a:solidFill>
                      <a:latin typeface="+mn-lt"/>
                      <a:ea typeface="+mn-ea"/>
                      <a:cs typeface="+mn-cs"/>
                    </a:defRPr>
                  </a:lvl9pPr>
                </a:lstStyle>
                <a:p>
                  <a:pPr marL="0" marR="0" lvl="0" indent="0" algn="ctr" defTabSz="914400" eaLnBrk="1" fontAlgn="auto" latinLnBrk="0" hangingPunct="1">
                    <a:lnSpc>
                      <a:spcPct val="100000"/>
                    </a:lnSpc>
                    <a:spcBef>
                      <a:spcPts val="0"/>
                    </a:spcBef>
                    <a:spcAft>
                      <a:spcPts val="0"/>
                    </a:spcAft>
                    <a:buClrTx/>
                    <a:buSzTx/>
                    <a:buFontTx/>
                    <a:buNone/>
                    <a:tabLst/>
                    <a:defRPr/>
                  </a:pPr>
                  <a:endParaRPr kumimoji="0" lang="ko-KR" altLang="en-US" sz="2700" b="0" i="0" u="none" strike="noStrike" kern="0" cap="none" spc="0" normalizeH="0" baseline="0">
                    <a:ln>
                      <a:noFill/>
                    </a:ln>
                    <a:solidFill>
                      <a:prstClr val="white"/>
                    </a:solidFill>
                    <a:effectLst/>
                    <a:uLnTx/>
                    <a:uFillTx/>
                    <a:latin typeface="Arial"/>
                    <a:ea typeface="Arial Unicode MS"/>
                    <a:cs typeface="+mn-cs"/>
                  </a:endParaRPr>
                </a:p>
              </xdr:txBody>
            </xdr:sp>
          </xdr:grpSp>
          <xdr:grpSp>
            <xdr:nvGrpSpPr>
              <xdr:cNvPr id="16" name="그룹 8">
                <a:extLst>
                  <a:ext uri="{FF2B5EF4-FFF2-40B4-BE49-F238E27FC236}">
                    <a16:creationId xmlns:a16="http://schemas.microsoft.com/office/drawing/2014/main" id="{C7FF07B6-E701-4477-95DC-DFC5EE7A1428}"/>
                  </a:ext>
                </a:extLst>
              </xdr:cNvPr>
              <xdr:cNvGrpSpPr/>
            </xdr:nvGrpSpPr>
            <xdr:grpSpPr>
              <a:xfrm>
                <a:off x="11717786" y="5639990"/>
                <a:ext cx="638547" cy="1137720"/>
                <a:chOff x="10044820" y="3579741"/>
                <a:chExt cx="648072" cy="1131356"/>
              </a:xfrm>
            </xdr:grpSpPr>
            <xdr:cxnSp macro="">
              <xdr:nvCxnSpPr>
                <xdr:cNvPr id="47" name="Straight Connector 46">
                  <a:extLst>
                    <a:ext uri="{FF2B5EF4-FFF2-40B4-BE49-F238E27FC236}">
                      <a16:creationId xmlns:a16="http://schemas.microsoft.com/office/drawing/2014/main" id="{0C2081B3-38F2-4B06-A544-438C3CC140EF}"/>
                    </a:ext>
                  </a:extLst>
                </xdr:cNvPr>
                <xdr:cNvCxnSpPr/>
              </xdr:nvCxnSpPr>
              <xdr:spPr>
                <a:xfrm flipV="1">
                  <a:off x="10366214" y="3929364"/>
                  <a:ext cx="0" cy="781733"/>
                </a:xfrm>
                <a:prstGeom prst="line">
                  <a:avLst/>
                </a:prstGeom>
                <a:noFill/>
                <a:ln w="63500" cap="flat" cmpd="sng" algn="ctr">
                  <a:solidFill>
                    <a:srgbClr val="7030A0">
                      <a:alpha val="40000"/>
                    </a:srgbClr>
                  </a:solidFill>
                  <a:prstDash val="solid"/>
                  <a:miter lim="800000"/>
                  <a:headEnd type="oval" w="sm" len="sm"/>
                  <a:tailEnd type="oval" w="sm" len="sm"/>
                </a:ln>
                <a:effectLst/>
              </xdr:spPr>
            </xdr:cxnSp>
            <xdr:sp macro="" textlink="">
              <xdr:nvSpPr>
                <xdr:cNvPr id="48" name="Oval 47">
                  <a:extLst>
                    <a:ext uri="{FF2B5EF4-FFF2-40B4-BE49-F238E27FC236}">
                      <a16:creationId xmlns:a16="http://schemas.microsoft.com/office/drawing/2014/main" id="{FFD627FA-7D27-40C2-B136-3DAEBB848C43}"/>
                    </a:ext>
                  </a:extLst>
                </xdr:cNvPr>
                <xdr:cNvSpPr/>
              </xdr:nvSpPr>
              <xdr:spPr>
                <a:xfrm>
                  <a:off x="10044820" y="3579741"/>
                  <a:ext cx="648072" cy="648072"/>
                </a:xfrm>
                <a:prstGeom prst="ellipse">
                  <a:avLst/>
                </a:prstGeom>
                <a:solidFill>
                  <a:sysClr val="window" lastClr="FFFFFF"/>
                </a:solidFill>
                <a:ln w="63500" cap="flat" cmpd="sng" algn="ctr">
                  <a:solidFill>
                    <a:srgbClr val="7030A0">
                      <a:alpha val="40000"/>
                    </a:srgbClr>
                  </a:solidFill>
                  <a:prstDash val="solid"/>
                  <a:miter lim="800000"/>
                </a:ln>
                <a:effectLst/>
              </xdr:spPr>
              <xdr:txBody>
                <a:bodyPr wrap="square" rtlCol="0" anchor="ctr"/>
                <a:lstStyle>
                  <a:defPPr>
                    <a:defRPr lang="th-TH"/>
                  </a:defPPr>
                  <a:lvl1pPr marL="0" algn="l" defTabSz="914400" rtl="0" eaLnBrk="1" latinLnBrk="0" hangingPunct="1">
                    <a:defRPr sz="2800" kern="1200">
                      <a:solidFill>
                        <a:schemeClr val="tx1"/>
                      </a:solidFill>
                      <a:latin typeface="+mn-lt"/>
                      <a:ea typeface="+mn-ea"/>
                      <a:cs typeface="+mn-cs"/>
                    </a:defRPr>
                  </a:lvl1pPr>
                  <a:lvl2pPr marL="457200" algn="l" defTabSz="914400" rtl="0" eaLnBrk="1" latinLnBrk="0" hangingPunct="1">
                    <a:defRPr sz="2800" kern="1200">
                      <a:solidFill>
                        <a:schemeClr val="tx1"/>
                      </a:solidFill>
                      <a:latin typeface="+mn-lt"/>
                      <a:ea typeface="+mn-ea"/>
                      <a:cs typeface="+mn-cs"/>
                    </a:defRPr>
                  </a:lvl2pPr>
                  <a:lvl3pPr marL="914400" algn="l" defTabSz="914400" rtl="0" eaLnBrk="1" latinLnBrk="0" hangingPunct="1">
                    <a:defRPr sz="2800" kern="1200">
                      <a:solidFill>
                        <a:schemeClr val="tx1"/>
                      </a:solidFill>
                      <a:latin typeface="+mn-lt"/>
                      <a:ea typeface="+mn-ea"/>
                      <a:cs typeface="+mn-cs"/>
                    </a:defRPr>
                  </a:lvl3pPr>
                  <a:lvl4pPr marL="1371600" algn="l" defTabSz="914400" rtl="0" eaLnBrk="1" latinLnBrk="0" hangingPunct="1">
                    <a:defRPr sz="2800" kern="1200">
                      <a:solidFill>
                        <a:schemeClr val="tx1"/>
                      </a:solidFill>
                      <a:latin typeface="+mn-lt"/>
                      <a:ea typeface="+mn-ea"/>
                      <a:cs typeface="+mn-cs"/>
                    </a:defRPr>
                  </a:lvl4pPr>
                  <a:lvl5pPr marL="1828800" algn="l" defTabSz="914400" rtl="0" eaLnBrk="1" latinLnBrk="0" hangingPunct="1">
                    <a:defRPr sz="2800" kern="1200">
                      <a:solidFill>
                        <a:schemeClr val="tx1"/>
                      </a:solidFill>
                      <a:latin typeface="+mn-lt"/>
                      <a:ea typeface="+mn-ea"/>
                      <a:cs typeface="+mn-cs"/>
                    </a:defRPr>
                  </a:lvl5pPr>
                  <a:lvl6pPr marL="2286000" algn="l" defTabSz="914400" rtl="0" eaLnBrk="1" latinLnBrk="0" hangingPunct="1">
                    <a:defRPr sz="2800" kern="1200">
                      <a:solidFill>
                        <a:schemeClr val="tx1"/>
                      </a:solidFill>
                      <a:latin typeface="+mn-lt"/>
                      <a:ea typeface="+mn-ea"/>
                      <a:cs typeface="+mn-cs"/>
                    </a:defRPr>
                  </a:lvl6pPr>
                  <a:lvl7pPr marL="2743200" algn="l" defTabSz="914400" rtl="0" eaLnBrk="1" latinLnBrk="0" hangingPunct="1">
                    <a:defRPr sz="2800" kern="1200">
                      <a:solidFill>
                        <a:schemeClr val="tx1"/>
                      </a:solidFill>
                      <a:latin typeface="+mn-lt"/>
                      <a:ea typeface="+mn-ea"/>
                      <a:cs typeface="+mn-cs"/>
                    </a:defRPr>
                  </a:lvl7pPr>
                  <a:lvl8pPr marL="3200400" algn="l" defTabSz="914400" rtl="0" eaLnBrk="1" latinLnBrk="0" hangingPunct="1">
                    <a:defRPr sz="2800" kern="1200">
                      <a:solidFill>
                        <a:schemeClr val="tx1"/>
                      </a:solidFill>
                      <a:latin typeface="+mn-lt"/>
                      <a:ea typeface="+mn-ea"/>
                      <a:cs typeface="+mn-cs"/>
                    </a:defRPr>
                  </a:lvl8pPr>
                  <a:lvl9pPr marL="3657600" algn="l" defTabSz="914400" rtl="0" eaLnBrk="1" latinLnBrk="0" hangingPunct="1">
                    <a:defRPr sz="2800" kern="1200">
                      <a:solidFill>
                        <a:schemeClr val="tx1"/>
                      </a:solidFill>
                      <a:latin typeface="+mn-lt"/>
                      <a:ea typeface="+mn-ea"/>
                      <a:cs typeface="+mn-cs"/>
                    </a:defRPr>
                  </a:lvl9pPr>
                </a:lstStyle>
                <a:p>
                  <a:pPr marL="0" marR="0" lvl="0" indent="0" algn="ctr" defTabSz="914400" eaLnBrk="1" fontAlgn="auto" latinLnBrk="0" hangingPunct="1">
                    <a:lnSpc>
                      <a:spcPct val="100000"/>
                    </a:lnSpc>
                    <a:spcBef>
                      <a:spcPts val="0"/>
                    </a:spcBef>
                    <a:spcAft>
                      <a:spcPts val="0"/>
                    </a:spcAft>
                    <a:buClrTx/>
                    <a:buSzTx/>
                    <a:buFontTx/>
                    <a:buNone/>
                    <a:tabLst/>
                    <a:defRPr/>
                  </a:pPr>
                  <a:endParaRPr kumimoji="0" lang="ko-KR" altLang="en-US" sz="2700" b="0" i="0" u="none" strike="noStrike" kern="0" cap="none" spc="0" normalizeH="0" baseline="0">
                    <a:ln>
                      <a:noFill/>
                    </a:ln>
                    <a:solidFill>
                      <a:prstClr val="white"/>
                    </a:solidFill>
                    <a:effectLst/>
                    <a:uLnTx/>
                    <a:uFillTx/>
                    <a:latin typeface="Arial"/>
                    <a:ea typeface="Arial Unicode MS"/>
                    <a:cs typeface="+mn-cs"/>
                  </a:endParaRPr>
                </a:p>
              </xdr:txBody>
            </xdr:sp>
          </xdr:grpSp>
          <xdr:sp macro="" textlink="">
            <xdr:nvSpPr>
              <xdr:cNvPr id="17" name="TextBox 23">
                <a:extLst>
                  <a:ext uri="{FF2B5EF4-FFF2-40B4-BE49-F238E27FC236}">
                    <a16:creationId xmlns:a16="http://schemas.microsoft.com/office/drawing/2014/main" id="{2B6CF854-B37A-4029-821A-F6E81EBF0933}"/>
                  </a:ext>
                </a:extLst>
              </xdr:cNvPr>
              <xdr:cNvSpPr txBox="1"/>
            </xdr:nvSpPr>
            <xdr:spPr>
              <a:xfrm>
                <a:off x="11513690" y="4921086"/>
                <a:ext cx="1221022" cy="465363"/>
              </a:xfrm>
              <a:prstGeom prst="rect">
                <a:avLst/>
              </a:prstGeom>
              <a:noFill/>
            </xdr:spPr>
            <xdr:txBody>
              <a:bodyPr wrap="square" rtlCol="0" anchor="ctr">
                <a:spAutoFit/>
              </a:bodyPr>
              <a:lstStyle>
                <a:defPPr>
                  <a:defRPr lang="th-TH"/>
                </a:defPPr>
                <a:lvl1pPr marL="0" algn="l" defTabSz="914400" rtl="0" eaLnBrk="1" latinLnBrk="0" hangingPunct="1">
                  <a:defRPr sz="2800" kern="1200">
                    <a:solidFill>
                      <a:schemeClr val="tx1"/>
                    </a:solidFill>
                    <a:latin typeface="+mn-lt"/>
                    <a:ea typeface="+mn-ea"/>
                    <a:cs typeface="+mn-cs"/>
                  </a:defRPr>
                </a:lvl1pPr>
                <a:lvl2pPr marL="457200" algn="l" defTabSz="914400" rtl="0" eaLnBrk="1" latinLnBrk="0" hangingPunct="1">
                  <a:defRPr sz="2800" kern="1200">
                    <a:solidFill>
                      <a:schemeClr val="tx1"/>
                    </a:solidFill>
                    <a:latin typeface="+mn-lt"/>
                    <a:ea typeface="+mn-ea"/>
                    <a:cs typeface="+mn-cs"/>
                  </a:defRPr>
                </a:lvl2pPr>
                <a:lvl3pPr marL="914400" algn="l" defTabSz="914400" rtl="0" eaLnBrk="1" latinLnBrk="0" hangingPunct="1">
                  <a:defRPr sz="2800" kern="1200">
                    <a:solidFill>
                      <a:schemeClr val="tx1"/>
                    </a:solidFill>
                    <a:latin typeface="+mn-lt"/>
                    <a:ea typeface="+mn-ea"/>
                    <a:cs typeface="+mn-cs"/>
                  </a:defRPr>
                </a:lvl3pPr>
                <a:lvl4pPr marL="1371600" algn="l" defTabSz="914400" rtl="0" eaLnBrk="1" latinLnBrk="0" hangingPunct="1">
                  <a:defRPr sz="2800" kern="1200">
                    <a:solidFill>
                      <a:schemeClr val="tx1"/>
                    </a:solidFill>
                    <a:latin typeface="+mn-lt"/>
                    <a:ea typeface="+mn-ea"/>
                    <a:cs typeface="+mn-cs"/>
                  </a:defRPr>
                </a:lvl4pPr>
                <a:lvl5pPr marL="1828800" algn="l" defTabSz="914400" rtl="0" eaLnBrk="1" latinLnBrk="0" hangingPunct="1">
                  <a:defRPr sz="2800" kern="1200">
                    <a:solidFill>
                      <a:schemeClr val="tx1"/>
                    </a:solidFill>
                    <a:latin typeface="+mn-lt"/>
                    <a:ea typeface="+mn-ea"/>
                    <a:cs typeface="+mn-cs"/>
                  </a:defRPr>
                </a:lvl5pPr>
                <a:lvl6pPr marL="2286000" algn="l" defTabSz="914400" rtl="0" eaLnBrk="1" latinLnBrk="0" hangingPunct="1">
                  <a:defRPr sz="2800" kern="1200">
                    <a:solidFill>
                      <a:schemeClr val="tx1"/>
                    </a:solidFill>
                    <a:latin typeface="+mn-lt"/>
                    <a:ea typeface="+mn-ea"/>
                    <a:cs typeface="+mn-cs"/>
                  </a:defRPr>
                </a:lvl6pPr>
                <a:lvl7pPr marL="2743200" algn="l" defTabSz="914400" rtl="0" eaLnBrk="1" latinLnBrk="0" hangingPunct="1">
                  <a:defRPr sz="2800" kern="1200">
                    <a:solidFill>
                      <a:schemeClr val="tx1"/>
                    </a:solidFill>
                    <a:latin typeface="+mn-lt"/>
                    <a:ea typeface="+mn-ea"/>
                    <a:cs typeface="+mn-cs"/>
                  </a:defRPr>
                </a:lvl7pPr>
                <a:lvl8pPr marL="3200400" algn="l" defTabSz="914400" rtl="0" eaLnBrk="1" latinLnBrk="0" hangingPunct="1">
                  <a:defRPr sz="2800" kern="1200">
                    <a:solidFill>
                      <a:schemeClr val="tx1"/>
                    </a:solidFill>
                    <a:latin typeface="+mn-lt"/>
                    <a:ea typeface="+mn-ea"/>
                    <a:cs typeface="+mn-cs"/>
                  </a:defRPr>
                </a:lvl8pPr>
                <a:lvl9pPr marL="3657600" algn="l" defTabSz="914400" rtl="0" eaLnBrk="1" latinLnBrk="0" hangingPunct="1">
                  <a:defRPr sz="2800" kern="1200">
                    <a:solidFill>
                      <a:schemeClr val="tx1"/>
                    </a:solidFill>
                    <a:latin typeface="+mn-lt"/>
                    <a:ea typeface="+mn-ea"/>
                    <a:cs typeface="+mn-cs"/>
                  </a:defRPr>
                </a:lvl9pPr>
              </a:lstStyle>
              <a:p>
                <a:pPr algn="ctr"/>
                <a:r>
                  <a:rPr lang="en-US" altLang="ko-KR" sz="2400" b="1">
                    <a:solidFill>
                      <a:srgbClr val="7030A0"/>
                    </a:solidFill>
                    <a:latin typeface="Arial"/>
                    <a:ea typeface="Arial Unicode MS"/>
                    <a:cs typeface="Arial" pitchFamily="34" charset="0"/>
                  </a:rPr>
                  <a:t>3 Sep</a:t>
                </a:r>
                <a:endParaRPr lang="ko-KR" altLang="en-US" sz="2400" b="1">
                  <a:solidFill>
                    <a:srgbClr val="7030A0"/>
                  </a:solidFill>
                  <a:latin typeface="Arial"/>
                  <a:ea typeface="Arial Unicode MS"/>
                  <a:cs typeface="Arial" pitchFamily="34" charset="0"/>
                </a:endParaRPr>
              </a:p>
            </xdr:txBody>
          </xdr:sp>
          <xdr:sp macro="" textlink="">
            <xdr:nvSpPr>
              <xdr:cNvPr id="18" name="TextBox 24">
                <a:extLst>
                  <a:ext uri="{FF2B5EF4-FFF2-40B4-BE49-F238E27FC236}">
                    <a16:creationId xmlns:a16="http://schemas.microsoft.com/office/drawing/2014/main" id="{D17FD401-13B9-4849-BFB0-4AB9FC7976F0}"/>
                  </a:ext>
                </a:extLst>
              </xdr:cNvPr>
              <xdr:cNvSpPr txBox="1"/>
            </xdr:nvSpPr>
            <xdr:spPr>
              <a:xfrm>
                <a:off x="8625519" y="6881665"/>
                <a:ext cx="962747" cy="310315"/>
              </a:xfrm>
              <a:prstGeom prst="rect">
                <a:avLst/>
              </a:prstGeom>
              <a:noFill/>
            </xdr:spPr>
            <xdr:txBody>
              <a:bodyPr wrap="square" rtlCol="0">
                <a:spAutoFit/>
              </a:bodyPr>
              <a:lstStyle>
                <a:defPPr>
                  <a:defRPr lang="th-TH"/>
                </a:defPPr>
                <a:lvl1pPr marL="0" algn="l" defTabSz="914400" rtl="0" eaLnBrk="1" latinLnBrk="0" hangingPunct="1">
                  <a:defRPr sz="2800" kern="1200">
                    <a:solidFill>
                      <a:schemeClr val="tx1"/>
                    </a:solidFill>
                    <a:latin typeface="+mn-lt"/>
                    <a:ea typeface="+mn-ea"/>
                    <a:cs typeface="+mn-cs"/>
                  </a:defRPr>
                </a:lvl1pPr>
                <a:lvl2pPr marL="457200" algn="l" defTabSz="914400" rtl="0" eaLnBrk="1" latinLnBrk="0" hangingPunct="1">
                  <a:defRPr sz="2800" kern="1200">
                    <a:solidFill>
                      <a:schemeClr val="tx1"/>
                    </a:solidFill>
                    <a:latin typeface="+mn-lt"/>
                    <a:ea typeface="+mn-ea"/>
                    <a:cs typeface="+mn-cs"/>
                  </a:defRPr>
                </a:lvl2pPr>
                <a:lvl3pPr marL="914400" algn="l" defTabSz="914400" rtl="0" eaLnBrk="1" latinLnBrk="0" hangingPunct="1">
                  <a:defRPr sz="2800" kern="1200">
                    <a:solidFill>
                      <a:schemeClr val="tx1"/>
                    </a:solidFill>
                    <a:latin typeface="+mn-lt"/>
                    <a:ea typeface="+mn-ea"/>
                    <a:cs typeface="+mn-cs"/>
                  </a:defRPr>
                </a:lvl3pPr>
                <a:lvl4pPr marL="1371600" algn="l" defTabSz="914400" rtl="0" eaLnBrk="1" latinLnBrk="0" hangingPunct="1">
                  <a:defRPr sz="2800" kern="1200">
                    <a:solidFill>
                      <a:schemeClr val="tx1"/>
                    </a:solidFill>
                    <a:latin typeface="+mn-lt"/>
                    <a:ea typeface="+mn-ea"/>
                    <a:cs typeface="+mn-cs"/>
                  </a:defRPr>
                </a:lvl4pPr>
                <a:lvl5pPr marL="1828800" algn="l" defTabSz="914400" rtl="0" eaLnBrk="1" latinLnBrk="0" hangingPunct="1">
                  <a:defRPr sz="2800" kern="1200">
                    <a:solidFill>
                      <a:schemeClr val="tx1"/>
                    </a:solidFill>
                    <a:latin typeface="+mn-lt"/>
                    <a:ea typeface="+mn-ea"/>
                    <a:cs typeface="+mn-cs"/>
                  </a:defRPr>
                </a:lvl5pPr>
                <a:lvl6pPr marL="2286000" algn="l" defTabSz="914400" rtl="0" eaLnBrk="1" latinLnBrk="0" hangingPunct="1">
                  <a:defRPr sz="2800" kern="1200">
                    <a:solidFill>
                      <a:schemeClr val="tx1"/>
                    </a:solidFill>
                    <a:latin typeface="+mn-lt"/>
                    <a:ea typeface="+mn-ea"/>
                    <a:cs typeface="+mn-cs"/>
                  </a:defRPr>
                </a:lvl6pPr>
                <a:lvl7pPr marL="2743200" algn="l" defTabSz="914400" rtl="0" eaLnBrk="1" latinLnBrk="0" hangingPunct="1">
                  <a:defRPr sz="2800" kern="1200">
                    <a:solidFill>
                      <a:schemeClr val="tx1"/>
                    </a:solidFill>
                    <a:latin typeface="+mn-lt"/>
                    <a:ea typeface="+mn-ea"/>
                    <a:cs typeface="+mn-cs"/>
                  </a:defRPr>
                </a:lvl7pPr>
                <a:lvl8pPr marL="3200400" algn="l" defTabSz="914400" rtl="0" eaLnBrk="1" latinLnBrk="0" hangingPunct="1">
                  <a:defRPr sz="2800" kern="1200">
                    <a:solidFill>
                      <a:schemeClr val="tx1"/>
                    </a:solidFill>
                    <a:latin typeface="+mn-lt"/>
                    <a:ea typeface="+mn-ea"/>
                    <a:cs typeface="+mn-cs"/>
                  </a:defRPr>
                </a:lvl8pPr>
                <a:lvl9pPr marL="3657600" algn="l" defTabSz="914400" rtl="0" eaLnBrk="1" latinLnBrk="0" hangingPunct="1">
                  <a:defRPr sz="2800" kern="1200">
                    <a:solidFill>
                      <a:schemeClr val="tx1"/>
                    </a:solidFill>
                    <a:latin typeface="+mn-lt"/>
                    <a:ea typeface="+mn-ea"/>
                    <a:cs typeface="+mn-cs"/>
                  </a:defRPr>
                </a:lvl9pPr>
              </a:lstStyle>
              <a:p>
                <a:pPr algn="ctr"/>
                <a:r>
                  <a:rPr lang="en-US" altLang="ko-KR" sz="1400">
                    <a:solidFill>
                      <a:prstClr val="black">
                        <a:lumMod val="75000"/>
                        <a:lumOff val="25000"/>
                      </a:prstClr>
                    </a:solidFill>
                    <a:latin typeface="Arial"/>
                    <a:ea typeface="Arial Unicode MS"/>
                    <a:cs typeface="Arial" pitchFamily="34" charset="0"/>
                  </a:rPr>
                  <a:t>Training</a:t>
                </a:r>
                <a:endParaRPr lang="ko-KR" altLang="en-US" sz="1400">
                  <a:solidFill>
                    <a:prstClr val="black">
                      <a:lumMod val="75000"/>
                      <a:lumOff val="25000"/>
                    </a:prstClr>
                  </a:solidFill>
                  <a:latin typeface="Arial"/>
                  <a:ea typeface="Arial Unicode MS"/>
                  <a:cs typeface="Arial" pitchFamily="34" charset="0"/>
                </a:endParaRPr>
              </a:p>
            </xdr:txBody>
          </xdr:sp>
          <xdr:sp macro="" textlink="">
            <xdr:nvSpPr>
              <xdr:cNvPr id="19" name="TextBox 25">
                <a:extLst>
                  <a:ext uri="{FF2B5EF4-FFF2-40B4-BE49-F238E27FC236}">
                    <a16:creationId xmlns:a16="http://schemas.microsoft.com/office/drawing/2014/main" id="{C6B59F54-C1C5-4EE1-B594-EA5C1851B45A}"/>
                  </a:ext>
                </a:extLst>
              </xdr:cNvPr>
              <xdr:cNvSpPr txBox="1"/>
            </xdr:nvSpPr>
            <xdr:spPr>
              <a:xfrm>
                <a:off x="5467896" y="4983415"/>
                <a:ext cx="1079861" cy="406480"/>
              </a:xfrm>
              <a:prstGeom prst="rect">
                <a:avLst/>
              </a:prstGeom>
              <a:noFill/>
            </xdr:spPr>
            <xdr:txBody>
              <a:bodyPr wrap="square" rtlCol="0" anchor="ctr">
                <a:spAutoFit/>
              </a:bodyPr>
              <a:lstStyle>
                <a:defPPr>
                  <a:defRPr lang="th-TH"/>
                </a:defPPr>
                <a:lvl1pPr marL="0" algn="l" defTabSz="914400" rtl="0" eaLnBrk="1" latinLnBrk="0" hangingPunct="1">
                  <a:defRPr sz="2800" kern="1200">
                    <a:solidFill>
                      <a:schemeClr val="tx1"/>
                    </a:solidFill>
                    <a:latin typeface="+mn-lt"/>
                    <a:ea typeface="+mn-ea"/>
                    <a:cs typeface="+mn-cs"/>
                  </a:defRPr>
                </a:lvl1pPr>
                <a:lvl2pPr marL="457200" algn="l" defTabSz="914400" rtl="0" eaLnBrk="1" latinLnBrk="0" hangingPunct="1">
                  <a:defRPr sz="2800" kern="1200">
                    <a:solidFill>
                      <a:schemeClr val="tx1"/>
                    </a:solidFill>
                    <a:latin typeface="+mn-lt"/>
                    <a:ea typeface="+mn-ea"/>
                    <a:cs typeface="+mn-cs"/>
                  </a:defRPr>
                </a:lvl2pPr>
                <a:lvl3pPr marL="914400" algn="l" defTabSz="914400" rtl="0" eaLnBrk="1" latinLnBrk="0" hangingPunct="1">
                  <a:defRPr sz="2800" kern="1200">
                    <a:solidFill>
                      <a:schemeClr val="tx1"/>
                    </a:solidFill>
                    <a:latin typeface="+mn-lt"/>
                    <a:ea typeface="+mn-ea"/>
                    <a:cs typeface="+mn-cs"/>
                  </a:defRPr>
                </a:lvl3pPr>
                <a:lvl4pPr marL="1371600" algn="l" defTabSz="914400" rtl="0" eaLnBrk="1" latinLnBrk="0" hangingPunct="1">
                  <a:defRPr sz="2800" kern="1200">
                    <a:solidFill>
                      <a:schemeClr val="tx1"/>
                    </a:solidFill>
                    <a:latin typeface="+mn-lt"/>
                    <a:ea typeface="+mn-ea"/>
                    <a:cs typeface="+mn-cs"/>
                  </a:defRPr>
                </a:lvl4pPr>
                <a:lvl5pPr marL="1828800" algn="l" defTabSz="914400" rtl="0" eaLnBrk="1" latinLnBrk="0" hangingPunct="1">
                  <a:defRPr sz="2800" kern="1200">
                    <a:solidFill>
                      <a:schemeClr val="tx1"/>
                    </a:solidFill>
                    <a:latin typeface="+mn-lt"/>
                    <a:ea typeface="+mn-ea"/>
                    <a:cs typeface="+mn-cs"/>
                  </a:defRPr>
                </a:lvl5pPr>
                <a:lvl6pPr marL="2286000" algn="l" defTabSz="914400" rtl="0" eaLnBrk="1" latinLnBrk="0" hangingPunct="1">
                  <a:defRPr sz="2800" kern="1200">
                    <a:solidFill>
                      <a:schemeClr val="tx1"/>
                    </a:solidFill>
                    <a:latin typeface="+mn-lt"/>
                    <a:ea typeface="+mn-ea"/>
                    <a:cs typeface="+mn-cs"/>
                  </a:defRPr>
                </a:lvl6pPr>
                <a:lvl7pPr marL="2743200" algn="l" defTabSz="914400" rtl="0" eaLnBrk="1" latinLnBrk="0" hangingPunct="1">
                  <a:defRPr sz="2800" kern="1200">
                    <a:solidFill>
                      <a:schemeClr val="tx1"/>
                    </a:solidFill>
                    <a:latin typeface="+mn-lt"/>
                    <a:ea typeface="+mn-ea"/>
                    <a:cs typeface="+mn-cs"/>
                  </a:defRPr>
                </a:lvl7pPr>
                <a:lvl8pPr marL="3200400" algn="l" defTabSz="914400" rtl="0" eaLnBrk="1" latinLnBrk="0" hangingPunct="1">
                  <a:defRPr sz="2800" kern="1200">
                    <a:solidFill>
                      <a:schemeClr val="tx1"/>
                    </a:solidFill>
                    <a:latin typeface="+mn-lt"/>
                    <a:ea typeface="+mn-ea"/>
                    <a:cs typeface="+mn-cs"/>
                  </a:defRPr>
                </a:lvl8pPr>
                <a:lvl9pPr marL="3657600" algn="l" defTabSz="914400" rtl="0" eaLnBrk="1" latinLnBrk="0" hangingPunct="1">
                  <a:defRPr sz="2800" kern="1200">
                    <a:solidFill>
                      <a:schemeClr val="tx1"/>
                    </a:solidFill>
                    <a:latin typeface="+mn-lt"/>
                    <a:ea typeface="+mn-ea"/>
                    <a:cs typeface="+mn-cs"/>
                  </a:defRPr>
                </a:lvl9pPr>
              </a:lstStyle>
              <a:p>
                <a:pPr algn="ctr"/>
                <a:r>
                  <a:rPr lang="en-US" altLang="ko-KR" sz="2000" b="1">
                    <a:solidFill>
                      <a:srgbClr val="FF0000"/>
                    </a:solidFill>
                    <a:latin typeface="Arial"/>
                    <a:ea typeface="Arial Unicode MS"/>
                    <a:cs typeface="Arial" pitchFamily="34" charset="0"/>
                  </a:rPr>
                  <a:t>14 May</a:t>
                </a:r>
                <a:endParaRPr lang="ko-KR" altLang="en-US" sz="2000" b="1">
                  <a:solidFill>
                    <a:srgbClr val="FF0000"/>
                  </a:solidFill>
                  <a:latin typeface="Arial"/>
                  <a:ea typeface="Arial Unicode MS"/>
                  <a:cs typeface="Arial" pitchFamily="34" charset="0"/>
                </a:endParaRPr>
              </a:p>
            </xdr:txBody>
          </xdr:sp>
          <xdr:sp macro="" textlink="">
            <xdr:nvSpPr>
              <xdr:cNvPr id="20" name="TextBox 27">
                <a:extLst>
                  <a:ext uri="{FF2B5EF4-FFF2-40B4-BE49-F238E27FC236}">
                    <a16:creationId xmlns:a16="http://schemas.microsoft.com/office/drawing/2014/main" id="{AE594F0F-D357-45DD-AE72-5853F0E3DC92}"/>
                  </a:ext>
                </a:extLst>
              </xdr:cNvPr>
              <xdr:cNvSpPr txBox="1"/>
            </xdr:nvSpPr>
            <xdr:spPr>
              <a:xfrm>
                <a:off x="4947436" y="6946876"/>
                <a:ext cx="2107158" cy="506507"/>
              </a:xfrm>
              <a:prstGeom prst="rect">
                <a:avLst/>
              </a:prstGeom>
              <a:noFill/>
            </xdr:spPr>
            <xdr:txBody>
              <a:bodyPr wrap="square" rtlCol="0">
                <a:spAutoFit/>
              </a:bodyPr>
              <a:lstStyle>
                <a:defPPr>
                  <a:defRPr lang="th-TH"/>
                </a:defPPr>
                <a:lvl1pPr marL="0" algn="l" defTabSz="914400" rtl="0" eaLnBrk="1" latinLnBrk="0" hangingPunct="1">
                  <a:defRPr sz="2800" kern="1200">
                    <a:solidFill>
                      <a:schemeClr val="tx1"/>
                    </a:solidFill>
                    <a:latin typeface="+mn-lt"/>
                    <a:ea typeface="+mn-ea"/>
                    <a:cs typeface="+mn-cs"/>
                  </a:defRPr>
                </a:lvl1pPr>
                <a:lvl2pPr marL="457200" algn="l" defTabSz="914400" rtl="0" eaLnBrk="1" latinLnBrk="0" hangingPunct="1">
                  <a:defRPr sz="2800" kern="1200">
                    <a:solidFill>
                      <a:schemeClr val="tx1"/>
                    </a:solidFill>
                    <a:latin typeface="+mn-lt"/>
                    <a:ea typeface="+mn-ea"/>
                    <a:cs typeface="+mn-cs"/>
                  </a:defRPr>
                </a:lvl2pPr>
                <a:lvl3pPr marL="914400" algn="l" defTabSz="914400" rtl="0" eaLnBrk="1" latinLnBrk="0" hangingPunct="1">
                  <a:defRPr sz="2800" kern="1200">
                    <a:solidFill>
                      <a:schemeClr val="tx1"/>
                    </a:solidFill>
                    <a:latin typeface="+mn-lt"/>
                    <a:ea typeface="+mn-ea"/>
                    <a:cs typeface="+mn-cs"/>
                  </a:defRPr>
                </a:lvl3pPr>
                <a:lvl4pPr marL="1371600" algn="l" defTabSz="914400" rtl="0" eaLnBrk="1" latinLnBrk="0" hangingPunct="1">
                  <a:defRPr sz="2800" kern="1200">
                    <a:solidFill>
                      <a:schemeClr val="tx1"/>
                    </a:solidFill>
                    <a:latin typeface="+mn-lt"/>
                    <a:ea typeface="+mn-ea"/>
                    <a:cs typeface="+mn-cs"/>
                  </a:defRPr>
                </a:lvl4pPr>
                <a:lvl5pPr marL="1828800" algn="l" defTabSz="914400" rtl="0" eaLnBrk="1" latinLnBrk="0" hangingPunct="1">
                  <a:defRPr sz="2800" kern="1200">
                    <a:solidFill>
                      <a:schemeClr val="tx1"/>
                    </a:solidFill>
                    <a:latin typeface="+mn-lt"/>
                    <a:ea typeface="+mn-ea"/>
                    <a:cs typeface="+mn-cs"/>
                  </a:defRPr>
                </a:lvl5pPr>
                <a:lvl6pPr marL="2286000" algn="l" defTabSz="914400" rtl="0" eaLnBrk="1" latinLnBrk="0" hangingPunct="1">
                  <a:defRPr sz="2800" kern="1200">
                    <a:solidFill>
                      <a:schemeClr val="tx1"/>
                    </a:solidFill>
                    <a:latin typeface="+mn-lt"/>
                    <a:ea typeface="+mn-ea"/>
                    <a:cs typeface="+mn-cs"/>
                  </a:defRPr>
                </a:lvl6pPr>
                <a:lvl7pPr marL="2743200" algn="l" defTabSz="914400" rtl="0" eaLnBrk="1" latinLnBrk="0" hangingPunct="1">
                  <a:defRPr sz="2800" kern="1200">
                    <a:solidFill>
                      <a:schemeClr val="tx1"/>
                    </a:solidFill>
                    <a:latin typeface="+mn-lt"/>
                    <a:ea typeface="+mn-ea"/>
                    <a:cs typeface="+mn-cs"/>
                  </a:defRPr>
                </a:lvl7pPr>
                <a:lvl8pPr marL="3200400" algn="l" defTabSz="914400" rtl="0" eaLnBrk="1" latinLnBrk="0" hangingPunct="1">
                  <a:defRPr sz="2800" kern="1200">
                    <a:solidFill>
                      <a:schemeClr val="tx1"/>
                    </a:solidFill>
                    <a:latin typeface="+mn-lt"/>
                    <a:ea typeface="+mn-ea"/>
                    <a:cs typeface="+mn-cs"/>
                  </a:defRPr>
                </a:lvl8pPr>
                <a:lvl9pPr marL="3657600" algn="l" defTabSz="914400" rtl="0" eaLnBrk="1" latinLnBrk="0" hangingPunct="1">
                  <a:defRPr sz="2800" kern="1200">
                    <a:solidFill>
                      <a:schemeClr val="tx1"/>
                    </a:solidFill>
                    <a:latin typeface="+mn-lt"/>
                    <a:ea typeface="+mn-ea"/>
                    <a:cs typeface="+mn-cs"/>
                  </a:defRPr>
                </a:lvl9pPr>
              </a:lstStyle>
              <a:p>
                <a:pPr algn="ctr"/>
                <a:r>
                  <a:rPr lang="en-US" altLang="ko-KR" sz="1400">
                    <a:solidFill>
                      <a:prstClr val="black">
                        <a:lumMod val="75000"/>
                        <a:lumOff val="25000"/>
                      </a:prstClr>
                    </a:solidFill>
                    <a:latin typeface="Arial"/>
                    <a:ea typeface="Arial Unicode MS"/>
                    <a:cs typeface="Arial" pitchFamily="34" charset="0"/>
                  </a:rPr>
                  <a:t>Confirm </a:t>
                </a:r>
                <a:endParaRPr lang="th-TH" altLang="ko-KR" sz="1400">
                  <a:solidFill>
                    <a:prstClr val="black">
                      <a:lumMod val="75000"/>
                      <a:lumOff val="25000"/>
                    </a:prstClr>
                  </a:solidFill>
                  <a:latin typeface="Arial"/>
                  <a:ea typeface="Arial Unicode MS"/>
                  <a:cs typeface="Arial" pitchFamily="34" charset="0"/>
                </a:endParaRPr>
              </a:p>
              <a:p>
                <a:pPr algn="ctr"/>
                <a:r>
                  <a:rPr lang="en-US" altLang="ko-KR" sz="1400">
                    <a:solidFill>
                      <a:prstClr val="black">
                        <a:lumMod val="75000"/>
                        <a:lumOff val="25000"/>
                      </a:prstClr>
                    </a:solidFill>
                    <a:latin typeface="Arial"/>
                    <a:ea typeface="Arial Unicode MS"/>
                    <a:cs typeface="Arial" pitchFamily="34" charset="0"/>
                  </a:rPr>
                  <a:t>Requirement</a:t>
                </a:r>
                <a:endParaRPr lang="ko-KR" altLang="en-US" sz="1400">
                  <a:solidFill>
                    <a:prstClr val="black">
                      <a:lumMod val="75000"/>
                      <a:lumOff val="25000"/>
                    </a:prstClr>
                  </a:solidFill>
                  <a:latin typeface="Arial"/>
                  <a:ea typeface="Arial Unicode MS"/>
                  <a:cs typeface="Arial" pitchFamily="34" charset="0"/>
                </a:endParaRPr>
              </a:p>
            </xdr:txBody>
          </xdr:sp>
          <xdr:sp macro="" textlink="">
            <xdr:nvSpPr>
              <xdr:cNvPr id="21" name="TextBox 29">
                <a:extLst>
                  <a:ext uri="{FF2B5EF4-FFF2-40B4-BE49-F238E27FC236}">
                    <a16:creationId xmlns:a16="http://schemas.microsoft.com/office/drawing/2014/main" id="{E41C6B7D-7D38-46B7-8E26-32860C5E8D9C}"/>
                  </a:ext>
                </a:extLst>
              </xdr:cNvPr>
              <xdr:cNvSpPr txBox="1"/>
            </xdr:nvSpPr>
            <xdr:spPr>
              <a:xfrm>
                <a:off x="1821128" y="4957703"/>
                <a:ext cx="1083295" cy="400110"/>
              </a:xfrm>
              <a:prstGeom prst="rect">
                <a:avLst/>
              </a:prstGeom>
              <a:noFill/>
            </xdr:spPr>
            <xdr:txBody>
              <a:bodyPr wrap="square" rtlCol="0" anchor="ctr">
                <a:spAutoFit/>
              </a:bodyPr>
              <a:lstStyle>
                <a:defPPr>
                  <a:defRPr lang="th-TH"/>
                </a:defPPr>
                <a:lvl1pPr marL="0" algn="l" defTabSz="914400" rtl="0" eaLnBrk="1" latinLnBrk="0" hangingPunct="1">
                  <a:defRPr sz="2800" kern="1200">
                    <a:solidFill>
                      <a:schemeClr val="tx1"/>
                    </a:solidFill>
                    <a:latin typeface="+mn-lt"/>
                    <a:ea typeface="+mn-ea"/>
                    <a:cs typeface="+mn-cs"/>
                  </a:defRPr>
                </a:lvl1pPr>
                <a:lvl2pPr marL="457200" algn="l" defTabSz="914400" rtl="0" eaLnBrk="1" latinLnBrk="0" hangingPunct="1">
                  <a:defRPr sz="2800" kern="1200">
                    <a:solidFill>
                      <a:schemeClr val="tx1"/>
                    </a:solidFill>
                    <a:latin typeface="+mn-lt"/>
                    <a:ea typeface="+mn-ea"/>
                    <a:cs typeface="+mn-cs"/>
                  </a:defRPr>
                </a:lvl2pPr>
                <a:lvl3pPr marL="914400" algn="l" defTabSz="914400" rtl="0" eaLnBrk="1" latinLnBrk="0" hangingPunct="1">
                  <a:defRPr sz="2800" kern="1200">
                    <a:solidFill>
                      <a:schemeClr val="tx1"/>
                    </a:solidFill>
                    <a:latin typeface="+mn-lt"/>
                    <a:ea typeface="+mn-ea"/>
                    <a:cs typeface="+mn-cs"/>
                  </a:defRPr>
                </a:lvl3pPr>
                <a:lvl4pPr marL="1371600" algn="l" defTabSz="914400" rtl="0" eaLnBrk="1" latinLnBrk="0" hangingPunct="1">
                  <a:defRPr sz="2800" kern="1200">
                    <a:solidFill>
                      <a:schemeClr val="tx1"/>
                    </a:solidFill>
                    <a:latin typeface="+mn-lt"/>
                    <a:ea typeface="+mn-ea"/>
                    <a:cs typeface="+mn-cs"/>
                  </a:defRPr>
                </a:lvl4pPr>
                <a:lvl5pPr marL="1828800" algn="l" defTabSz="914400" rtl="0" eaLnBrk="1" latinLnBrk="0" hangingPunct="1">
                  <a:defRPr sz="2800" kern="1200">
                    <a:solidFill>
                      <a:schemeClr val="tx1"/>
                    </a:solidFill>
                    <a:latin typeface="+mn-lt"/>
                    <a:ea typeface="+mn-ea"/>
                    <a:cs typeface="+mn-cs"/>
                  </a:defRPr>
                </a:lvl5pPr>
                <a:lvl6pPr marL="2286000" algn="l" defTabSz="914400" rtl="0" eaLnBrk="1" latinLnBrk="0" hangingPunct="1">
                  <a:defRPr sz="2800" kern="1200">
                    <a:solidFill>
                      <a:schemeClr val="tx1"/>
                    </a:solidFill>
                    <a:latin typeface="+mn-lt"/>
                    <a:ea typeface="+mn-ea"/>
                    <a:cs typeface="+mn-cs"/>
                  </a:defRPr>
                </a:lvl6pPr>
                <a:lvl7pPr marL="2743200" algn="l" defTabSz="914400" rtl="0" eaLnBrk="1" latinLnBrk="0" hangingPunct="1">
                  <a:defRPr sz="2800" kern="1200">
                    <a:solidFill>
                      <a:schemeClr val="tx1"/>
                    </a:solidFill>
                    <a:latin typeface="+mn-lt"/>
                    <a:ea typeface="+mn-ea"/>
                    <a:cs typeface="+mn-cs"/>
                  </a:defRPr>
                </a:lvl7pPr>
                <a:lvl8pPr marL="3200400" algn="l" defTabSz="914400" rtl="0" eaLnBrk="1" latinLnBrk="0" hangingPunct="1">
                  <a:defRPr sz="2800" kern="1200">
                    <a:solidFill>
                      <a:schemeClr val="tx1"/>
                    </a:solidFill>
                    <a:latin typeface="+mn-lt"/>
                    <a:ea typeface="+mn-ea"/>
                    <a:cs typeface="+mn-cs"/>
                  </a:defRPr>
                </a:lvl8pPr>
                <a:lvl9pPr marL="3657600" algn="l" defTabSz="914400" rtl="0" eaLnBrk="1" latinLnBrk="0" hangingPunct="1">
                  <a:defRPr sz="2800" kern="1200">
                    <a:solidFill>
                      <a:schemeClr val="tx1"/>
                    </a:solidFill>
                    <a:latin typeface="+mn-lt"/>
                    <a:ea typeface="+mn-ea"/>
                    <a:cs typeface="+mn-cs"/>
                  </a:defRPr>
                </a:lvl9pPr>
              </a:lstStyle>
              <a:p>
                <a:pPr algn="ctr"/>
                <a:r>
                  <a:rPr lang="en-US" altLang="ko-KR" sz="2000" b="1">
                    <a:solidFill>
                      <a:srgbClr val="E62949"/>
                    </a:solidFill>
                    <a:latin typeface="Arial"/>
                    <a:ea typeface="Arial Unicode MS"/>
                    <a:cs typeface="Arial" pitchFamily="34" charset="0"/>
                  </a:rPr>
                  <a:t>30 Apr</a:t>
                </a:r>
                <a:endParaRPr lang="ko-KR" altLang="en-US" sz="2000" b="1">
                  <a:solidFill>
                    <a:srgbClr val="E62949"/>
                  </a:solidFill>
                  <a:latin typeface="Arial"/>
                  <a:ea typeface="Arial Unicode MS"/>
                  <a:cs typeface="Arial" pitchFamily="34" charset="0"/>
                </a:endParaRPr>
              </a:p>
            </xdr:txBody>
          </xdr:sp>
          <xdr:sp macro="" textlink="">
            <xdr:nvSpPr>
              <xdr:cNvPr id="22" name="TextBox 30">
                <a:extLst>
                  <a:ext uri="{FF2B5EF4-FFF2-40B4-BE49-F238E27FC236}">
                    <a16:creationId xmlns:a16="http://schemas.microsoft.com/office/drawing/2014/main" id="{03E2288F-D201-4049-B64C-C312F99D43CA}"/>
                  </a:ext>
                </a:extLst>
              </xdr:cNvPr>
              <xdr:cNvSpPr txBox="1"/>
            </xdr:nvSpPr>
            <xdr:spPr>
              <a:xfrm>
                <a:off x="1636264" y="6899091"/>
                <a:ext cx="1543760" cy="304602"/>
              </a:xfrm>
              <a:prstGeom prst="rect">
                <a:avLst/>
              </a:prstGeom>
              <a:noFill/>
              <a:ln>
                <a:noFill/>
              </a:ln>
            </xdr:spPr>
            <xdr:txBody>
              <a:bodyPr wrap="square" rtlCol="0">
                <a:spAutoFit/>
              </a:bodyPr>
              <a:lstStyle>
                <a:defPPr>
                  <a:defRPr lang="th-TH"/>
                </a:defPPr>
                <a:lvl1pPr marL="0" algn="l" defTabSz="914400" rtl="0" eaLnBrk="1" latinLnBrk="0" hangingPunct="1">
                  <a:defRPr sz="2800" kern="1200">
                    <a:solidFill>
                      <a:schemeClr val="tx1"/>
                    </a:solidFill>
                    <a:latin typeface="+mn-lt"/>
                    <a:ea typeface="+mn-ea"/>
                    <a:cs typeface="+mn-cs"/>
                  </a:defRPr>
                </a:lvl1pPr>
                <a:lvl2pPr marL="457200" algn="l" defTabSz="914400" rtl="0" eaLnBrk="1" latinLnBrk="0" hangingPunct="1">
                  <a:defRPr sz="2800" kern="1200">
                    <a:solidFill>
                      <a:schemeClr val="tx1"/>
                    </a:solidFill>
                    <a:latin typeface="+mn-lt"/>
                    <a:ea typeface="+mn-ea"/>
                    <a:cs typeface="+mn-cs"/>
                  </a:defRPr>
                </a:lvl2pPr>
                <a:lvl3pPr marL="914400" algn="l" defTabSz="914400" rtl="0" eaLnBrk="1" latinLnBrk="0" hangingPunct="1">
                  <a:defRPr sz="2800" kern="1200">
                    <a:solidFill>
                      <a:schemeClr val="tx1"/>
                    </a:solidFill>
                    <a:latin typeface="+mn-lt"/>
                    <a:ea typeface="+mn-ea"/>
                    <a:cs typeface="+mn-cs"/>
                  </a:defRPr>
                </a:lvl3pPr>
                <a:lvl4pPr marL="1371600" algn="l" defTabSz="914400" rtl="0" eaLnBrk="1" latinLnBrk="0" hangingPunct="1">
                  <a:defRPr sz="2800" kern="1200">
                    <a:solidFill>
                      <a:schemeClr val="tx1"/>
                    </a:solidFill>
                    <a:latin typeface="+mn-lt"/>
                    <a:ea typeface="+mn-ea"/>
                    <a:cs typeface="+mn-cs"/>
                  </a:defRPr>
                </a:lvl4pPr>
                <a:lvl5pPr marL="1828800" algn="l" defTabSz="914400" rtl="0" eaLnBrk="1" latinLnBrk="0" hangingPunct="1">
                  <a:defRPr sz="2800" kern="1200">
                    <a:solidFill>
                      <a:schemeClr val="tx1"/>
                    </a:solidFill>
                    <a:latin typeface="+mn-lt"/>
                    <a:ea typeface="+mn-ea"/>
                    <a:cs typeface="+mn-cs"/>
                  </a:defRPr>
                </a:lvl5pPr>
                <a:lvl6pPr marL="2286000" algn="l" defTabSz="914400" rtl="0" eaLnBrk="1" latinLnBrk="0" hangingPunct="1">
                  <a:defRPr sz="2800" kern="1200">
                    <a:solidFill>
                      <a:schemeClr val="tx1"/>
                    </a:solidFill>
                    <a:latin typeface="+mn-lt"/>
                    <a:ea typeface="+mn-ea"/>
                    <a:cs typeface="+mn-cs"/>
                  </a:defRPr>
                </a:lvl6pPr>
                <a:lvl7pPr marL="2743200" algn="l" defTabSz="914400" rtl="0" eaLnBrk="1" latinLnBrk="0" hangingPunct="1">
                  <a:defRPr sz="2800" kern="1200">
                    <a:solidFill>
                      <a:schemeClr val="tx1"/>
                    </a:solidFill>
                    <a:latin typeface="+mn-lt"/>
                    <a:ea typeface="+mn-ea"/>
                    <a:cs typeface="+mn-cs"/>
                  </a:defRPr>
                </a:lvl7pPr>
                <a:lvl8pPr marL="3200400" algn="l" defTabSz="914400" rtl="0" eaLnBrk="1" latinLnBrk="0" hangingPunct="1">
                  <a:defRPr sz="2800" kern="1200">
                    <a:solidFill>
                      <a:schemeClr val="tx1"/>
                    </a:solidFill>
                    <a:latin typeface="+mn-lt"/>
                    <a:ea typeface="+mn-ea"/>
                    <a:cs typeface="+mn-cs"/>
                  </a:defRPr>
                </a:lvl8pPr>
                <a:lvl9pPr marL="3657600" algn="l" defTabSz="914400" rtl="0" eaLnBrk="1" latinLnBrk="0" hangingPunct="1">
                  <a:defRPr sz="2800" kern="1200">
                    <a:solidFill>
                      <a:schemeClr val="tx1"/>
                    </a:solidFill>
                    <a:latin typeface="+mn-lt"/>
                    <a:ea typeface="+mn-ea"/>
                    <a:cs typeface="+mn-cs"/>
                  </a:defRPr>
                </a:lvl9pPr>
              </a:lstStyle>
              <a:p>
                <a:pPr algn="ctr"/>
                <a:r>
                  <a:rPr lang="en-US" altLang="ko-KR" sz="1400">
                    <a:solidFill>
                      <a:prstClr val="black">
                        <a:lumMod val="75000"/>
                        <a:lumOff val="25000"/>
                      </a:prstClr>
                    </a:solidFill>
                    <a:latin typeface="Arial"/>
                    <a:ea typeface="Arial Unicode MS"/>
                    <a:cs typeface="Arial" pitchFamily="34" charset="0"/>
                  </a:rPr>
                  <a:t>Project Approved</a:t>
                </a:r>
                <a:endParaRPr lang="ko-KR" altLang="en-US" sz="1400">
                  <a:solidFill>
                    <a:prstClr val="black">
                      <a:lumMod val="75000"/>
                      <a:lumOff val="25000"/>
                    </a:prstClr>
                  </a:solidFill>
                  <a:latin typeface="Arial"/>
                  <a:ea typeface="Arial Unicode MS"/>
                  <a:cs typeface="Arial" pitchFamily="34" charset="0"/>
                </a:endParaRPr>
              </a:p>
            </xdr:txBody>
          </xdr:sp>
          <xdr:sp macro="" textlink="">
            <xdr:nvSpPr>
              <xdr:cNvPr id="23" name="TextBox 31">
                <a:extLst>
                  <a:ext uri="{FF2B5EF4-FFF2-40B4-BE49-F238E27FC236}">
                    <a16:creationId xmlns:a16="http://schemas.microsoft.com/office/drawing/2014/main" id="{94831846-8F07-4701-A36E-D286210C0757}"/>
                  </a:ext>
                </a:extLst>
              </xdr:cNvPr>
              <xdr:cNvSpPr txBox="1"/>
            </xdr:nvSpPr>
            <xdr:spPr>
              <a:xfrm>
                <a:off x="3101428" y="4782866"/>
                <a:ext cx="2114012" cy="304602"/>
              </a:xfrm>
              <a:prstGeom prst="rect">
                <a:avLst/>
              </a:prstGeom>
              <a:noFill/>
            </xdr:spPr>
            <xdr:txBody>
              <a:bodyPr wrap="square" rtlCol="0">
                <a:spAutoFit/>
              </a:bodyPr>
              <a:lstStyle>
                <a:defPPr>
                  <a:defRPr lang="th-TH"/>
                </a:defPPr>
                <a:lvl1pPr marL="0" algn="l" defTabSz="914400" rtl="0" eaLnBrk="1" latinLnBrk="0" hangingPunct="1">
                  <a:defRPr sz="2800" kern="1200">
                    <a:solidFill>
                      <a:schemeClr val="tx1"/>
                    </a:solidFill>
                    <a:latin typeface="+mn-lt"/>
                    <a:ea typeface="+mn-ea"/>
                    <a:cs typeface="+mn-cs"/>
                  </a:defRPr>
                </a:lvl1pPr>
                <a:lvl2pPr marL="457200" algn="l" defTabSz="914400" rtl="0" eaLnBrk="1" latinLnBrk="0" hangingPunct="1">
                  <a:defRPr sz="2800" kern="1200">
                    <a:solidFill>
                      <a:schemeClr val="tx1"/>
                    </a:solidFill>
                    <a:latin typeface="+mn-lt"/>
                    <a:ea typeface="+mn-ea"/>
                    <a:cs typeface="+mn-cs"/>
                  </a:defRPr>
                </a:lvl2pPr>
                <a:lvl3pPr marL="914400" algn="l" defTabSz="914400" rtl="0" eaLnBrk="1" latinLnBrk="0" hangingPunct="1">
                  <a:defRPr sz="2800" kern="1200">
                    <a:solidFill>
                      <a:schemeClr val="tx1"/>
                    </a:solidFill>
                    <a:latin typeface="+mn-lt"/>
                    <a:ea typeface="+mn-ea"/>
                    <a:cs typeface="+mn-cs"/>
                  </a:defRPr>
                </a:lvl3pPr>
                <a:lvl4pPr marL="1371600" algn="l" defTabSz="914400" rtl="0" eaLnBrk="1" latinLnBrk="0" hangingPunct="1">
                  <a:defRPr sz="2800" kern="1200">
                    <a:solidFill>
                      <a:schemeClr val="tx1"/>
                    </a:solidFill>
                    <a:latin typeface="+mn-lt"/>
                    <a:ea typeface="+mn-ea"/>
                    <a:cs typeface="+mn-cs"/>
                  </a:defRPr>
                </a:lvl4pPr>
                <a:lvl5pPr marL="1828800" algn="l" defTabSz="914400" rtl="0" eaLnBrk="1" latinLnBrk="0" hangingPunct="1">
                  <a:defRPr sz="2800" kern="1200">
                    <a:solidFill>
                      <a:schemeClr val="tx1"/>
                    </a:solidFill>
                    <a:latin typeface="+mn-lt"/>
                    <a:ea typeface="+mn-ea"/>
                    <a:cs typeface="+mn-cs"/>
                  </a:defRPr>
                </a:lvl5pPr>
                <a:lvl6pPr marL="2286000" algn="l" defTabSz="914400" rtl="0" eaLnBrk="1" latinLnBrk="0" hangingPunct="1">
                  <a:defRPr sz="2800" kern="1200">
                    <a:solidFill>
                      <a:schemeClr val="tx1"/>
                    </a:solidFill>
                    <a:latin typeface="+mn-lt"/>
                    <a:ea typeface="+mn-ea"/>
                    <a:cs typeface="+mn-cs"/>
                  </a:defRPr>
                </a:lvl6pPr>
                <a:lvl7pPr marL="2743200" algn="l" defTabSz="914400" rtl="0" eaLnBrk="1" latinLnBrk="0" hangingPunct="1">
                  <a:defRPr sz="2800" kern="1200">
                    <a:solidFill>
                      <a:schemeClr val="tx1"/>
                    </a:solidFill>
                    <a:latin typeface="+mn-lt"/>
                    <a:ea typeface="+mn-ea"/>
                    <a:cs typeface="+mn-cs"/>
                  </a:defRPr>
                </a:lvl7pPr>
                <a:lvl8pPr marL="3200400" algn="l" defTabSz="914400" rtl="0" eaLnBrk="1" latinLnBrk="0" hangingPunct="1">
                  <a:defRPr sz="2800" kern="1200">
                    <a:solidFill>
                      <a:schemeClr val="tx1"/>
                    </a:solidFill>
                    <a:latin typeface="+mn-lt"/>
                    <a:ea typeface="+mn-ea"/>
                    <a:cs typeface="+mn-cs"/>
                  </a:defRPr>
                </a:lvl8pPr>
                <a:lvl9pPr marL="3657600" algn="l" defTabSz="914400" rtl="0" eaLnBrk="1" latinLnBrk="0" hangingPunct="1">
                  <a:defRPr sz="2800" kern="1200">
                    <a:solidFill>
                      <a:schemeClr val="tx1"/>
                    </a:solidFill>
                    <a:latin typeface="+mn-lt"/>
                    <a:ea typeface="+mn-ea"/>
                    <a:cs typeface="+mn-cs"/>
                  </a:defRPr>
                </a:lvl9pPr>
              </a:lstStyle>
              <a:p>
                <a:pPr algn="ctr"/>
                <a:r>
                  <a:rPr lang="en-US" altLang="ko-KR" sz="1400">
                    <a:solidFill>
                      <a:prstClr val="black">
                        <a:lumMod val="75000"/>
                        <a:lumOff val="25000"/>
                      </a:prstClr>
                    </a:solidFill>
                    <a:latin typeface="Arial"/>
                    <a:ea typeface="Arial Unicode MS"/>
                    <a:cs typeface="Arial" pitchFamily="34" charset="0"/>
                  </a:rPr>
                  <a:t>Project Kick-off</a:t>
                </a:r>
                <a:endParaRPr lang="ko-KR" altLang="en-US" sz="1400">
                  <a:solidFill>
                    <a:prstClr val="black">
                      <a:lumMod val="75000"/>
                      <a:lumOff val="25000"/>
                    </a:prstClr>
                  </a:solidFill>
                  <a:latin typeface="Arial"/>
                  <a:ea typeface="Arial Unicode MS"/>
                  <a:cs typeface="Arial" pitchFamily="34" charset="0"/>
                </a:endParaRPr>
              </a:p>
            </xdr:txBody>
          </xdr:sp>
          <xdr:sp macro="" textlink="">
            <xdr:nvSpPr>
              <xdr:cNvPr id="24" name="TextBox 32">
                <a:extLst>
                  <a:ext uri="{FF2B5EF4-FFF2-40B4-BE49-F238E27FC236}">
                    <a16:creationId xmlns:a16="http://schemas.microsoft.com/office/drawing/2014/main" id="{C0EC8064-25BF-42C6-93AF-D2129F4EA04F}"/>
                  </a:ext>
                </a:extLst>
              </xdr:cNvPr>
              <xdr:cNvSpPr txBox="1"/>
            </xdr:nvSpPr>
            <xdr:spPr>
              <a:xfrm>
                <a:off x="3618373" y="6650950"/>
                <a:ext cx="1083295" cy="396935"/>
              </a:xfrm>
              <a:prstGeom prst="rect">
                <a:avLst/>
              </a:prstGeom>
              <a:noFill/>
            </xdr:spPr>
            <xdr:txBody>
              <a:bodyPr wrap="square" rtlCol="0" anchor="ctr">
                <a:spAutoFit/>
              </a:bodyPr>
              <a:lstStyle>
                <a:defPPr>
                  <a:defRPr lang="th-TH"/>
                </a:defPPr>
                <a:lvl1pPr marL="0" algn="l" defTabSz="914400" rtl="0" eaLnBrk="1" latinLnBrk="0" hangingPunct="1">
                  <a:defRPr sz="2800" kern="1200">
                    <a:solidFill>
                      <a:schemeClr val="tx1"/>
                    </a:solidFill>
                    <a:latin typeface="+mn-lt"/>
                    <a:ea typeface="+mn-ea"/>
                    <a:cs typeface="+mn-cs"/>
                  </a:defRPr>
                </a:lvl1pPr>
                <a:lvl2pPr marL="457200" algn="l" defTabSz="914400" rtl="0" eaLnBrk="1" latinLnBrk="0" hangingPunct="1">
                  <a:defRPr sz="2800" kern="1200">
                    <a:solidFill>
                      <a:schemeClr val="tx1"/>
                    </a:solidFill>
                    <a:latin typeface="+mn-lt"/>
                    <a:ea typeface="+mn-ea"/>
                    <a:cs typeface="+mn-cs"/>
                  </a:defRPr>
                </a:lvl2pPr>
                <a:lvl3pPr marL="914400" algn="l" defTabSz="914400" rtl="0" eaLnBrk="1" latinLnBrk="0" hangingPunct="1">
                  <a:defRPr sz="2800" kern="1200">
                    <a:solidFill>
                      <a:schemeClr val="tx1"/>
                    </a:solidFill>
                    <a:latin typeface="+mn-lt"/>
                    <a:ea typeface="+mn-ea"/>
                    <a:cs typeface="+mn-cs"/>
                  </a:defRPr>
                </a:lvl3pPr>
                <a:lvl4pPr marL="1371600" algn="l" defTabSz="914400" rtl="0" eaLnBrk="1" latinLnBrk="0" hangingPunct="1">
                  <a:defRPr sz="2800" kern="1200">
                    <a:solidFill>
                      <a:schemeClr val="tx1"/>
                    </a:solidFill>
                    <a:latin typeface="+mn-lt"/>
                    <a:ea typeface="+mn-ea"/>
                    <a:cs typeface="+mn-cs"/>
                  </a:defRPr>
                </a:lvl4pPr>
                <a:lvl5pPr marL="1828800" algn="l" defTabSz="914400" rtl="0" eaLnBrk="1" latinLnBrk="0" hangingPunct="1">
                  <a:defRPr sz="2800" kern="1200">
                    <a:solidFill>
                      <a:schemeClr val="tx1"/>
                    </a:solidFill>
                    <a:latin typeface="+mn-lt"/>
                    <a:ea typeface="+mn-ea"/>
                    <a:cs typeface="+mn-cs"/>
                  </a:defRPr>
                </a:lvl5pPr>
                <a:lvl6pPr marL="2286000" algn="l" defTabSz="914400" rtl="0" eaLnBrk="1" latinLnBrk="0" hangingPunct="1">
                  <a:defRPr sz="2800" kern="1200">
                    <a:solidFill>
                      <a:schemeClr val="tx1"/>
                    </a:solidFill>
                    <a:latin typeface="+mn-lt"/>
                    <a:ea typeface="+mn-ea"/>
                    <a:cs typeface="+mn-cs"/>
                  </a:defRPr>
                </a:lvl6pPr>
                <a:lvl7pPr marL="2743200" algn="l" defTabSz="914400" rtl="0" eaLnBrk="1" latinLnBrk="0" hangingPunct="1">
                  <a:defRPr sz="2800" kern="1200">
                    <a:solidFill>
                      <a:schemeClr val="tx1"/>
                    </a:solidFill>
                    <a:latin typeface="+mn-lt"/>
                    <a:ea typeface="+mn-ea"/>
                    <a:cs typeface="+mn-cs"/>
                  </a:defRPr>
                </a:lvl7pPr>
                <a:lvl8pPr marL="3200400" algn="l" defTabSz="914400" rtl="0" eaLnBrk="1" latinLnBrk="0" hangingPunct="1">
                  <a:defRPr sz="2800" kern="1200">
                    <a:solidFill>
                      <a:schemeClr val="tx1"/>
                    </a:solidFill>
                    <a:latin typeface="+mn-lt"/>
                    <a:ea typeface="+mn-ea"/>
                    <a:cs typeface="+mn-cs"/>
                  </a:defRPr>
                </a:lvl8pPr>
                <a:lvl9pPr marL="3657600" algn="l" defTabSz="914400" rtl="0" eaLnBrk="1" latinLnBrk="0" hangingPunct="1">
                  <a:defRPr sz="2800" kern="1200">
                    <a:solidFill>
                      <a:schemeClr val="tx1"/>
                    </a:solidFill>
                    <a:latin typeface="+mn-lt"/>
                    <a:ea typeface="+mn-ea"/>
                    <a:cs typeface="+mn-cs"/>
                  </a:defRPr>
                </a:lvl9pPr>
              </a:lstStyle>
              <a:p>
                <a:pPr algn="ctr"/>
                <a:r>
                  <a:rPr lang="en-US" altLang="ko-KR" sz="2000" b="1">
                    <a:solidFill>
                      <a:srgbClr val="F07624"/>
                    </a:solidFill>
                    <a:latin typeface="Arial"/>
                    <a:ea typeface="Arial Unicode MS"/>
                    <a:cs typeface="Arial" pitchFamily="34" charset="0"/>
                  </a:rPr>
                  <a:t>02 May</a:t>
                </a:r>
                <a:endParaRPr lang="ko-KR" altLang="en-US" sz="2000" b="1">
                  <a:solidFill>
                    <a:srgbClr val="F07624"/>
                  </a:solidFill>
                  <a:latin typeface="Arial"/>
                  <a:ea typeface="Arial Unicode MS"/>
                  <a:cs typeface="Arial" pitchFamily="34" charset="0"/>
                </a:endParaRPr>
              </a:p>
            </xdr:txBody>
          </xdr:sp>
          <xdr:sp macro="" textlink="">
            <xdr:nvSpPr>
              <xdr:cNvPr id="25" name="TextBox 33">
                <a:extLst>
                  <a:ext uri="{FF2B5EF4-FFF2-40B4-BE49-F238E27FC236}">
                    <a16:creationId xmlns:a16="http://schemas.microsoft.com/office/drawing/2014/main" id="{3500ED04-0ED7-41F9-AD9E-07C751917FBE}"/>
                  </a:ext>
                </a:extLst>
              </xdr:cNvPr>
              <xdr:cNvSpPr txBox="1"/>
            </xdr:nvSpPr>
            <xdr:spPr>
              <a:xfrm>
                <a:off x="6496431" y="4564647"/>
                <a:ext cx="2103984" cy="526987"/>
              </a:xfrm>
              <a:prstGeom prst="rect">
                <a:avLst/>
              </a:prstGeom>
              <a:noFill/>
            </xdr:spPr>
            <xdr:txBody>
              <a:bodyPr wrap="square" rtlCol="0">
                <a:spAutoFit/>
              </a:bodyPr>
              <a:lstStyle>
                <a:defPPr>
                  <a:defRPr lang="th-TH"/>
                </a:defPPr>
                <a:lvl1pPr marL="0" algn="l" defTabSz="914400" rtl="0" eaLnBrk="1" latinLnBrk="0" hangingPunct="1">
                  <a:defRPr sz="2800" kern="1200">
                    <a:solidFill>
                      <a:schemeClr val="tx1"/>
                    </a:solidFill>
                    <a:latin typeface="+mn-lt"/>
                    <a:ea typeface="+mn-ea"/>
                    <a:cs typeface="+mn-cs"/>
                  </a:defRPr>
                </a:lvl1pPr>
                <a:lvl2pPr marL="457200" algn="l" defTabSz="914400" rtl="0" eaLnBrk="1" latinLnBrk="0" hangingPunct="1">
                  <a:defRPr sz="2800" kern="1200">
                    <a:solidFill>
                      <a:schemeClr val="tx1"/>
                    </a:solidFill>
                    <a:latin typeface="+mn-lt"/>
                    <a:ea typeface="+mn-ea"/>
                    <a:cs typeface="+mn-cs"/>
                  </a:defRPr>
                </a:lvl2pPr>
                <a:lvl3pPr marL="914400" algn="l" defTabSz="914400" rtl="0" eaLnBrk="1" latinLnBrk="0" hangingPunct="1">
                  <a:defRPr sz="2800" kern="1200">
                    <a:solidFill>
                      <a:schemeClr val="tx1"/>
                    </a:solidFill>
                    <a:latin typeface="+mn-lt"/>
                    <a:ea typeface="+mn-ea"/>
                    <a:cs typeface="+mn-cs"/>
                  </a:defRPr>
                </a:lvl3pPr>
                <a:lvl4pPr marL="1371600" algn="l" defTabSz="914400" rtl="0" eaLnBrk="1" latinLnBrk="0" hangingPunct="1">
                  <a:defRPr sz="2800" kern="1200">
                    <a:solidFill>
                      <a:schemeClr val="tx1"/>
                    </a:solidFill>
                    <a:latin typeface="+mn-lt"/>
                    <a:ea typeface="+mn-ea"/>
                    <a:cs typeface="+mn-cs"/>
                  </a:defRPr>
                </a:lvl4pPr>
                <a:lvl5pPr marL="1828800" algn="l" defTabSz="914400" rtl="0" eaLnBrk="1" latinLnBrk="0" hangingPunct="1">
                  <a:defRPr sz="2800" kern="1200">
                    <a:solidFill>
                      <a:schemeClr val="tx1"/>
                    </a:solidFill>
                    <a:latin typeface="+mn-lt"/>
                    <a:ea typeface="+mn-ea"/>
                    <a:cs typeface="+mn-cs"/>
                  </a:defRPr>
                </a:lvl5pPr>
                <a:lvl6pPr marL="2286000" algn="l" defTabSz="914400" rtl="0" eaLnBrk="1" latinLnBrk="0" hangingPunct="1">
                  <a:defRPr sz="2800" kern="1200">
                    <a:solidFill>
                      <a:schemeClr val="tx1"/>
                    </a:solidFill>
                    <a:latin typeface="+mn-lt"/>
                    <a:ea typeface="+mn-ea"/>
                    <a:cs typeface="+mn-cs"/>
                  </a:defRPr>
                </a:lvl6pPr>
                <a:lvl7pPr marL="2743200" algn="l" defTabSz="914400" rtl="0" eaLnBrk="1" latinLnBrk="0" hangingPunct="1">
                  <a:defRPr sz="2800" kern="1200">
                    <a:solidFill>
                      <a:schemeClr val="tx1"/>
                    </a:solidFill>
                    <a:latin typeface="+mn-lt"/>
                    <a:ea typeface="+mn-ea"/>
                    <a:cs typeface="+mn-cs"/>
                  </a:defRPr>
                </a:lvl7pPr>
                <a:lvl8pPr marL="3200400" algn="l" defTabSz="914400" rtl="0" eaLnBrk="1" latinLnBrk="0" hangingPunct="1">
                  <a:defRPr sz="2800" kern="1200">
                    <a:solidFill>
                      <a:schemeClr val="tx1"/>
                    </a:solidFill>
                    <a:latin typeface="+mn-lt"/>
                    <a:ea typeface="+mn-ea"/>
                    <a:cs typeface="+mn-cs"/>
                  </a:defRPr>
                </a:lvl8pPr>
                <a:lvl9pPr marL="3657600" algn="l" defTabSz="914400" rtl="0" eaLnBrk="1" latinLnBrk="0" hangingPunct="1">
                  <a:defRPr sz="2800" kern="1200">
                    <a:solidFill>
                      <a:schemeClr val="tx1"/>
                    </a:solidFill>
                    <a:latin typeface="+mn-lt"/>
                    <a:ea typeface="+mn-ea"/>
                    <a:cs typeface="+mn-cs"/>
                  </a:defRPr>
                </a:lvl9pPr>
              </a:lstStyle>
              <a:p>
                <a:pPr algn="ctr"/>
                <a:r>
                  <a:rPr lang="en-US" altLang="ko-KR" sz="1400">
                    <a:solidFill>
                      <a:prstClr val="black">
                        <a:lumMod val="75000"/>
                        <a:lumOff val="25000"/>
                      </a:prstClr>
                    </a:solidFill>
                    <a:latin typeface="Arial"/>
                    <a:ea typeface="Arial Unicode MS"/>
                    <a:cs typeface="Arial" pitchFamily="34" charset="0"/>
                  </a:rPr>
                  <a:t>User Acceptance Test</a:t>
                </a:r>
              </a:p>
              <a:p>
                <a:pPr algn="ctr"/>
                <a:r>
                  <a:rPr lang="en-US" altLang="ko-KR" sz="1400">
                    <a:solidFill>
                      <a:prstClr val="black">
                        <a:lumMod val="75000"/>
                        <a:lumOff val="25000"/>
                      </a:prstClr>
                    </a:solidFill>
                    <a:latin typeface="Arial"/>
                    <a:ea typeface="Arial Unicode MS"/>
                    <a:cs typeface="Arial" pitchFamily="34" charset="0"/>
                  </a:rPr>
                  <a:t>(UAT)</a:t>
                </a:r>
                <a:endParaRPr lang="ko-KR" altLang="en-US" sz="1400">
                  <a:solidFill>
                    <a:prstClr val="black">
                      <a:lumMod val="75000"/>
                      <a:lumOff val="25000"/>
                    </a:prstClr>
                  </a:solidFill>
                  <a:latin typeface="Arial"/>
                  <a:ea typeface="Arial Unicode MS"/>
                  <a:cs typeface="Arial" pitchFamily="34" charset="0"/>
                </a:endParaRPr>
              </a:p>
            </xdr:txBody>
          </xdr:sp>
          <xdr:sp macro="" textlink="">
            <xdr:nvSpPr>
              <xdr:cNvPr id="26" name="Rounded Rectangle 5">
                <a:extLst>
                  <a:ext uri="{FF2B5EF4-FFF2-40B4-BE49-F238E27FC236}">
                    <a16:creationId xmlns:a16="http://schemas.microsoft.com/office/drawing/2014/main" id="{8135751E-F5F3-436E-8194-3FCD27EDF665}"/>
                  </a:ext>
                </a:extLst>
              </xdr:cNvPr>
              <xdr:cNvSpPr/>
            </xdr:nvSpPr>
            <xdr:spPr>
              <a:xfrm flipH="1">
                <a:off x="2186545" y="5785088"/>
                <a:ext cx="352462" cy="287029"/>
              </a:xfrm>
              <a:custGeom>
                <a:avLst/>
                <a:gdLst>
                  <a:gd name="connsiteX0" fmla="*/ 1384251 w 3217557"/>
                  <a:gd name="connsiteY0" fmla="*/ 661544 h 2702049"/>
                  <a:gd name="connsiteX1" fmla="*/ 1574067 w 3217557"/>
                  <a:gd name="connsiteY1" fmla="*/ 851360 h 2702049"/>
                  <a:gd name="connsiteX2" fmla="*/ 1384251 w 3217557"/>
                  <a:gd name="connsiteY2" fmla="*/ 1041176 h 2702049"/>
                  <a:gd name="connsiteX3" fmla="*/ 1194435 w 3217557"/>
                  <a:gd name="connsiteY3" fmla="*/ 851360 h 2702049"/>
                  <a:gd name="connsiteX4" fmla="*/ 1384251 w 3217557"/>
                  <a:gd name="connsiteY4" fmla="*/ 661544 h 2702049"/>
                  <a:gd name="connsiteX5" fmla="*/ 1993421 w 3217557"/>
                  <a:gd name="connsiteY5" fmla="*/ 661544 h 2702049"/>
                  <a:gd name="connsiteX6" fmla="*/ 2183237 w 3217557"/>
                  <a:gd name="connsiteY6" fmla="*/ 851360 h 2702049"/>
                  <a:gd name="connsiteX7" fmla="*/ 1993421 w 3217557"/>
                  <a:gd name="connsiteY7" fmla="*/ 1041176 h 2702049"/>
                  <a:gd name="connsiteX8" fmla="*/ 1803605 w 3217557"/>
                  <a:gd name="connsiteY8" fmla="*/ 851360 h 2702049"/>
                  <a:gd name="connsiteX9" fmla="*/ 1993421 w 3217557"/>
                  <a:gd name="connsiteY9" fmla="*/ 661544 h 2702049"/>
                  <a:gd name="connsiteX10" fmla="*/ 2602591 w 3217557"/>
                  <a:gd name="connsiteY10" fmla="*/ 661544 h 2702049"/>
                  <a:gd name="connsiteX11" fmla="*/ 2792407 w 3217557"/>
                  <a:gd name="connsiteY11" fmla="*/ 851360 h 2702049"/>
                  <a:gd name="connsiteX12" fmla="*/ 2602591 w 3217557"/>
                  <a:gd name="connsiteY12" fmla="*/ 1041176 h 2702049"/>
                  <a:gd name="connsiteX13" fmla="*/ 2412775 w 3217557"/>
                  <a:gd name="connsiteY13" fmla="*/ 851360 h 2702049"/>
                  <a:gd name="connsiteX14" fmla="*/ 2602591 w 3217557"/>
                  <a:gd name="connsiteY14" fmla="*/ 661544 h 2702049"/>
                  <a:gd name="connsiteX15" fmla="*/ 677114 w 3217557"/>
                  <a:gd name="connsiteY15" fmla="*/ 569491 h 2702049"/>
                  <a:gd name="connsiteX16" fmla="*/ 330916 w 3217557"/>
                  <a:gd name="connsiteY16" fmla="*/ 569491 h 2702049"/>
                  <a:gd name="connsiteX17" fmla="*/ 0 w 3217557"/>
                  <a:gd name="connsiteY17" fmla="*/ 900407 h 2702049"/>
                  <a:gd name="connsiteX18" fmla="*/ 0 w 3217557"/>
                  <a:gd name="connsiteY18" fmla="*/ 1952009 h 2702049"/>
                  <a:gd name="connsiteX19" fmla="*/ 330916 w 3217557"/>
                  <a:gd name="connsiteY19" fmla="*/ 2282925 h 2702049"/>
                  <a:gd name="connsiteX20" fmla="*/ 711670 w 3217557"/>
                  <a:gd name="connsiteY20" fmla="*/ 2282925 h 2702049"/>
                  <a:gd name="connsiteX21" fmla="*/ 15770 w 3217557"/>
                  <a:gd name="connsiteY21" fmla="*/ 2702049 h 2702049"/>
                  <a:gd name="connsiteX22" fmla="*/ 1294529 w 3217557"/>
                  <a:gd name="connsiteY22" fmla="*/ 2282925 h 2702049"/>
                  <a:gd name="connsiteX23" fmla="*/ 2117356 w 3217557"/>
                  <a:gd name="connsiteY23" fmla="*/ 2282925 h 2702049"/>
                  <a:gd name="connsiteX24" fmla="*/ 2418395 w 3217557"/>
                  <a:gd name="connsiteY24" fmla="*/ 2087951 h 2702049"/>
                  <a:gd name="connsiteX25" fmla="*/ 1830857 w 3217557"/>
                  <a:gd name="connsiteY25" fmla="*/ 1799347 h 2702049"/>
                  <a:gd name="connsiteX26" fmla="*/ 1008030 w 3217557"/>
                  <a:gd name="connsiteY26" fmla="*/ 1799347 h 2702049"/>
                  <a:gd name="connsiteX27" fmla="*/ 677114 w 3217557"/>
                  <a:gd name="connsiteY27" fmla="*/ 1468431 h 2702049"/>
                  <a:gd name="connsiteX28" fmla="*/ 677114 w 3217557"/>
                  <a:gd name="connsiteY28" fmla="*/ 569491 h 2702049"/>
                  <a:gd name="connsiteX29" fmla="*/ 2886641 w 3217557"/>
                  <a:gd name="connsiteY29" fmla="*/ 0 h 2702049"/>
                  <a:gd name="connsiteX30" fmla="*/ 1100201 w 3217557"/>
                  <a:gd name="connsiteY30" fmla="*/ 0 h 2702049"/>
                  <a:gd name="connsiteX31" fmla="*/ 769285 w 3217557"/>
                  <a:gd name="connsiteY31" fmla="*/ 330916 h 2702049"/>
                  <a:gd name="connsiteX32" fmla="*/ 769285 w 3217557"/>
                  <a:gd name="connsiteY32" fmla="*/ 1382518 h 2702049"/>
                  <a:gd name="connsiteX33" fmla="*/ 1100201 w 3217557"/>
                  <a:gd name="connsiteY33" fmla="*/ 1713434 h 2702049"/>
                  <a:gd name="connsiteX34" fmla="*/ 1923028 w 3217557"/>
                  <a:gd name="connsiteY34" fmla="*/ 1713434 h 2702049"/>
                  <a:gd name="connsiteX35" fmla="*/ 3078958 w 3217557"/>
                  <a:gd name="connsiteY35" fmla="*/ 2077967 h 2702049"/>
                  <a:gd name="connsiteX36" fmla="*/ 2505887 w 3217557"/>
                  <a:gd name="connsiteY36" fmla="*/ 1713434 h 2702049"/>
                  <a:gd name="connsiteX37" fmla="*/ 2886641 w 3217557"/>
                  <a:gd name="connsiteY37" fmla="*/ 1713434 h 2702049"/>
                  <a:gd name="connsiteX38" fmla="*/ 3217557 w 3217557"/>
                  <a:gd name="connsiteY38" fmla="*/ 1382518 h 2702049"/>
                  <a:gd name="connsiteX39" fmla="*/ 3217557 w 3217557"/>
                  <a:gd name="connsiteY39" fmla="*/ 330916 h 2702049"/>
                  <a:gd name="connsiteX40" fmla="*/ 2886641 w 3217557"/>
                  <a:gd name="connsiteY40" fmla="*/ 0 h 2702049"/>
                  <a:gd name="connsiteX0" fmla="*/ 1384251 w 3217557"/>
                  <a:gd name="connsiteY0" fmla="*/ 661544 h 2702049"/>
                  <a:gd name="connsiteX1" fmla="*/ 1574067 w 3217557"/>
                  <a:gd name="connsiteY1" fmla="*/ 851360 h 2702049"/>
                  <a:gd name="connsiteX2" fmla="*/ 1384251 w 3217557"/>
                  <a:gd name="connsiteY2" fmla="*/ 1041176 h 2702049"/>
                  <a:gd name="connsiteX3" fmla="*/ 1194435 w 3217557"/>
                  <a:gd name="connsiteY3" fmla="*/ 851360 h 2702049"/>
                  <a:gd name="connsiteX4" fmla="*/ 1384251 w 3217557"/>
                  <a:gd name="connsiteY4" fmla="*/ 661544 h 2702049"/>
                  <a:gd name="connsiteX5" fmla="*/ 1993421 w 3217557"/>
                  <a:gd name="connsiteY5" fmla="*/ 661544 h 2702049"/>
                  <a:gd name="connsiteX6" fmla="*/ 2183237 w 3217557"/>
                  <a:gd name="connsiteY6" fmla="*/ 851360 h 2702049"/>
                  <a:gd name="connsiteX7" fmla="*/ 1993421 w 3217557"/>
                  <a:gd name="connsiteY7" fmla="*/ 1041176 h 2702049"/>
                  <a:gd name="connsiteX8" fmla="*/ 1803605 w 3217557"/>
                  <a:gd name="connsiteY8" fmla="*/ 851360 h 2702049"/>
                  <a:gd name="connsiteX9" fmla="*/ 1993421 w 3217557"/>
                  <a:gd name="connsiteY9" fmla="*/ 661544 h 2702049"/>
                  <a:gd name="connsiteX10" fmla="*/ 2602591 w 3217557"/>
                  <a:gd name="connsiteY10" fmla="*/ 661544 h 2702049"/>
                  <a:gd name="connsiteX11" fmla="*/ 2792407 w 3217557"/>
                  <a:gd name="connsiteY11" fmla="*/ 851360 h 2702049"/>
                  <a:gd name="connsiteX12" fmla="*/ 2602591 w 3217557"/>
                  <a:gd name="connsiteY12" fmla="*/ 1041176 h 2702049"/>
                  <a:gd name="connsiteX13" fmla="*/ 2412775 w 3217557"/>
                  <a:gd name="connsiteY13" fmla="*/ 851360 h 2702049"/>
                  <a:gd name="connsiteX14" fmla="*/ 2602591 w 3217557"/>
                  <a:gd name="connsiteY14" fmla="*/ 661544 h 2702049"/>
                  <a:gd name="connsiteX15" fmla="*/ 677114 w 3217557"/>
                  <a:gd name="connsiteY15" fmla="*/ 569491 h 2702049"/>
                  <a:gd name="connsiteX16" fmla="*/ 330916 w 3217557"/>
                  <a:gd name="connsiteY16" fmla="*/ 569491 h 2702049"/>
                  <a:gd name="connsiteX17" fmla="*/ 0 w 3217557"/>
                  <a:gd name="connsiteY17" fmla="*/ 900407 h 2702049"/>
                  <a:gd name="connsiteX18" fmla="*/ 0 w 3217557"/>
                  <a:gd name="connsiteY18" fmla="*/ 1952009 h 2702049"/>
                  <a:gd name="connsiteX19" fmla="*/ 330916 w 3217557"/>
                  <a:gd name="connsiteY19" fmla="*/ 2282925 h 2702049"/>
                  <a:gd name="connsiteX20" fmla="*/ 711670 w 3217557"/>
                  <a:gd name="connsiteY20" fmla="*/ 2282925 h 2702049"/>
                  <a:gd name="connsiteX21" fmla="*/ 15770 w 3217557"/>
                  <a:gd name="connsiteY21" fmla="*/ 2702049 h 2702049"/>
                  <a:gd name="connsiteX22" fmla="*/ 1294529 w 3217557"/>
                  <a:gd name="connsiteY22" fmla="*/ 2282925 h 2702049"/>
                  <a:gd name="connsiteX23" fmla="*/ 2117356 w 3217557"/>
                  <a:gd name="connsiteY23" fmla="*/ 2282925 h 2702049"/>
                  <a:gd name="connsiteX24" fmla="*/ 2418395 w 3217557"/>
                  <a:gd name="connsiteY24" fmla="*/ 2087951 h 2702049"/>
                  <a:gd name="connsiteX25" fmla="*/ 1830857 w 3217557"/>
                  <a:gd name="connsiteY25" fmla="*/ 1799347 h 2702049"/>
                  <a:gd name="connsiteX26" fmla="*/ 1008030 w 3217557"/>
                  <a:gd name="connsiteY26" fmla="*/ 1799347 h 2702049"/>
                  <a:gd name="connsiteX27" fmla="*/ 677114 w 3217557"/>
                  <a:gd name="connsiteY27" fmla="*/ 1468431 h 2702049"/>
                  <a:gd name="connsiteX28" fmla="*/ 677114 w 3217557"/>
                  <a:gd name="connsiteY28" fmla="*/ 569491 h 2702049"/>
                  <a:gd name="connsiteX29" fmla="*/ 2886641 w 3217557"/>
                  <a:gd name="connsiteY29" fmla="*/ 0 h 2702049"/>
                  <a:gd name="connsiteX30" fmla="*/ 1100201 w 3217557"/>
                  <a:gd name="connsiteY30" fmla="*/ 0 h 2702049"/>
                  <a:gd name="connsiteX31" fmla="*/ 769285 w 3217557"/>
                  <a:gd name="connsiteY31" fmla="*/ 330916 h 2702049"/>
                  <a:gd name="connsiteX32" fmla="*/ 769285 w 3217557"/>
                  <a:gd name="connsiteY32" fmla="*/ 1382518 h 2702049"/>
                  <a:gd name="connsiteX33" fmla="*/ 1100201 w 3217557"/>
                  <a:gd name="connsiteY33" fmla="*/ 1713434 h 2702049"/>
                  <a:gd name="connsiteX34" fmla="*/ 1923028 w 3217557"/>
                  <a:gd name="connsiteY34" fmla="*/ 1713434 h 2702049"/>
                  <a:gd name="connsiteX35" fmla="*/ 3078958 w 3217557"/>
                  <a:gd name="connsiteY35" fmla="*/ 2077967 h 2702049"/>
                  <a:gd name="connsiteX36" fmla="*/ 2505887 w 3217557"/>
                  <a:gd name="connsiteY36" fmla="*/ 1713434 h 2702049"/>
                  <a:gd name="connsiteX37" fmla="*/ 2886641 w 3217557"/>
                  <a:gd name="connsiteY37" fmla="*/ 1713434 h 2702049"/>
                  <a:gd name="connsiteX38" fmla="*/ 3217557 w 3217557"/>
                  <a:gd name="connsiteY38" fmla="*/ 1382518 h 2702049"/>
                  <a:gd name="connsiteX39" fmla="*/ 3217557 w 3217557"/>
                  <a:gd name="connsiteY39" fmla="*/ 330916 h 2702049"/>
                  <a:gd name="connsiteX40" fmla="*/ 2886641 w 3217557"/>
                  <a:gd name="connsiteY40" fmla="*/ 0 h 2702049"/>
                  <a:gd name="connsiteX0" fmla="*/ 1384251 w 3217557"/>
                  <a:gd name="connsiteY0" fmla="*/ 661544 h 2633810"/>
                  <a:gd name="connsiteX1" fmla="*/ 1574067 w 3217557"/>
                  <a:gd name="connsiteY1" fmla="*/ 851360 h 2633810"/>
                  <a:gd name="connsiteX2" fmla="*/ 1384251 w 3217557"/>
                  <a:gd name="connsiteY2" fmla="*/ 1041176 h 2633810"/>
                  <a:gd name="connsiteX3" fmla="*/ 1194435 w 3217557"/>
                  <a:gd name="connsiteY3" fmla="*/ 851360 h 2633810"/>
                  <a:gd name="connsiteX4" fmla="*/ 1384251 w 3217557"/>
                  <a:gd name="connsiteY4" fmla="*/ 661544 h 2633810"/>
                  <a:gd name="connsiteX5" fmla="*/ 1993421 w 3217557"/>
                  <a:gd name="connsiteY5" fmla="*/ 661544 h 2633810"/>
                  <a:gd name="connsiteX6" fmla="*/ 2183237 w 3217557"/>
                  <a:gd name="connsiteY6" fmla="*/ 851360 h 2633810"/>
                  <a:gd name="connsiteX7" fmla="*/ 1993421 w 3217557"/>
                  <a:gd name="connsiteY7" fmla="*/ 1041176 h 2633810"/>
                  <a:gd name="connsiteX8" fmla="*/ 1803605 w 3217557"/>
                  <a:gd name="connsiteY8" fmla="*/ 851360 h 2633810"/>
                  <a:gd name="connsiteX9" fmla="*/ 1993421 w 3217557"/>
                  <a:gd name="connsiteY9" fmla="*/ 661544 h 2633810"/>
                  <a:gd name="connsiteX10" fmla="*/ 2602591 w 3217557"/>
                  <a:gd name="connsiteY10" fmla="*/ 661544 h 2633810"/>
                  <a:gd name="connsiteX11" fmla="*/ 2792407 w 3217557"/>
                  <a:gd name="connsiteY11" fmla="*/ 851360 h 2633810"/>
                  <a:gd name="connsiteX12" fmla="*/ 2602591 w 3217557"/>
                  <a:gd name="connsiteY12" fmla="*/ 1041176 h 2633810"/>
                  <a:gd name="connsiteX13" fmla="*/ 2412775 w 3217557"/>
                  <a:gd name="connsiteY13" fmla="*/ 851360 h 2633810"/>
                  <a:gd name="connsiteX14" fmla="*/ 2602591 w 3217557"/>
                  <a:gd name="connsiteY14" fmla="*/ 661544 h 2633810"/>
                  <a:gd name="connsiteX15" fmla="*/ 677114 w 3217557"/>
                  <a:gd name="connsiteY15" fmla="*/ 569491 h 2633810"/>
                  <a:gd name="connsiteX16" fmla="*/ 330916 w 3217557"/>
                  <a:gd name="connsiteY16" fmla="*/ 569491 h 2633810"/>
                  <a:gd name="connsiteX17" fmla="*/ 0 w 3217557"/>
                  <a:gd name="connsiteY17" fmla="*/ 900407 h 2633810"/>
                  <a:gd name="connsiteX18" fmla="*/ 0 w 3217557"/>
                  <a:gd name="connsiteY18" fmla="*/ 1952009 h 2633810"/>
                  <a:gd name="connsiteX19" fmla="*/ 330916 w 3217557"/>
                  <a:gd name="connsiteY19" fmla="*/ 2282925 h 2633810"/>
                  <a:gd name="connsiteX20" fmla="*/ 711670 w 3217557"/>
                  <a:gd name="connsiteY20" fmla="*/ 2282925 h 2633810"/>
                  <a:gd name="connsiteX21" fmla="*/ 165895 w 3217557"/>
                  <a:gd name="connsiteY21" fmla="*/ 2633810 h 2633810"/>
                  <a:gd name="connsiteX22" fmla="*/ 1294529 w 3217557"/>
                  <a:gd name="connsiteY22" fmla="*/ 2282925 h 2633810"/>
                  <a:gd name="connsiteX23" fmla="*/ 2117356 w 3217557"/>
                  <a:gd name="connsiteY23" fmla="*/ 2282925 h 2633810"/>
                  <a:gd name="connsiteX24" fmla="*/ 2418395 w 3217557"/>
                  <a:gd name="connsiteY24" fmla="*/ 2087951 h 2633810"/>
                  <a:gd name="connsiteX25" fmla="*/ 1830857 w 3217557"/>
                  <a:gd name="connsiteY25" fmla="*/ 1799347 h 2633810"/>
                  <a:gd name="connsiteX26" fmla="*/ 1008030 w 3217557"/>
                  <a:gd name="connsiteY26" fmla="*/ 1799347 h 2633810"/>
                  <a:gd name="connsiteX27" fmla="*/ 677114 w 3217557"/>
                  <a:gd name="connsiteY27" fmla="*/ 1468431 h 2633810"/>
                  <a:gd name="connsiteX28" fmla="*/ 677114 w 3217557"/>
                  <a:gd name="connsiteY28" fmla="*/ 569491 h 2633810"/>
                  <a:gd name="connsiteX29" fmla="*/ 2886641 w 3217557"/>
                  <a:gd name="connsiteY29" fmla="*/ 0 h 2633810"/>
                  <a:gd name="connsiteX30" fmla="*/ 1100201 w 3217557"/>
                  <a:gd name="connsiteY30" fmla="*/ 0 h 2633810"/>
                  <a:gd name="connsiteX31" fmla="*/ 769285 w 3217557"/>
                  <a:gd name="connsiteY31" fmla="*/ 330916 h 2633810"/>
                  <a:gd name="connsiteX32" fmla="*/ 769285 w 3217557"/>
                  <a:gd name="connsiteY32" fmla="*/ 1382518 h 2633810"/>
                  <a:gd name="connsiteX33" fmla="*/ 1100201 w 3217557"/>
                  <a:gd name="connsiteY33" fmla="*/ 1713434 h 2633810"/>
                  <a:gd name="connsiteX34" fmla="*/ 1923028 w 3217557"/>
                  <a:gd name="connsiteY34" fmla="*/ 1713434 h 2633810"/>
                  <a:gd name="connsiteX35" fmla="*/ 3078958 w 3217557"/>
                  <a:gd name="connsiteY35" fmla="*/ 2077967 h 2633810"/>
                  <a:gd name="connsiteX36" fmla="*/ 2505887 w 3217557"/>
                  <a:gd name="connsiteY36" fmla="*/ 1713434 h 2633810"/>
                  <a:gd name="connsiteX37" fmla="*/ 2886641 w 3217557"/>
                  <a:gd name="connsiteY37" fmla="*/ 1713434 h 2633810"/>
                  <a:gd name="connsiteX38" fmla="*/ 3217557 w 3217557"/>
                  <a:gd name="connsiteY38" fmla="*/ 1382518 h 2633810"/>
                  <a:gd name="connsiteX39" fmla="*/ 3217557 w 3217557"/>
                  <a:gd name="connsiteY39" fmla="*/ 330916 h 2633810"/>
                  <a:gd name="connsiteX40" fmla="*/ 2886641 w 3217557"/>
                  <a:gd name="connsiteY40" fmla="*/ 0 h 2633810"/>
                  <a:gd name="connsiteX0" fmla="*/ 1384251 w 3217557"/>
                  <a:gd name="connsiteY0" fmla="*/ 661544 h 2633810"/>
                  <a:gd name="connsiteX1" fmla="*/ 1574067 w 3217557"/>
                  <a:gd name="connsiteY1" fmla="*/ 851360 h 2633810"/>
                  <a:gd name="connsiteX2" fmla="*/ 1384251 w 3217557"/>
                  <a:gd name="connsiteY2" fmla="*/ 1041176 h 2633810"/>
                  <a:gd name="connsiteX3" fmla="*/ 1194435 w 3217557"/>
                  <a:gd name="connsiteY3" fmla="*/ 851360 h 2633810"/>
                  <a:gd name="connsiteX4" fmla="*/ 1384251 w 3217557"/>
                  <a:gd name="connsiteY4" fmla="*/ 661544 h 2633810"/>
                  <a:gd name="connsiteX5" fmla="*/ 1993421 w 3217557"/>
                  <a:gd name="connsiteY5" fmla="*/ 661544 h 2633810"/>
                  <a:gd name="connsiteX6" fmla="*/ 2183237 w 3217557"/>
                  <a:gd name="connsiteY6" fmla="*/ 851360 h 2633810"/>
                  <a:gd name="connsiteX7" fmla="*/ 1993421 w 3217557"/>
                  <a:gd name="connsiteY7" fmla="*/ 1041176 h 2633810"/>
                  <a:gd name="connsiteX8" fmla="*/ 1803605 w 3217557"/>
                  <a:gd name="connsiteY8" fmla="*/ 851360 h 2633810"/>
                  <a:gd name="connsiteX9" fmla="*/ 1993421 w 3217557"/>
                  <a:gd name="connsiteY9" fmla="*/ 661544 h 2633810"/>
                  <a:gd name="connsiteX10" fmla="*/ 2602591 w 3217557"/>
                  <a:gd name="connsiteY10" fmla="*/ 661544 h 2633810"/>
                  <a:gd name="connsiteX11" fmla="*/ 2792407 w 3217557"/>
                  <a:gd name="connsiteY11" fmla="*/ 851360 h 2633810"/>
                  <a:gd name="connsiteX12" fmla="*/ 2602591 w 3217557"/>
                  <a:gd name="connsiteY12" fmla="*/ 1041176 h 2633810"/>
                  <a:gd name="connsiteX13" fmla="*/ 2412775 w 3217557"/>
                  <a:gd name="connsiteY13" fmla="*/ 851360 h 2633810"/>
                  <a:gd name="connsiteX14" fmla="*/ 2602591 w 3217557"/>
                  <a:gd name="connsiteY14" fmla="*/ 661544 h 2633810"/>
                  <a:gd name="connsiteX15" fmla="*/ 677114 w 3217557"/>
                  <a:gd name="connsiteY15" fmla="*/ 569491 h 2633810"/>
                  <a:gd name="connsiteX16" fmla="*/ 330916 w 3217557"/>
                  <a:gd name="connsiteY16" fmla="*/ 569491 h 2633810"/>
                  <a:gd name="connsiteX17" fmla="*/ 0 w 3217557"/>
                  <a:gd name="connsiteY17" fmla="*/ 900407 h 2633810"/>
                  <a:gd name="connsiteX18" fmla="*/ 0 w 3217557"/>
                  <a:gd name="connsiteY18" fmla="*/ 1952009 h 2633810"/>
                  <a:gd name="connsiteX19" fmla="*/ 330916 w 3217557"/>
                  <a:gd name="connsiteY19" fmla="*/ 2282925 h 2633810"/>
                  <a:gd name="connsiteX20" fmla="*/ 711670 w 3217557"/>
                  <a:gd name="connsiteY20" fmla="*/ 2282925 h 2633810"/>
                  <a:gd name="connsiteX21" fmla="*/ 165895 w 3217557"/>
                  <a:gd name="connsiteY21" fmla="*/ 2633810 h 2633810"/>
                  <a:gd name="connsiteX22" fmla="*/ 1294529 w 3217557"/>
                  <a:gd name="connsiteY22" fmla="*/ 2282925 h 2633810"/>
                  <a:gd name="connsiteX23" fmla="*/ 2117356 w 3217557"/>
                  <a:gd name="connsiteY23" fmla="*/ 2282925 h 2633810"/>
                  <a:gd name="connsiteX24" fmla="*/ 2418395 w 3217557"/>
                  <a:gd name="connsiteY24" fmla="*/ 2087951 h 2633810"/>
                  <a:gd name="connsiteX25" fmla="*/ 1830857 w 3217557"/>
                  <a:gd name="connsiteY25" fmla="*/ 1799347 h 2633810"/>
                  <a:gd name="connsiteX26" fmla="*/ 1008030 w 3217557"/>
                  <a:gd name="connsiteY26" fmla="*/ 1799347 h 2633810"/>
                  <a:gd name="connsiteX27" fmla="*/ 677114 w 3217557"/>
                  <a:gd name="connsiteY27" fmla="*/ 1468431 h 2633810"/>
                  <a:gd name="connsiteX28" fmla="*/ 677114 w 3217557"/>
                  <a:gd name="connsiteY28" fmla="*/ 569491 h 2633810"/>
                  <a:gd name="connsiteX29" fmla="*/ 2886641 w 3217557"/>
                  <a:gd name="connsiteY29" fmla="*/ 0 h 2633810"/>
                  <a:gd name="connsiteX30" fmla="*/ 1100201 w 3217557"/>
                  <a:gd name="connsiteY30" fmla="*/ 0 h 2633810"/>
                  <a:gd name="connsiteX31" fmla="*/ 769285 w 3217557"/>
                  <a:gd name="connsiteY31" fmla="*/ 330916 h 2633810"/>
                  <a:gd name="connsiteX32" fmla="*/ 769285 w 3217557"/>
                  <a:gd name="connsiteY32" fmla="*/ 1382518 h 2633810"/>
                  <a:gd name="connsiteX33" fmla="*/ 1100201 w 3217557"/>
                  <a:gd name="connsiteY33" fmla="*/ 1713434 h 2633810"/>
                  <a:gd name="connsiteX34" fmla="*/ 1923028 w 3217557"/>
                  <a:gd name="connsiteY34" fmla="*/ 1713434 h 2633810"/>
                  <a:gd name="connsiteX35" fmla="*/ 3078958 w 3217557"/>
                  <a:gd name="connsiteY35" fmla="*/ 2077967 h 2633810"/>
                  <a:gd name="connsiteX36" fmla="*/ 2505887 w 3217557"/>
                  <a:gd name="connsiteY36" fmla="*/ 1713434 h 2633810"/>
                  <a:gd name="connsiteX37" fmla="*/ 2886641 w 3217557"/>
                  <a:gd name="connsiteY37" fmla="*/ 1713434 h 2633810"/>
                  <a:gd name="connsiteX38" fmla="*/ 3217557 w 3217557"/>
                  <a:gd name="connsiteY38" fmla="*/ 1382518 h 2633810"/>
                  <a:gd name="connsiteX39" fmla="*/ 3217557 w 3217557"/>
                  <a:gd name="connsiteY39" fmla="*/ 330916 h 2633810"/>
                  <a:gd name="connsiteX40" fmla="*/ 2886641 w 3217557"/>
                  <a:gd name="connsiteY40" fmla="*/ 0 h 2633810"/>
                  <a:gd name="connsiteX0" fmla="*/ 1384251 w 3217557"/>
                  <a:gd name="connsiteY0" fmla="*/ 661544 h 2633810"/>
                  <a:gd name="connsiteX1" fmla="*/ 1574067 w 3217557"/>
                  <a:gd name="connsiteY1" fmla="*/ 851360 h 2633810"/>
                  <a:gd name="connsiteX2" fmla="*/ 1384251 w 3217557"/>
                  <a:gd name="connsiteY2" fmla="*/ 1041176 h 2633810"/>
                  <a:gd name="connsiteX3" fmla="*/ 1194435 w 3217557"/>
                  <a:gd name="connsiteY3" fmla="*/ 851360 h 2633810"/>
                  <a:gd name="connsiteX4" fmla="*/ 1384251 w 3217557"/>
                  <a:gd name="connsiteY4" fmla="*/ 661544 h 2633810"/>
                  <a:gd name="connsiteX5" fmla="*/ 1993421 w 3217557"/>
                  <a:gd name="connsiteY5" fmla="*/ 661544 h 2633810"/>
                  <a:gd name="connsiteX6" fmla="*/ 2183237 w 3217557"/>
                  <a:gd name="connsiteY6" fmla="*/ 851360 h 2633810"/>
                  <a:gd name="connsiteX7" fmla="*/ 1993421 w 3217557"/>
                  <a:gd name="connsiteY7" fmla="*/ 1041176 h 2633810"/>
                  <a:gd name="connsiteX8" fmla="*/ 1803605 w 3217557"/>
                  <a:gd name="connsiteY8" fmla="*/ 851360 h 2633810"/>
                  <a:gd name="connsiteX9" fmla="*/ 1993421 w 3217557"/>
                  <a:gd name="connsiteY9" fmla="*/ 661544 h 2633810"/>
                  <a:gd name="connsiteX10" fmla="*/ 2602591 w 3217557"/>
                  <a:gd name="connsiteY10" fmla="*/ 661544 h 2633810"/>
                  <a:gd name="connsiteX11" fmla="*/ 2792407 w 3217557"/>
                  <a:gd name="connsiteY11" fmla="*/ 851360 h 2633810"/>
                  <a:gd name="connsiteX12" fmla="*/ 2602591 w 3217557"/>
                  <a:gd name="connsiteY12" fmla="*/ 1041176 h 2633810"/>
                  <a:gd name="connsiteX13" fmla="*/ 2412775 w 3217557"/>
                  <a:gd name="connsiteY13" fmla="*/ 851360 h 2633810"/>
                  <a:gd name="connsiteX14" fmla="*/ 2602591 w 3217557"/>
                  <a:gd name="connsiteY14" fmla="*/ 661544 h 2633810"/>
                  <a:gd name="connsiteX15" fmla="*/ 677114 w 3217557"/>
                  <a:gd name="connsiteY15" fmla="*/ 569491 h 2633810"/>
                  <a:gd name="connsiteX16" fmla="*/ 330916 w 3217557"/>
                  <a:gd name="connsiteY16" fmla="*/ 569491 h 2633810"/>
                  <a:gd name="connsiteX17" fmla="*/ 0 w 3217557"/>
                  <a:gd name="connsiteY17" fmla="*/ 900407 h 2633810"/>
                  <a:gd name="connsiteX18" fmla="*/ 0 w 3217557"/>
                  <a:gd name="connsiteY18" fmla="*/ 1952009 h 2633810"/>
                  <a:gd name="connsiteX19" fmla="*/ 330916 w 3217557"/>
                  <a:gd name="connsiteY19" fmla="*/ 2282925 h 2633810"/>
                  <a:gd name="connsiteX20" fmla="*/ 711670 w 3217557"/>
                  <a:gd name="connsiteY20" fmla="*/ 2282925 h 2633810"/>
                  <a:gd name="connsiteX21" fmla="*/ 165895 w 3217557"/>
                  <a:gd name="connsiteY21" fmla="*/ 2633810 h 2633810"/>
                  <a:gd name="connsiteX22" fmla="*/ 1294529 w 3217557"/>
                  <a:gd name="connsiteY22" fmla="*/ 2282925 h 2633810"/>
                  <a:gd name="connsiteX23" fmla="*/ 2117356 w 3217557"/>
                  <a:gd name="connsiteY23" fmla="*/ 2282925 h 2633810"/>
                  <a:gd name="connsiteX24" fmla="*/ 2418395 w 3217557"/>
                  <a:gd name="connsiteY24" fmla="*/ 2087951 h 2633810"/>
                  <a:gd name="connsiteX25" fmla="*/ 1830857 w 3217557"/>
                  <a:gd name="connsiteY25" fmla="*/ 1799347 h 2633810"/>
                  <a:gd name="connsiteX26" fmla="*/ 1008030 w 3217557"/>
                  <a:gd name="connsiteY26" fmla="*/ 1799347 h 2633810"/>
                  <a:gd name="connsiteX27" fmla="*/ 677114 w 3217557"/>
                  <a:gd name="connsiteY27" fmla="*/ 1468431 h 2633810"/>
                  <a:gd name="connsiteX28" fmla="*/ 677114 w 3217557"/>
                  <a:gd name="connsiteY28" fmla="*/ 569491 h 2633810"/>
                  <a:gd name="connsiteX29" fmla="*/ 2886641 w 3217557"/>
                  <a:gd name="connsiteY29" fmla="*/ 0 h 2633810"/>
                  <a:gd name="connsiteX30" fmla="*/ 1100201 w 3217557"/>
                  <a:gd name="connsiteY30" fmla="*/ 0 h 2633810"/>
                  <a:gd name="connsiteX31" fmla="*/ 769285 w 3217557"/>
                  <a:gd name="connsiteY31" fmla="*/ 330916 h 2633810"/>
                  <a:gd name="connsiteX32" fmla="*/ 769285 w 3217557"/>
                  <a:gd name="connsiteY32" fmla="*/ 1382518 h 2633810"/>
                  <a:gd name="connsiteX33" fmla="*/ 1100201 w 3217557"/>
                  <a:gd name="connsiteY33" fmla="*/ 1713434 h 2633810"/>
                  <a:gd name="connsiteX34" fmla="*/ 1923028 w 3217557"/>
                  <a:gd name="connsiteY34" fmla="*/ 1713434 h 2633810"/>
                  <a:gd name="connsiteX35" fmla="*/ 3078958 w 3217557"/>
                  <a:gd name="connsiteY35" fmla="*/ 2077967 h 2633810"/>
                  <a:gd name="connsiteX36" fmla="*/ 2505887 w 3217557"/>
                  <a:gd name="connsiteY36" fmla="*/ 1713434 h 2633810"/>
                  <a:gd name="connsiteX37" fmla="*/ 2886641 w 3217557"/>
                  <a:gd name="connsiteY37" fmla="*/ 1713434 h 2633810"/>
                  <a:gd name="connsiteX38" fmla="*/ 3217557 w 3217557"/>
                  <a:gd name="connsiteY38" fmla="*/ 1382518 h 2633810"/>
                  <a:gd name="connsiteX39" fmla="*/ 3217557 w 3217557"/>
                  <a:gd name="connsiteY39" fmla="*/ 330916 h 2633810"/>
                  <a:gd name="connsiteX40" fmla="*/ 2886641 w 3217557"/>
                  <a:gd name="connsiteY40" fmla="*/ 0 h 2633810"/>
                  <a:gd name="connsiteX0" fmla="*/ 1384251 w 3217557"/>
                  <a:gd name="connsiteY0" fmla="*/ 661544 h 2654282"/>
                  <a:gd name="connsiteX1" fmla="*/ 1574067 w 3217557"/>
                  <a:gd name="connsiteY1" fmla="*/ 851360 h 2654282"/>
                  <a:gd name="connsiteX2" fmla="*/ 1384251 w 3217557"/>
                  <a:gd name="connsiteY2" fmla="*/ 1041176 h 2654282"/>
                  <a:gd name="connsiteX3" fmla="*/ 1194435 w 3217557"/>
                  <a:gd name="connsiteY3" fmla="*/ 851360 h 2654282"/>
                  <a:gd name="connsiteX4" fmla="*/ 1384251 w 3217557"/>
                  <a:gd name="connsiteY4" fmla="*/ 661544 h 2654282"/>
                  <a:gd name="connsiteX5" fmla="*/ 1993421 w 3217557"/>
                  <a:gd name="connsiteY5" fmla="*/ 661544 h 2654282"/>
                  <a:gd name="connsiteX6" fmla="*/ 2183237 w 3217557"/>
                  <a:gd name="connsiteY6" fmla="*/ 851360 h 2654282"/>
                  <a:gd name="connsiteX7" fmla="*/ 1993421 w 3217557"/>
                  <a:gd name="connsiteY7" fmla="*/ 1041176 h 2654282"/>
                  <a:gd name="connsiteX8" fmla="*/ 1803605 w 3217557"/>
                  <a:gd name="connsiteY8" fmla="*/ 851360 h 2654282"/>
                  <a:gd name="connsiteX9" fmla="*/ 1993421 w 3217557"/>
                  <a:gd name="connsiteY9" fmla="*/ 661544 h 2654282"/>
                  <a:gd name="connsiteX10" fmla="*/ 2602591 w 3217557"/>
                  <a:gd name="connsiteY10" fmla="*/ 661544 h 2654282"/>
                  <a:gd name="connsiteX11" fmla="*/ 2792407 w 3217557"/>
                  <a:gd name="connsiteY11" fmla="*/ 851360 h 2654282"/>
                  <a:gd name="connsiteX12" fmla="*/ 2602591 w 3217557"/>
                  <a:gd name="connsiteY12" fmla="*/ 1041176 h 2654282"/>
                  <a:gd name="connsiteX13" fmla="*/ 2412775 w 3217557"/>
                  <a:gd name="connsiteY13" fmla="*/ 851360 h 2654282"/>
                  <a:gd name="connsiteX14" fmla="*/ 2602591 w 3217557"/>
                  <a:gd name="connsiteY14" fmla="*/ 661544 h 2654282"/>
                  <a:gd name="connsiteX15" fmla="*/ 677114 w 3217557"/>
                  <a:gd name="connsiteY15" fmla="*/ 569491 h 2654282"/>
                  <a:gd name="connsiteX16" fmla="*/ 330916 w 3217557"/>
                  <a:gd name="connsiteY16" fmla="*/ 569491 h 2654282"/>
                  <a:gd name="connsiteX17" fmla="*/ 0 w 3217557"/>
                  <a:gd name="connsiteY17" fmla="*/ 900407 h 2654282"/>
                  <a:gd name="connsiteX18" fmla="*/ 0 w 3217557"/>
                  <a:gd name="connsiteY18" fmla="*/ 1952009 h 2654282"/>
                  <a:gd name="connsiteX19" fmla="*/ 330916 w 3217557"/>
                  <a:gd name="connsiteY19" fmla="*/ 2282925 h 2654282"/>
                  <a:gd name="connsiteX20" fmla="*/ 711670 w 3217557"/>
                  <a:gd name="connsiteY20" fmla="*/ 2282925 h 2654282"/>
                  <a:gd name="connsiteX21" fmla="*/ 275077 w 3217557"/>
                  <a:gd name="connsiteY21" fmla="*/ 2654282 h 2654282"/>
                  <a:gd name="connsiteX22" fmla="*/ 1294529 w 3217557"/>
                  <a:gd name="connsiteY22" fmla="*/ 2282925 h 2654282"/>
                  <a:gd name="connsiteX23" fmla="*/ 2117356 w 3217557"/>
                  <a:gd name="connsiteY23" fmla="*/ 2282925 h 2654282"/>
                  <a:gd name="connsiteX24" fmla="*/ 2418395 w 3217557"/>
                  <a:gd name="connsiteY24" fmla="*/ 2087951 h 2654282"/>
                  <a:gd name="connsiteX25" fmla="*/ 1830857 w 3217557"/>
                  <a:gd name="connsiteY25" fmla="*/ 1799347 h 2654282"/>
                  <a:gd name="connsiteX26" fmla="*/ 1008030 w 3217557"/>
                  <a:gd name="connsiteY26" fmla="*/ 1799347 h 2654282"/>
                  <a:gd name="connsiteX27" fmla="*/ 677114 w 3217557"/>
                  <a:gd name="connsiteY27" fmla="*/ 1468431 h 2654282"/>
                  <a:gd name="connsiteX28" fmla="*/ 677114 w 3217557"/>
                  <a:gd name="connsiteY28" fmla="*/ 569491 h 2654282"/>
                  <a:gd name="connsiteX29" fmla="*/ 2886641 w 3217557"/>
                  <a:gd name="connsiteY29" fmla="*/ 0 h 2654282"/>
                  <a:gd name="connsiteX30" fmla="*/ 1100201 w 3217557"/>
                  <a:gd name="connsiteY30" fmla="*/ 0 h 2654282"/>
                  <a:gd name="connsiteX31" fmla="*/ 769285 w 3217557"/>
                  <a:gd name="connsiteY31" fmla="*/ 330916 h 2654282"/>
                  <a:gd name="connsiteX32" fmla="*/ 769285 w 3217557"/>
                  <a:gd name="connsiteY32" fmla="*/ 1382518 h 2654282"/>
                  <a:gd name="connsiteX33" fmla="*/ 1100201 w 3217557"/>
                  <a:gd name="connsiteY33" fmla="*/ 1713434 h 2654282"/>
                  <a:gd name="connsiteX34" fmla="*/ 1923028 w 3217557"/>
                  <a:gd name="connsiteY34" fmla="*/ 1713434 h 2654282"/>
                  <a:gd name="connsiteX35" fmla="*/ 3078958 w 3217557"/>
                  <a:gd name="connsiteY35" fmla="*/ 2077967 h 2654282"/>
                  <a:gd name="connsiteX36" fmla="*/ 2505887 w 3217557"/>
                  <a:gd name="connsiteY36" fmla="*/ 1713434 h 2654282"/>
                  <a:gd name="connsiteX37" fmla="*/ 2886641 w 3217557"/>
                  <a:gd name="connsiteY37" fmla="*/ 1713434 h 2654282"/>
                  <a:gd name="connsiteX38" fmla="*/ 3217557 w 3217557"/>
                  <a:gd name="connsiteY38" fmla="*/ 1382518 h 2654282"/>
                  <a:gd name="connsiteX39" fmla="*/ 3217557 w 3217557"/>
                  <a:gd name="connsiteY39" fmla="*/ 330916 h 2654282"/>
                  <a:gd name="connsiteX40" fmla="*/ 2886641 w 3217557"/>
                  <a:gd name="connsiteY40" fmla="*/ 0 h 2654282"/>
                  <a:gd name="connsiteX0" fmla="*/ 1384251 w 3217557"/>
                  <a:gd name="connsiteY0" fmla="*/ 661544 h 2654282"/>
                  <a:gd name="connsiteX1" fmla="*/ 1574067 w 3217557"/>
                  <a:gd name="connsiteY1" fmla="*/ 851360 h 2654282"/>
                  <a:gd name="connsiteX2" fmla="*/ 1384251 w 3217557"/>
                  <a:gd name="connsiteY2" fmla="*/ 1041176 h 2654282"/>
                  <a:gd name="connsiteX3" fmla="*/ 1194435 w 3217557"/>
                  <a:gd name="connsiteY3" fmla="*/ 851360 h 2654282"/>
                  <a:gd name="connsiteX4" fmla="*/ 1384251 w 3217557"/>
                  <a:gd name="connsiteY4" fmla="*/ 661544 h 2654282"/>
                  <a:gd name="connsiteX5" fmla="*/ 1993421 w 3217557"/>
                  <a:gd name="connsiteY5" fmla="*/ 661544 h 2654282"/>
                  <a:gd name="connsiteX6" fmla="*/ 2183237 w 3217557"/>
                  <a:gd name="connsiteY6" fmla="*/ 851360 h 2654282"/>
                  <a:gd name="connsiteX7" fmla="*/ 1993421 w 3217557"/>
                  <a:gd name="connsiteY7" fmla="*/ 1041176 h 2654282"/>
                  <a:gd name="connsiteX8" fmla="*/ 1803605 w 3217557"/>
                  <a:gd name="connsiteY8" fmla="*/ 851360 h 2654282"/>
                  <a:gd name="connsiteX9" fmla="*/ 1993421 w 3217557"/>
                  <a:gd name="connsiteY9" fmla="*/ 661544 h 2654282"/>
                  <a:gd name="connsiteX10" fmla="*/ 2602591 w 3217557"/>
                  <a:gd name="connsiteY10" fmla="*/ 661544 h 2654282"/>
                  <a:gd name="connsiteX11" fmla="*/ 2792407 w 3217557"/>
                  <a:gd name="connsiteY11" fmla="*/ 851360 h 2654282"/>
                  <a:gd name="connsiteX12" fmla="*/ 2602591 w 3217557"/>
                  <a:gd name="connsiteY12" fmla="*/ 1041176 h 2654282"/>
                  <a:gd name="connsiteX13" fmla="*/ 2412775 w 3217557"/>
                  <a:gd name="connsiteY13" fmla="*/ 851360 h 2654282"/>
                  <a:gd name="connsiteX14" fmla="*/ 2602591 w 3217557"/>
                  <a:gd name="connsiteY14" fmla="*/ 661544 h 2654282"/>
                  <a:gd name="connsiteX15" fmla="*/ 677114 w 3217557"/>
                  <a:gd name="connsiteY15" fmla="*/ 569491 h 2654282"/>
                  <a:gd name="connsiteX16" fmla="*/ 330916 w 3217557"/>
                  <a:gd name="connsiteY16" fmla="*/ 569491 h 2654282"/>
                  <a:gd name="connsiteX17" fmla="*/ 0 w 3217557"/>
                  <a:gd name="connsiteY17" fmla="*/ 900407 h 2654282"/>
                  <a:gd name="connsiteX18" fmla="*/ 0 w 3217557"/>
                  <a:gd name="connsiteY18" fmla="*/ 1952009 h 2654282"/>
                  <a:gd name="connsiteX19" fmla="*/ 330916 w 3217557"/>
                  <a:gd name="connsiteY19" fmla="*/ 2282925 h 2654282"/>
                  <a:gd name="connsiteX20" fmla="*/ 711670 w 3217557"/>
                  <a:gd name="connsiteY20" fmla="*/ 2282925 h 2654282"/>
                  <a:gd name="connsiteX21" fmla="*/ 275077 w 3217557"/>
                  <a:gd name="connsiteY21" fmla="*/ 2654282 h 2654282"/>
                  <a:gd name="connsiteX22" fmla="*/ 1294529 w 3217557"/>
                  <a:gd name="connsiteY22" fmla="*/ 2282925 h 2654282"/>
                  <a:gd name="connsiteX23" fmla="*/ 2117356 w 3217557"/>
                  <a:gd name="connsiteY23" fmla="*/ 2282925 h 2654282"/>
                  <a:gd name="connsiteX24" fmla="*/ 2418395 w 3217557"/>
                  <a:gd name="connsiteY24" fmla="*/ 2087951 h 2654282"/>
                  <a:gd name="connsiteX25" fmla="*/ 1830857 w 3217557"/>
                  <a:gd name="connsiteY25" fmla="*/ 1799347 h 2654282"/>
                  <a:gd name="connsiteX26" fmla="*/ 1008030 w 3217557"/>
                  <a:gd name="connsiteY26" fmla="*/ 1799347 h 2654282"/>
                  <a:gd name="connsiteX27" fmla="*/ 677114 w 3217557"/>
                  <a:gd name="connsiteY27" fmla="*/ 1468431 h 2654282"/>
                  <a:gd name="connsiteX28" fmla="*/ 677114 w 3217557"/>
                  <a:gd name="connsiteY28" fmla="*/ 569491 h 2654282"/>
                  <a:gd name="connsiteX29" fmla="*/ 2886641 w 3217557"/>
                  <a:gd name="connsiteY29" fmla="*/ 0 h 2654282"/>
                  <a:gd name="connsiteX30" fmla="*/ 1100201 w 3217557"/>
                  <a:gd name="connsiteY30" fmla="*/ 0 h 2654282"/>
                  <a:gd name="connsiteX31" fmla="*/ 769285 w 3217557"/>
                  <a:gd name="connsiteY31" fmla="*/ 330916 h 2654282"/>
                  <a:gd name="connsiteX32" fmla="*/ 769285 w 3217557"/>
                  <a:gd name="connsiteY32" fmla="*/ 1382518 h 2654282"/>
                  <a:gd name="connsiteX33" fmla="*/ 1100201 w 3217557"/>
                  <a:gd name="connsiteY33" fmla="*/ 1713434 h 2654282"/>
                  <a:gd name="connsiteX34" fmla="*/ 1923028 w 3217557"/>
                  <a:gd name="connsiteY34" fmla="*/ 1713434 h 2654282"/>
                  <a:gd name="connsiteX35" fmla="*/ 3078958 w 3217557"/>
                  <a:gd name="connsiteY35" fmla="*/ 2077967 h 2654282"/>
                  <a:gd name="connsiteX36" fmla="*/ 2505887 w 3217557"/>
                  <a:gd name="connsiteY36" fmla="*/ 1713434 h 2654282"/>
                  <a:gd name="connsiteX37" fmla="*/ 2886641 w 3217557"/>
                  <a:gd name="connsiteY37" fmla="*/ 1713434 h 2654282"/>
                  <a:gd name="connsiteX38" fmla="*/ 3217557 w 3217557"/>
                  <a:gd name="connsiteY38" fmla="*/ 1382518 h 2654282"/>
                  <a:gd name="connsiteX39" fmla="*/ 3217557 w 3217557"/>
                  <a:gd name="connsiteY39" fmla="*/ 330916 h 2654282"/>
                  <a:gd name="connsiteX40" fmla="*/ 2886641 w 3217557"/>
                  <a:gd name="connsiteY40" fmla="*/ 0 h 2654282"/>
                  <a:gd name="connsiteX0" fmla="*/ 1384251 w 3217557"/>
                  <a:gd name="connsiteY0" fmla="*/ 661544 h 2654282"/>
                  <a:gd name="connsiteX1" fmla="*/ 1574067 w 3217557"/>
                  <a:gd name="connsiteY1" fmla="*/ 851360 h 2654282"/>
                  <a:gd name="connsiteX2" fmla="*/ 1384251 w 3217557"/>
                  <a:gd name="connsiteY2" fmla="*/ 1041176 h 2654282"/>
                  <a:gd name="connsiteX3" fmla="*/ 1194435 w 3217557"/>
                  <a:gd name="connsiteY3" fmla="*/ 851360 h 2654282"/>
                  <a:gd name="connsiteX4" fmla="*/ 1384251 w 3217557"/>
                  <a:gd name="connsiteY4" fmla="*/ 661544 h 2654282"/>
                  <a:gd name="connsiteX5" fmla="*/ 1993421 w 3217557"/>
                  <a:gd name="connsiteY5" fmla="*/ 661544 h 2654282"/>
                  <a:gd name="connsiteX6" fmla="*/ 2183237 w 3217557"/>
                  <a:gd name="connsiteY6" fmla="*/ 851360 h 2654282"/>
                  <a:gd name="connsiteX7" fmla="*/ 1993421 w 3217557"/>
                  <a:gd name="connsiteY7" fmla="*/ 1041176 h 2654282"/>
                  <a:gd name="connsiteX8" fmla="*/ 1803605 w 3217557"/>
                  <a:gd name="connsiteY8" fmla="*/ 851360 h 2654282"/>
                  <a:gd name="connsiteX9" fmla="*/ 1993421 w 3217557"/>
                  <a:gd name="connsiteY9" fmla="*/ 661544 h 2654282"/>
                  <a:gd name="connsiteX10" fmla="*/ 2602591 w 3217557"/>
                  <a:gd name="connsiteY10" fmla="*/ 661544 h 2654282"/>
                  <a:gd name="connsiteX11" fmla="*/ 2792407 w 3217557"/>
                  <a:gd name="connsiteY11" fmla="*/ 851360 h 2654282"/>
                  <a:gd name="connsiteX12" fmla="*/ 2602591 w 3217557"/>
                  <a:gd name="connsiteY12" fmla="*/ 1041176 h 2654282"/>
                  <a:gd name="connsiteX13" fmla="*/ 2412775 w 3217557"/>
                  <a:gd name="connsiteY13" fmla="*/ 851360 h 2654282"/>
                  <a:gd name="connsiteX14" fmla="*/ 2602591 w 3217557"/>
                  <a:gd name="connsiteY14" fmla="*/ 661544 h 2654282"/>
                  <a:gd name="connsiteX15" fmla="*/ 677114 w 3217557"/>
                  <a:gd name="connsiteY15" fmla="*/ 569491 h 2654282"/>
                  <a:gd name="connsiteX16" fmla="*/ 330916 w 3217557"/>
                  <a:gd name="connsiteY16" fmla="*/ 569491 h 2654282"/>
                  <a:gd name="connsiteX17" fmla="*/ 0 w 3217557"/>
                  <a:gd name="connsiteY17" fmla="*/ 900407 h 2654282"/>
                  <a:gd name="connsiteX18" fmla="*/ 0 w 3217557"/>
                  <a:gd name="connsiteY18" fmla="*/ 1952009 h 2654282"/>
                  <a:gd name="connsiteX19" fmla="*/ 330916 w 3217557"/>
                  <a:gd name="connsiteY19" fmla="*/ 2282925 h 2654282"/>
                  <a:gd name="connsiteX20" fmla="*/ 711670 w 3217557"/>
                  <a:gd name="connsiteY20" fmla="*/ 2282925 h 2654282"/>
                  <a:gd name="connsiteX21" fmla="*/ 275077 w 3217557"/>
                  <a:gd name="connsiteY21" fmla="*/ 2654282 h 2654282"/>
                  <a:gd name="connsiteX22" fmla="*/ 1294529 w 3217557"/>
                  <a:gd name="connsiteY22" fmla="*/ 2282925 h 2654282"/>
                  <a:gd name="connsiteX23" fmla="*/ 2117356 w 3217557"/>
                  <a:gd name="connsiteY23" fmla="*/ 2282925 h 2654282"/>
                  <a:gd name="connsiteX24" fmla="*/ 2418395 w 3217557"/>
                  <a:gd name="connsiteY24" fmla="*/ 2087951 h 2654282"/>
                  <a:gd name="connsiteX25" fmla="*/ 1830857 w 3217557"/>
                  <a:gd name="connsiteY25" fmla="*/ 1799347 h 2654282"/>
                  <a:gd name="connsiteX26" fmla="*/ 1008030 w 3217557"/>
                  <a:gd name="connsiteY26" fmla="*/ 1799347 h 2654282"/>
                  <a:gd name="connsiteX27" fmla="*/ 677114 w 3217557"/>
                  <a:gd name="connsiteY27" fmla="*/ 1468431 h 2654282"/>
                  <a:gd name="connsiteX28" fmla="*/ 677114 w 3217557"/>
                  <a:gd name="connsiteY28" fmla="*/ 569491 h 2654282"/>
                  <a:gd name="connsiteX29" fmla="*/ 2886641 w 3217557"/>
                  <a:gd name="connsiteY29" fmla="*/ 0 h 2654282"/>
                  <a:gd name="connsiteX30" fmla="*/ 1100201 w 3217557"/>
                  <a:gd name="connsiteY30" fmla="*/ 0 h 2654282"/>
                  <a:gd name="connsiteX31" fmla="*/ 769285 w 3217557"/>
                  <a:gd name="connsiteY31" fmla="*/ 330916 h 2654282"/>
                  <a:gd name="connsiteX32" fmla="*/ 769285 w 3217557"/>
                  <a:gd name="connsiteY32" fmla="*/ 1382518 h 2654282"/>
                  <a:gd name="connsiteX33" fmla="*/ 1100201 w 3217557"/>
                  <a:gd name="connsiteY33" fmla="*/ 1713434 h 2654282"/>
                  <a:gd name="connsiteX34" fmla="*/ 1923028 w 3217557"/>
                  <a:gd name="connsiteY34" fmla="*/ 1713434 h 2654282"/>
                  <a:gd name="connsiteX35" fmla="*/ 3078958 w 3217557"/>
                  <a:gd name="connsiteY35" fmla="*/ 2077967 h 2654282"/>
                  <a:gd name="connsiteX36" fmla="*/ 2505887 w 3217557"/>
                  <a:gd name="connsiteY36" fmla="*/ 1713434 h 2654282"/>
                  <a:gd name="connsiteX37" fmla="*/ 2886641 w 3217557"/>
                  <a:gd name="connsiteY37" fmla="*/ 1713434 h 2654282"/>
                  <a:gd name="connsiteX38" fmla="*/ 3217557 w 3217557"/>
                  <a:gd name="connsiteY38" fmla="*/ 1382518 h 2654282"/>
                  <a:gd name="connsiteX39" fmla="*/ 3217557 w 3217557"/>
                  <a:gd name="connsiteY39" fmla="*/ 330916 h 2654282"/>
                  <a:gd name="connsiteX40" fmla="*/ 2886641 w 3217557"/>
                  <a:gd name="connsiteY40" fmla="*/ 0 h 2654282"/>
                  <a:gd name="connsiteX0" fmla="*/ 1384251 w 3217557"/>
                  <a:gd name="connsiteY0" fmla="*/ 661544 h 2654282"/>
                  <a:gd name="connsiteX1" fmla="*/ 1574067 w 3217557"/>
                  <a:gd name="connsiteY1" fmla="*/ 851360 h 2654282"/>
                  <a:gd name="connsiteX2" fmla="*/ 1384251 w 3217557"/>
                  <a:gd name="connsiteY2" fmla="*/ 1041176 h 2654282"/>
                  <a:gd name="connsiteX3" fmla="*/ 1194435 w 3217557"/>
                  <a:gd name="connsiteY3" fmla="*/ 851360 h 2654282"/>
                  <a:gd name="connsiteX4" fmla="*/ 1384251 w 3217557"/>
                  <a:gd name="connsiteY4" fmla="*/ 661544 h 2654282"/>
                  <a:gd name="connsiteX5" fmla="*/ 1993421 w 3217557"/>
                  <a:gd name="connsiteY5" fmla="*/ 661544 h 2654282"/>
                  <a:gd name="connsiteX6" fmla="*/ 2183237 w 3217557"/>
                  <a:gd name="connsiteY6" fmla="*/ 851360 h 2654282"/>
                  <a:gd name="connsiteX7" fmla="*/ 1993421 w 3217557"/>
                  <a:gd name="connsiteY7" fmla="*/ 1041176 h 2654282"/>
                  <a:gd name="connsiteX8" fmla="*/ 1803605 w 3217557"/>
                  <a:gd name="connsiteY8" fmla="*/ 851360 h 2654282"/>
                  <a:gd name="connsiteX9" fmla="*/ 1993421 w 3217557"/>
                  <a:gd name="connsiteY9" fmla="*/ 661544 h 2654282"/>
                  <a:gd name="connsiteX10" fmla="*/ 2602591 w 3217557"/>
                  <a:gd name="connsiteY10" fmla="*/ 661544 h 2654282"/>
                  <a:gd name="connsiteX11" fmla="*/ 2792407 w 3217557"/>
                  <a:gd name="connsiteY11" fmla="*/ 851360 h 2654282"/>
                  <a:gd name="connsiteX12" fmla="*/ 2602591 w 3217557"/>
                  <a:gd name="connsiteY12" fmla="*/ 1041176 h 2654282"/>
                  <a:gd name="connsiteX13" fmla="*/ 2412775 w 3217557"/>
                  <a:gd name="connsiteY13" fmla="*/ 851360 h 2654282"/>
                  <a:gd name="connsiteX14" fmla="*/ 2602591 w 3217557"/>
                  <a:gd name="connsiteY14" fmla="*/ 661544 h 2654282"/>
                  <a:gd name="connsiteX15" fmla="*/ 677114 w 3217557"/>
                  <a:gd name="connsiteY15" fmla="*/ 569491 h 2654282"/>
                  <a:gd name="connsiteX16" fmla="*/ 330916 w 3217557"/>
                  <a:gd name="connsiteY16" fmla="*/ 569491 h 2654282"/>
                  <a:gd name="connsiteX17" fmla="*/ 0 w 3217557"/>
                  <a:gd name="connsiteY17" fmla="*/ 900407 h 2654282"/>
                  <a:gd name="connsiteX18" fmla="*/ 0 w 3217557"/>
                  <a:gd name="connsiteY18" fmla="*/ 1952009 h 2654282"/>
                  <a:gd name="connsiteX19" fmla="*/ 330916 w 3217557"/>
                  <a:gd name="connsiteY19" fmla="*/ 2282925 h 2654282"/>
                  <a:gd name="connsiteX20" fmla="*/ 711670 w 3217557"/>
                  <a:gd name="connsiteY20" fmla="*/ 2282925 h 2654282"/>
                  <a:gd name="connsiteX21" fmla="*/ 275077 w 3217557"/>
                  <a:gd name="connsiteY21" fmla="*/ 2654282 h 2654282"/>
                  <a:gd name="connsiteX22" fmla="*/ 1294529 w 3217557"/>
                  <a:gd name="connsiteY22" fmla="*/ 2282925 h 2654282"/>
                  <a:gd name="connsiteX23" fmla="*/ 2117356 w 3217557"/>
                  <a:gd name="connsiteY23" fmla="*/ 2282925 h 2654282"/>
                  <a:gd name="connsiteX24" fmla="*/ 2418395 w 3217557"/>
                  <a:gd name="connsiteY24" fmla="*/ 2087951 h 2654282"/>
                  <a:gd name="connsiteX25" fmla="*/ 1830857 w 3217557"/>
                  <a:gd name="connsiteY25" fmla="*/ 1799347 h 2654282"/>
                  <a:gd name="connsiteX26" fmla="*/ 1008030 w 3217557"/>
                  <a:gd name="connsiteY26" fmla="*/ 1799347 h 2654282"/>
                  <a:gd name="connsiteX27" fmla="*/ 677114 w 3217557"/>
                  <a:gd name="connsiteY27" fmla="*/ 1468431 h 2654282"/>
                  <a:gd name="connsiteX28" fmla="*/ 677114 w 3217557"/>
                  <a:gd name="connsiteY28" fmla="*/ 569491 h 2654282"/>
                  <a:gd name="connsiteX29" fmla="*/ 2886641 w 3217557"/>
                  <a:gd name="connsiteY29" fmla="*/ 0 h 2654282"/>
                  <a:gd name="connsiteX30" fmla="*/ 1100201 w 3217557"/>
                  <a:gd name="connsiteY30" fmla="*/ 0 h 2654282"/>
                  <a:gd name="connsiteX31" fmla="*/ 769285 w 3217557"/>
                  <a:gd name="connsiteY31" fmla="*/ 330916 h 2654282"/>
                  <a:gd name="connsiteX32" fmla="*/ 769285 w 3217557"/>
                  <a:gd name="connsiteY32" fmla="*/ 1382518 h 2654282"/>
                  <a:gd name="connsiteX33" fmla="*/ 1100201 w 3217557"/>
                  <a:gd name="connsiteY33" fmla="*/ 1713434 h 2654282"/>
                  <a:gd name="connsiteX34" fmla="*/ 1923028 w 3217557"/>
                  <a:gd name="connsiteY34" fmla="*/ 1713434 h 2654282"/>
                  <a:gd name="connsiteX35" fmla="*/ 3078958 w 3217557"/>
                  <a:gd name="connsiteY35" fmla="*/ 2077967 h 2654282"/>
                  <a:gd name="connsiteX36" fmla="*/ 2505887 w 3217557"/>
                  <a:gd name="connsiteY36" fmla="*/ 1713434 h 2654282"/>
                  <a:gd name="connsiteX37" fmla="*/ 2886641 w 3217557"/>
                  <a:gd name="connsiteY37" fmla="*/ 1713434 h 2654282"/>
                  <a:gd name="connsiteX38" fmla="*/ 3217557 w 3217557"/>
                  <a:gd name="connsiteY38" fmla="*/ 1382518 h 2654282"/>
                  <a:gd name="connsiteX39" fmla="*/ 3217557 w 3217557"/>
                  <a:gd name="connsiteY39" fmla="*/ 330916 h 2654282"/>
                  <a:gd name="connsiteX40" fmla="*/ 2886641 w 3217557"/>
                  <a:gd name="connsiteY40" fmla="*/ 0 h 2654282"/>
                  <a:gd name="connsiteX0" fmla="*/ 1384251 w 3217557"/>
                  <a:gd name="connsiteY0" fmla="*/ 661544 h 2654282"/>
                  <a:gd name="connsiteX1" fmla="*/ 1574067 w 3217557"/>
                  <a:gd name="connsiteY1" fmla="*/ 851360 h 2654282"/>
                  <a:gd name="connsiteX2" fmla="*/ 1384251 w 3217557"/>
                  <a:gd name="connsiteY2" fmla="*/ 1041176 h 2654282"/>
                  <a:gd name="connsiteX3" fmla="*/ 1194435 w 3217557"/>
                  <a:gd name="connsiteY3" fmla="*/ 851360 h 2654282"/>
                  <a:gd name="connsiteX4" fmla="*/ 1384251 w 3217557"/>
                  <a:gd name="connsiteY4" fmla="*/ 661544 h 2654282"/>
                  <a:gd name="connsiteX5" fmla="*/ 1993421 w 3217557"/>
                  <a:gd name="connsiteY5" fmla="*/ 661544 h 2654282"/>
                  <a:gd name="connsiteX6" fmla="*/ 2183237 w 3217557"/>
                  <a:gd name="connsiteY6" fmla="*/ 851360 h 2654282"/>
                  <a:gd name="connsiteX7" fmla="*/ 1993421 w 3217557"/>
                  <a:gd name="connsiteY7" fmla="*/ 1041176 h 2654282"/>
                  <a:gd name="connsiteX8" fmla="*/ 1803605 w 3217557"/>
                  <a:gd name="connsiteY8" fmla="*/ 851360 h 2654282"/>
                  <a:gd name="connsiteX9" fmla="*/ 1993421 w 3217557"/>
                  <a:gd name="connsiteY9" fmla="*/ 661544 h 2654282"/>
                  <a:gd name="connsiteX10" fmla="*/ 2602591 w 3217557"/>
                  <a:gd name="connsiteY10" fmla="*/ 661544 h 2654282"/>
                  <a:gd name="connsiteX11" fmla="*/ 2792407 w 3217557"/>
                  <a:gd name="connsiteY11" fmla="*/ 851360 h 2654282"/>
                  <a:gd name="connsiteX12" fmla="*/ 2602591 w 3217557"/>
                  <a:gd name="connsiteY12" fmla="*/ 1041176 h 2654282"/>
                  <a:gd name="connsiteX13" fmla="*/ 2412775 w 3217557"/>
                  <a:gd name="connsiteY13" fmla="*/ 851360 h 2654282"/>
                  <a:gd name="connsiteX14" fmla="*/ 2602591 w 3217557"/>
                  <a:gd name="connsiteY14" fmla="*/ 661544 h 2654282"/>
                  <a:gd name="connsiteX15" fmla="*/ 677114 w 3217557"/>
                  <a:gd name="connsiteY15" fmla="*/ 569491 h 2654282"/>
                  <a:gd name="connsiteX16" fmla="*/ 330916 w 3217557"/>
                  <a:gd name="connsiteY16" fmla="*/ 569491 h 2654282"/>
                  <a:gd name="connsiteX17" fmla="*/ 0 w 3217557"/>
                  <a:gd name="connsiteY17" fmla="*/ 900407 h 2654282"/>
                  <a:gd name="connsiteX18" fmla="*/ 0 w 3217557"/>
                  <a:gd name="connsiteY18" fmla="*/ 1952009 h 2654282"/>
                  <a:gd name="connsiteX19" fmla="*/ 330916 w 3217557"/>
                  <a:gd name="connsiteY19" fmla="*/ 2282925 h 2654282"/>
                  <a:gd name="connsiteX20" fmla="*/ 711670 w 3217557"/>
                  <a:gd name="connsiteY20" fmla="*/ 2282925 h 2654282"/>
                  <a:gd name="connsiteX21" fmla="*/ 275077 w 3217557"/>
                  <a:gd name="connsiteY21" fmla="*/ 2654282 h 2654282"/>
                  <a:gd name="connsiteX22" fmla="*/ 1294529 w 3217557"/>
                  <a:gd name="connsiteY22" fmla="*/ 2282925 h 2654282"/>
                  <a:gd name="connsiteX23" fmla="*/ 2117356 w 3217557"/>
                  <a:gd name="connsiteY23" fmla="*/ 2282925 h 2654282"/>
                  <a:gd name="connsiteX24" fmla="*/ 2418395 w 3217557"/>
                  <a:gd name="connsiteY24" fmla="*/ 2087951 h 2654282"/>
                  <a:gd name="connsiteX25" fmla="*/ 1830857 w 3217557"/>
                  <a:gd name="connsiteY25" fmla="*/ 1799347 h 2654282"/>
                  <a:gd name="connsiteX26" fmla="*/ 1008030 w 3217557"/>
                  <a:gd name="connsiteY26" fmla="*/ 1799347 h 2654282"/>
                  <a:gd name="connsiteX27" fmla="*/ 677114 w 3217557"/>
                  <a:gd name="connsiteY27" fmla="*/ 1468431 h 2654282"/>
                  <a:gd name="connsiteX28" fmla="*/ 677114 w 3217557"/>
                  <a:gd name="connsiteY28" fmla="*/ 569491 h 2654282"/>
                  <a:gd name="connsiteX29" fmla="*/ 2886641 w 3217557"/>
                  <a:gd name="connsiteY29" fmla="*/ 0 h 2654282"/>
                  <a:gd name="connsiteX30" fmla="*/ 1100201 w 3217557"/>
                  <a:gd name="connsiteY30" fmla="*/ 0 h 2654282"/>
                  <a:gd name="connsiteX31" fmla="*/ 769285 w 3217557"/>
                  <a:gd name="connsiteY31" fmla="*/ 330916 h 2654282"/>
                  <a:gd name="connsiteX32" fmla="*/ 769285 w 3217557"/>
                  <a:gd name="connsiteY32" fmla="*/ 1382518 h 2654282"/>
                  <a:gd name="connsiteX33" fmla="*/ 1100201 w 3217557"/>
                  <a:gd name="connsiteY33" fmla="*/ 1713434 h 2654282"/>
                  <a:gd name="connsiteX34" fmla="*/ 1923028 w 3217557"/>
                  <a:gd name="connsiteY34" fmla="*/ 1713434 h 2654282"/>
                  <a:gd name="connsiteX35" fmla="*/ 3078958 w 3217557"/>
                  <a:gd name="connsiteY35" fmla="*/ 2077967 h 2654282"/>
                  <a:gd name="connsiteX36" fmla="*/ 2505887 w 3217557"/>
                  <a:gd name="connsiteY36" fmla="*/ 1713434 h 2654282"/>
                  <a:gd name="connsiteX37" fmla="*/ 2886641 w 3217557"/>
                  <a:gd name="connsiteY37" fmla="*/ 1713434 h 2654282"/>
                  <a:gd name="connsiteX38" fmla="*/ 3217557 w 3217557"/>
                  <a:gd name="connsiteY38" fmla="*/ 1382518 h 2654282"/>
                  <a:gd name="connsiteX39" fmla="*/ 3217557 w 3217557"/>
                  <a:gd name="connsiteY39" fmla="*/ 330916 h 2654282"/>
                  <a:gd name="connsiteX40" fmla="*/ 2886641 w 3217557"/>
                  <a:gd name="connsiteY40" fmla="*/ 0 h 2654282"/>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 ang="0">
                    <a:pos x="connsiteX7" y="connsiteY7"/>
                  </a:cxn>
                  <a:cxn ang="0">
                    <a:pos x="connsiteX8" y="connsiteY8"/>
                  </a:cxn>
                  <a:cxn ang="0">
                    <a:pos x="connsiteX9" y="connsiteY9"/>
                  </a:cxn>
                  <a:cxn ang="0">
                    <a:pos x="connsiteX10" y="connsiteY10"/>
                  </a:cxn>
                  <a:cxn ang="0">
                    <a:pos x="connsiteX11" y="connsiteY11"/>
                  </a:cxn>
                  <a:cxn ang="0">
                    <a:pos x="connsiteX12" y="connsiteY12"/>
                  </a:cxn>
                  <a:cxn ang="0">
                    <a:pos x="connsiteX13" y="connsiteY13"/>
                  </a:cxn>
                  <a:cxn ang="0">
                    <a:pos x="connsiteX14" y="connsiteY14"/>
                  </a:cxn>
                  <a:cxn ang="0">
                    <a:pos x="connsiteX15" y="connsiteY15"/>
                  </a:cxn>
                  <a:cxn ang="0">
                    <a:pos x="connsiteX16" y="connsiteY16"/>
                  </a:cxn>
                  <a:cxn ang="0">
                    <a:pos x="connsiteX17" y="connsiteY17"/>
                  </a:cxn>
                  <a:cxn ang="0">
                    <a:pos x="connsiteX18" y="connsiteY18"/>
                  </a:cxn>
                  <a:cxn ang="0">
                    <a:pos x="connsiteX19" y="connsiteY19"/>
                  </a:cxn>
                  <a:cxn ang="0">
                    <a:pos x="connsiteX20" y="connsiteY20"/>
                  </a:cxn>
                  <a:cxn ang="0">
                    <a:pos x="connsiteX21" y="connsiteY21"/>
                  </a:cxn>
                  <a:cxn ang="0">
                    <a:pos x="connsiteX22" y="connsiteY22"/>
                  </a:cxn>
                  <a:cxn ang="0">
                    <a:pos x="connsiteX23" y="connsiteY23"/>
                  </a:cxn>
                  <a:cxn ang="0">
                    <a:pos x="connsiteX24" y="connsiteY24"/>
                  </a:cxn>
                  <a:cxn ang="0">
                    <a:pos x="connsiteX25" y="connsiteY25"/>
                  </a:cxn>
                  <a:cxn ang="0">
                    <a:pos x="connsiteX26" y="connsiteY26"/>
                  </a:cxn>
                  <a:cxn ang="0">
                    <a:pos x="connsiteX27" y="connsiteY27"/>
                  </a:cxn>
                  <a:cxn ang="0">
                    <a:pos x="connsiteX28" y="connsiteY28"/>
                  </a:cxn>
                  <a:cxn ang="0">
                    <a:pos x="connsiteX29" y="connsiteY29"/>
                  </a:cxn>
                  <a:cxn ang="0">
                    <a:pos x="connsiteX30" y="connsiteY30"/>
                  </a:cxn>
                  <a:cxn ang="0">
                    <a:pos x="connsiteX31" y="connsiteY31"/>
                  </a:cxn>
                  <a:cxn ang="0">
                    <a:pos x="connsiteX32" y="connsiteY32"/>
                  </a:cxn>
                  <a:cxn ang="0">
                    <a:pos x="connsiteX33" y="connsiteY33"/>
                  </a:cxn>
                  <a:cxn ang="0">
                    <a:pos x="connsiteX34" y="connsiteY34"/>
                  </a:cxn>
                  <a:cxn ang="0">
                    <a:pos x="connsiteX35" y="connsiteY35"/>
                  </a:cxn>
                  <a:cxn ang="0">
                    <a:pos x="connsiteX36" y="connsiteY36"/>
                  </a:cxn>
                  <a:cxn ang="0">
                    <a:pos x="connsiteX37" y="connsiteY37"/>
                  </a:cxn>
                  <a:cxn ang="0">
                    <a:pos x="connsiteX38" y="connsiteY38"/>
                  </a:cxn>
                  <a:cxn ang="0">
                    <a:pos x="connsiteX39" y="connsiteY39"/>
                  </a:cxn>
                  <a:cxn ang="0">
                    <a:pos x="connsiteX40" y="connsiteY40"/>
                  </a:cxn>
                </a:cxnLst>
                <a:rect l="l" t="t" r="r" b="b"/>
                <a:pathLst>
                  <a:path w="3217557" h="2654282">
                    <a:moveTo>
                      <a:pt x="1384251" y="661544"/>
                    </a:moveTo>
                    <a:cubicBezTo>
                      <a:pt x="1489083" y="661544"/>
                      <a:pt x="1574067" y="746528"/>
                      <a:pt x="1574067" y="851360"/>
                    </a:cubicBezTo>
                    <a:cubicBezTo>
                      <a:pt x="1574067" y="956192"/>
                      <a:pt x="1489083" y="1041176"/>
                      <a:pt x="1384251" y="1041176"/>
                    </a:cubicBezTo>
                    <a:cubicBezTo>
                      <a:pt x="1279419" y="1041176"/>
                      <a:pt x="1194435" y="956192"/>
                      <a:pt x="1194435" y="851360"/>
                    </a:cubicBezTo>
                    <a:cubicBezTo>
                      <a:pt x="1194435" y="746528"/>
                      <a:pt x="1279419" y="661544"/>
                      <a:pt x="1384251" y="661544"/>
                    </a:cubicBezTo>
                    <a:close/>
                    <a:moveTo>
                      <a:pt x="1993421" y="661544"/>
                    </a:moveTo>
                    <a:cubicBezTo>
                      <a:pt x="2098253" y="661544"/>
                      <a:pt x="2183237" y="746528"/>
                      <a:pt x="2183237" y="851360"/>
                    </a:cubicBezTo>
                    <a:cubicBezTo>
                      <a:pt x="2183237" y="956192"/>
                      <a:pt x="2098253" y="1041176"/>
                      <a:pt x="1993421" y="1041176"/>
                    </a:cubicBezTo>
                    <a:cubicBezTo>
                      <a:pt x="1888589" y="1041176"/>
                      <a:pt x="1803605" y="956192"/>
                      <a:pt x="1803605" y="851360"/>
                    </a:cubicBezTo>
                    <a:cubicBezTo>
                      <a:pt x="1803605" y="746528"/>
                      <a:pt x="1888589" y="661544"/>
                      <a:pt x="1993421" y="661544"/>
                    </a:cubicBezTo>
                    <a:close/>
                    <a:moveTo>
                      <a:pt x="2602591" y="661544"/>
                    </a:moveTo>
                    <a:cubicBezTo>
                      <a:pt x="2707423" y="661544"/>
                      <a:pt x="2792407" y="746528"/>
                      <a:pt x="2792407" y="851360"/>
                    </a:cubicBezTo>
                    <a:cubicBezTo>
                      <a:pt x="2792407" y="956192"/>
                      <a:pt x="2707423" y="1041176"/>
                      <a:pt x="2602591" y="1041176"/>
                    </a:cubicBezTo>
                    <a:cubicBezTo>
                      <a:pt x="2497759" y="1041176"/>
                      <a:pt x="2412775" y="956192"/>
                      <a:pt x="2412775" y="851360"/>
                    </a:cubicBezTo>
                    <a:cubicBezTo>
                      <a:pt x="2412775" y="746528"/>
                      <a:pt x="2497759" y="661544"/>
                      <a:pt x="2602591" y="661544"/>
                    </a:cubicBezTo>
                    <a:close/>
                    <a:moveTo>
                      <a:pt x="677114" y="569491"/>
                    </a:moveTo>
                    <a:lnTo>
                      <a:pt x="330916" y="569491"/>
                    </a:lnTo>
                    <a:cubicBezTo>
                      <a:pt x="148156" y="569491"/>
                      <a:pt x="0" y="717647"/>
                      <a:pt x="0" y="900407"/>
                    </a:cubicBezTo>
                    <a:lnTo>
                      <a:pt x="0" y="1952009"/>
                    </a:lnTo>
                    <a:cubicBezTo>
                      <a:pt x="0" y="2134769"/>
                      <a:pt x="148156" y="2282925"/>
                      <a:pt x="330916" y="2282925"/>
                    </a:cubicBezTo>
                    <a:lnTo>
                      <a:pt x="711670" y="2282925"/>
                    </a:lnTo>
                    <a:cubicBezTo>
                      <a:pt x="639726" y="2394386"/>
                      <a:pt x="647101" y="2475544"/>
                      <a:pt x="275077" y="2654282"/>
                    </a:cubicBezTo>
                    <a:cubicBezTo>
                      <a:pt x="900998" y="2583693"/>
                      <a:pt x="998412" y="2552618"/>
                      <a:pt x="1294529" y="2282925"/>
                    </a:cubicBezTo>
                    <a:lnTo>
                      <a:pt x="2117356" y="2282925"/>
                    </a:lnTo>
                    <a:cubicBezTo>
                      <a:pt x="2251554" y="2282925"/>
                      <a:pt x="2367095" y="2203043"/>
                      <a:pt x="2418395" y="2087951"/>
                    </a:cubicBezTo>
                    <a:cubicBezTo>
                      <a:pt x="2205538" y="2022975"/>
                      <a:pt x="2032941" y="1932583"/>
                      <a:pt x="1830857" y="1799347"/>
                    </a:cubicBezTo>
                    <a:lnTo>
                      <a:pt x="1008030" y="1799347"/>
                    </a:lnTo>
                    <a:cubicBezTo>
                      <a:pt x="825270" y="1799347"/>
                      <a:pt x="677114" y="1651191"/>
                      <a:pt x="677114" y="1468431"/>
                    </a:cubicBezTo>
                    <a:lnTo>
                      <a:pt x="677114" y="569491"/>
                    </a:lnTo>
                    <a:close/>
                    <a:moveTo>
                      <a:pt x="2886641" y="0"/>
                    </a:moveTo>
                    <a:lnTo>
                      <a:pt x="1100201" y="0"/>
                    </a:lnTo>
                    <a:cubicBezTo>
                      <a:pt x="917441" y="0"/>
                      <a:pt x="769285" y="148156"/>
                      <a:pt x="769285" y="330916"/>
                    </a:cubicBezTo>
                    <a:lnTo>
                      <a:pt x="769285" y="1382518"/>
                    </a:lnTo>
                    <a:cubicBezTo>
                      <a:pt x="769285" y="1565278"/>
                      <a:pt x="917441" y="1713434"/>
                      <a:pt x="1100201" y="1713434"/>
                    </a:cubicBezTo>
                    <a:lnTo>
                      <a:pt x="1923028" y="1713434"/>
                    </a:lnTo>
                    <a:cubicBezTo>
                      <a:pt x="2301032" y="1962656"/>
                      <a:pt x="2453037" y="2007378"/>
                      <a:pt x="3078958" y="2077967"/>
                    </a:cubicBezTo>
                    <a:cubicBezTo>
                      <a:pt x="2713759" y="1878758"/>
                      <a:pt x="2673367" y="1899957"/>
                      <a:pt x="2505887" y="1713434"/>
                    </a:cubicBezTo>
                    <a:lnTo>
                      <a:pt x="2886641" y="1713434"/>
                    </a:lnTo>
                    <a:cubicBezTo>
                      <a:pt x="3069401" y="1713434"/>
                      <a:pt x="3217557" y="1565278"/>
                      <a:pt x="3217557" y="1382518"/>
                    </a:cubicBezTo>
                    <a:lnTo>
                      <a:pt x="3217557" y="330916"/>
                    </a:lnTo>
                    <a:cubicBezTo>
                      <a:pt x="3217557" y="148156"/>
                      <a:pt x="3069401" y="0"/>
                      <a:pt x="2886641" y="0"/>
                    </a:cubicBezTo>
                    <a:close/>
                  </a:path>
                </a:pathLst>
              </a:custGeom>
              <a:solidFill>
                <a:srgbClr val="E62949">
                  <a:alpha val="40000"/>
                </a:srgbClr>
              </a:solidFill>
              <a:ln w="12700" cap="flat" cmpd="sng" algn="ctr">
                <a:noFill/>
                <a:prstDash val="solid"/>
                <a:miter lim="800000"/>
              </a:ln>
              <a:effectLst/>
            </xdr:spPr>
            <xdr:txBody>
              <a:bodyPr wrap="square" rtlCol="0" anchor="ctr"/>
              <a:lstStyle>
                <a:defPPr>
                  <a:defRPr lang="th-TH"/>
                </a:defPPr>
                <a:lvl1pPr marL="0" algn="l" defTabSz="914400" rtl="0" eaLnBrk="1" latinLnBrk="0" hangingPunct="1">
                  <a:defRPr sz="2800" kern="1200">
                    <a:solidFill>
                      <a:schemeClr val="tx1"/>
                    </a:solidFill>
                    <a:latin typeface="+mn-lt"/>
                    <a:ea typeface="+mn-ea"/>
                    <a:cs typeface="+mn-cs"/>
                  </a:defRPr>
                </a:lvl1pPr>
                <a:lvl2pPr marL="457200" algn="l" defTabSz="914400" rtl="0" eaLnBrk="1" latinLnBrk="0" hangingPunct="1">
                  <a:defRPr sz="2800" kern="1200">
                    <a:solidFill>
                      <a:schemeClr val="tx1"/>
                    </a:solidFill>
                    <a:latin typeface="+mn-lt"/>
                    <a:ea typeface="+mn-ea"/>
                    <a:cs typeface="+mn-cs"/>
                  </a:defRPr>
                </a:lvl2pPr>
                <a:lvl3pPr marL="914400" algn="l" defTabSz="914400" rtl="0" eaLnBrk="1" latinLnBrk="0" hangingPunct="1">
                  <a:defRPr sz="2800" kern="1200">
                    <a:solidFill>
                      <a:schemeClr val="tx1"/>
                    </a:solidFill>
                    <a:latin typeface="+mn-lt"/>
                    <a:ea typeface="+mn-ea"/>
                    <a:cs typeface="+mn-cs"/>
                  </a:defRPr>
                </a:lvl3pPr>
                <a:lvl4pPr marL="1371600" algn="l" defTabSz="914400" rtl="0" eaLnBrk="1" latinLnBrk="0" hangingPunct="1">
                  <a:defRPr sz="2800" kern="1200">
                    <a:solidFill>
                      <a:schemeClr val="tx1"/>
                    </a:solidFill>
                    <a:latin typeface="+mn-lt"/>
                    <a:ea typeface="+mn-ea"/>
                    <a:cs typeface="+mn-cs"/>
                  </a:defRPr>
                </a:lvl4pPr>
                <a:lvl5pPr marL="1828800" algn="l" defTabSz="914400" rtl="0" eaLnBrk="1" latinLnBrk="0" hangingPunct="1">
                  <a:defRPr sz="2800" kern="1200">
                    <a:solidFill>
                      <a:schemeClr val="tx1"/>
                    </a:solidFill>
                    <a:latin typeface="+mn-lt"/>
                    <a:ea typeface="+mn-ea"/>
                    <a:cs typeface="+mn-cs"/>
                  </a:defRPr>
                </a:lvl5pPr>
                <a:lvl6pPr marL="2286000" algn="l" defTabSz="914400" rtl="0" eaLnBrk="1" latinLnBrk="0" hangingPunct="1">
                  <a:defRPr sz="2800" kern="1200">
                    <a:solidFill>
                      <a:schemeClr val="tx1"/>
                    </a:solidFill>
                    <a:latin typeface="+mn-lt"/>
                    <a:ea typeface="+mn-ea"/>
                    <a:cs typeface="+mn-cs"/>
                  </a:defRPr>
                </a:lvl6pPr>
                <a:lvl7pPr marL="2743200" algn="l" defTabSz="914400" rtl="0" eaLnBrk="1" latinLnBrk="0" hangingPunct="1">
                  <a:defRPr sz="2800" kern="1200">
                    <a:solidFill>
                      <a:schemeClr val="tx1"/>
                    </a:solidFill>
                    <a:latin typeface="+mn-lt"/>
                    <a:ea typeface="+mn-ea"/>
                    <a:cs typeface="+mn-cs"/>
                  </a:defRPr>
                </a:lvl7pPr>
                <a:lvl8pPr marL="3200400" algn="l" defTabSz="914400" rtl="0" eaLnBrk="1" latinLnBrk="0" hangingPunct="1">
                  <a:defRPr sz="2800" kern="1200">
                    <a:solidFill>
                      <a:schemeClr val="tx1"/>
                    </a:solidFill>
                    <a:latin typeface="+mn-lt"/>
                    <a:ea typeface="+mn-ea"/>
                    <a:cs typeface="+mn-cs"/>
                  </a:defRPr>
                </a:lvl8pPr>
                <a:lvl9pPr marL="3657600" algn="l" defTabSz="914400" rtl="0" eaLnBrk="1" latinLnBrk="0" hangingPunct="1">
                  <a:defRPr sz="2800" kern="1200">
                    <a:solidFill>
                      <a:schemeClr val="tx1"/>
                    </a:solidFill>
                    <a:latin typeface="+mn-lt"/>
                    <a:ea typeface="+mn-ea"/>
                    <a:cs typeface="+mn-cs"/>
                  </a:defRPr>
                </a:lvl9pPr>
              </a:lstStyle>
              <a:p>
                <a:pPr marL="0" marR="0" lvl="0" indent="0" algn="ctr" defTabSz="914400" rtl="0" eaLnBrk="1" fontAlgn="auto" latinLnBrk="1" hangingPunct="1">
                  <a:lnSpc>
                    <a:spcPct val="100000"/>
                  </a:lnSpc>
                  <a:spcBef>
                    <a:spcPts val="0"/>
                  </a:spcBef>
                  <a:spcAft>
                    <a:spcPts val="0"/>
                  </a:spcAft>
                  <a:buClrTx/>
                  <a:buSzTx/>
                  <a:buFontTx/>
                  <a:buNone/>
                  <a:tabLst/>
                  <a:defRPr/>
                </a:pPr>
                <a:endParaRPr kumimoji="0" lang="ko-KR" altLang="en-US" sz="1800" b="0" i="0" u="none" strike="noStrike" kern="1200" cap="none" spc="0" normalizeH="0" baseline="0">
                  <a:ln>
                    <a:noFill/>
                  </a:ln>
                  <a:solidFill>
                    <a:prstClr val="white"/>
                  </a:solidFill>
                  <a:effectLst/>
                  <a:uLnTx/>
                  <a:uFillTx/>
                  <a:latin typeface="Arial"/>
                  <a:ea typeface="Arial Unicode MS"/>
                  <a:cs typeface="+mn-cs"/>
                </a:endParaRPr>
              </a:p>
            </xdr:txBody>
          </xdr:sp>
          <xdr:sp macro="" textlink="">
            <xdr:nvSpPr>
              <xdr:cNvPr id="27" name="Rectangle 9">
                <a:extLst>
                  <a:ext uri="{FF2B5EF4-FFF2-40B4-BE49-F238E27FC236}">
                    <a16:creationId xmlns:a16="http://schemas.microsoft.com/office/drawing/2014/main" id="{C40CD146-09FA-4244-BC58-5B548BB8356C}"/>
                  </a:ext>
                </a:extLst>
              </xdr:cNvPr>
              <xdr:cNvSpPr/>
            </xdr:nvSpPr>
            <xdr:spPr>
              <a:xfrm>
                <a:off x="5845020" y="5755874"/>
                <a:ext cx="321512" cy="311562"/>
              </a:xfrm>
              <a:custGeom>
                <a:avLst/>
                <a:gdLst/>
                <a:ahLst/>
                <a:cxnLst/>
                <a:rect l="l" t="t" r="r" b="b"/>
                <a:pathLst>
                  <a:path w="3228210" h="3222968">
                    <a:moveTo>
                      <a:pt x="1619999" y="642446"/>
                    </a:moveTo>
                    <a:lnTo>
                      <a:pt x="2664115" y="1686562"/>
                    </a:lnTo>
                    <a:lnTo>
                      <a:pt x="2664116" y="1686562"/>
                    </a:lnTo>
                    <a:lnTo>
                      <a:pt x="2664116" y="3222968"/>
                    </a:lnTo>
                    <a:lnTo>
                      <a:pt x="2015013" y="3222968"/>
                    </a:lnTo>
                    <a:lnTo>
                      <a:pt x="2015013" y="2511495"/>
                    </a:lnTo>
                    <a:cubicBezTo>
                      <a:pt x="2015013" y="2399422"/>
                      <a:pt x="1924159" y="2308568"/>
                      <a:pt x="1812086" y="2308568"/>
                    </a:cubicBezTo>
                    <a:lnTo>
                      <a:pt x="1427912" y="2308568"/>
                    </a:lnTo>
                    <a:cubicBezTo>
                      <a:pt x="1315839" y="2308568"/>
                      <a:pt x="1224985" y="2399422"/>
                      <a:pt x="1224985" y="2511495"/>
                    </a:cubicBezTo>
                    <a:lnTo>
                      <a:pt x="1224985" y="3222968"/>
                    </a:lnTo>
                    <a:lnTo>
                      <a:pt x="575882" y="3222968"/>
                    </a:lnTo>
                    <a:lnTo>
                      <a:pt x="575882" y="1686562"/>
                    </a:lnTo>
                    <a:lnTo>
                      <a:pt x="575884" y="1686562"/>
                    </a:lnTo>
                    <a:close/>
                    <a:moveTo>
                      <a:pt x="509997" y="122689"/>
                    </a:moveTo>
                    <a:lnTo>
                      <a:pt x="942045" y="122689"/>
                    </a:lnTo>
                    <a:lnTo>
                      <a:pt x="942045" y="542556"/>
                    </a:lnTo>
                    <a:lnTo>
                      <a:pt x="509997" y="974604"/>
                    </a:lnTo>
                    <a:close/>
                    <a:moveTo>
                      <a:pt x="1620001" y="7099"/>
                    </a:moveTo>
                    <a:lnTo>
                      <a:pt x="3228210" y="1686560"/>
                    </a:lnTo>
                    <a:lnTo>
                      <a:pt x="2900441" y="1686560"/>
                    </a:lnTo>
                    <a:lnTo>
                      <a:pt x="1620001" y="349390"/>
                    </a:lnTo>
                    <a:close/>
                    <a:moveTo>
                      <a:pt x="1619999" y="0"/>
                    </a:moveTo>
                    <a:lnTo>
                      <a:pt x="1619999" y="342291"/>
                    </a:lnTo>
                    <a:lnTo>
                      <a:pt x="330172" y="1679462"/>
                    </a:lnTo>
                    <a:lnTo>
                      <a:pt x="0" y="1679462"/>
                    </a:lnTo>
                    <a:close/>
                  </a:path>
                </a:pathLst>
              </a:custGeom>
              <a:solidFill>
                <a:srgbClr val="FF0000"/>
              </a:solidFill>
              <a:ln w="12700" cap="flat" cmpd="sng" algn="ctr">
                <a:solidFill>
                  <a:srgbClr val="FF0000"/>
                </a:solidFill>
                <a:prstDash val="solid"/>
                <a:miter lim="800000"/>
              </a:ln>
              <a:effectLst/>
            </xdr:spPr>
            <xdr:txBody>
              <a:bodyPr rot="0" spcFirstLastPara="0" vert="horz" wrap="square" lIns="91440" tIns="45720" rIns="91440" bIns="45720" numCol="1" spcCol="0" rtlCol="0" fromWordArt="0" anchor="ctr" anchorCtr="0" forceAA="0" compatLnSpc="1">
                <a:prstTxWarp prst="textNoShape">
                  <a:avLst/>
                </a:prstTxWarp>
                <a:noAutofit/>
              </a:bodyPr>
              <a:lstStyle>
                <a:defPPr>
                  <a:defRPr lang="th-TH"/>
                </a:defPPr>
                <a:lvl1pPr marL="0" algn="l" defTabSz="914400" rtl="0" eaLnBrk="1" latinLnBrk="0" hangingPunct="1">
                  <a:defRPr sz="2800" kern="1200">
                    <a:solidFill>
                      <a:schemeClr val="tx1"/>
                    </a:solidFill>
                    <a:latin typeface="+mn-lt"/>
                    <a:ea typeface="+mn-ea"/>
                    <a:cs typeface="+mn-cs"/>
                  </a:defRPr>
                </a:lvl1pPr>
                <a:lvl2pPr marL="457200" algn="l" defTabSz="914400" rtl="0" eaLnBrk="1" latinLnBrk="0" hangingPunct="1">
                  <a:defRPr sz="2800" kern="1200">
                    <a:solidFill>
                      <a:schemeClr val="tx1"/>
                    </a:solidFill>
                    <a:latin typeface="+mn-lt"/>
                    <a:ea typeface="+mn-ea"/>
                    <a:cs typeface="+mn-cs"/>
                  </a:defRPr>
                </a:lvl2pPr>
                <a:lvl3pPr marL="914400" algn="l" defTabSz="914400" rtl="0" eaLnBrk="1" latinLnBrk="0" hangingPunct="1">
                  <a:defRPr sz="2800" kern="1200">
                    <a:solidFill>
                      <a:schemeClr val="tx1"/>
                    </a:solidFill>
                    <a:latin typeface="+mn-lt"/>
                    <a:ea typeface="+mn-ea"/>
                    <a:cs typeface="+mn-cs"/>
                  </a:defRPr>
                </a:lvl3pPr>
                <a:lvl4pPr marL="1371600" algn="l" defTabSz="914400" rtl="0" eaLnBrk="1" latinLnBrk="0" hangingPunct="1">
                  <a:defRPr sz="2800" kern="1200">
                    <a:solidFill>
                      <a:schemeClr val="tx1"/>
                    </a:solidFill>
                    <a:latin typeface="+mn-lt"/>
                    <a:ea typeface="+mn-ea"/>
                    <a:cs typeface="+mn-cs"/>
                  </a:defRPr>
                </a:lvl4pPr>
                <a:lvl5pPr marL="1828800" algn="l" defTabSz="914400" rtl="0" eaLnBrk="1" latinLnBrk="0" hangingPunct="1">
                  <a:defRPr sz="2800" kern="1200">
                    <a:solidFill>
                      <a:schemeClr val="tx1"/>
                    </a:solidFill>
                    <a:latin typeface="+mn-lt"/>
                    <a:ea typeface="+mn-ea"/>
                    <a:cs typeface="+mn-cs"/>
                  </a:defRPr>
                </a:lvl5pPr>
                <a:lvl6pPr marL="2286000" algn="l" defTabSz="914400" rtl="0" eaLnBrk="1" latinLnBrk="0" hangingPunct="1">
                  <a:defRPr sz="2800" kern="1200">
                    <a:solidFill>
                      <a:schemeClr val="tx1"/>
                    </a:solidFill>
                    <a:latin typeface="+mn-lt"/>
                    <a:ea typeface="+mn-ea"/>
                    <a:cs typeface="+mn-cs"/>
                  </a:defRPr>
                </a:lvl6pPr>
                <a:lvl7pPr marL="2743200" algn="l" defTabSz="914400" rtl="0" eaLnBrk="1" latinLnBrk="0" hangingPunct="1">
                  <a:defRPr sz="2800" kern="1200">
                    <a:solidFill>
                      <a:schemeClr val="tx1"/>
                    </a:solidFill>
                    <a:latin typeface="+mn-lt"/>
                    <a:ea typeface="+mn-ea"/>
                    <a:cs typeface="+mn-cs"/>
                  </a:defRPr>
                </a:lvl7pPr>
                <a:lvl8pPr marL="3200400" algn="l" defTabSz="914400" rtl="0" eaLnBrk="1" latinLnBrk="0" hangingPunct="1">
                  <a:defRPr sz="2800" kern="1200">
                    <a:solidFill>
                      <a:schemeClr val="tx1"/>
                    </a:solidFill>
                    <a:latin typeface="+mn-lt"/>
                    <a:ea typeface="+mn-ea"/>
                    <a:cs typeface="+mn-cs"/>
                  </a:defRPr>
                </a:lvl8pPr>
                <a:lvl9pPr marL="3657600" algn="l" defTabSz="914400" rtl="0" eaLnBrk="1" latinLnBrk="0" hangingPunct="1">
                  <a:defRPr sz="2800" kern="1200">
                    <a:solidFill>
                      <a:schemeClr val="tx1"/>
                    </a:solidFill>
                    <a:latin typeface="+mn-lt"/>
                    <a:ea typeface="+mn-ea"/>
                    <a:cs typeface="+mn-cs"/>
                  </a:defRPr>
                </a:lvl9pPr>
              </a:lstStyle>
              <a:p>
                <a:pPr marL="0" marR="0" lvl="0" indent="0" algn="ctr" defTabSz="914400" rtl="0" eaLnBrk="1" fontAlgn="auto" latinLnBrk="1" hangingPunct="1">
                  <a:lnSpc>
                    <a:spcPct val="100000"/>
                  </a:lnSpc>
                  <a:spcBef>
                    <a:spcPts val="0"/>
                  </a:spcBef>
                  <a:spcAft>
                    <a:spcPts val="0"/>
                  </a:spcAft>
                  <a:buClrTx/>
                  <a:buSzTx/>
                  <a:buFontTx/>
                  <a:buNone/>
                  <a:tabLst/>
                  <a:defRPr/>
                </a:pPr>
                <a:endParaRPr kumimoji="0" lang="ko-KR" altLang="en-US" sz="1800" b="0" i="0" u="none" strike="noStrike" kern="1200" cap="none" spc="0" normalizeH="0" baseline="0">
                  <a:ln>
                    <a:noFill/>
                  </a:ln>
                  <a:solidFill>
                    <a:prstClr val="white"/>
                  </a:solidFill>
                  <a:effectLst/>
                  <a:uLnTx/>
                  <a:uFillTx/>
                  <a:latin typeface="Arial"/>
                  <a:ea typeface="Arial Unicode MS"/>
                  <a:cs typeface="+mn-cs"/>
                </a:endParaRPr>
              </a:p>
            </xdr:txBody>
          </xdr:sp>
          <xdr:grpSp>
            <xdr:nvGrpSpPr>
              <xdr:cNvPr id="28" name="그룹 5">
                <a:extLst>
                  <a:ext uri="{FF2B5EF4-FFF2-40B4-BE49-F238E27FC236}">
                    <a16:creationId xmlns:a16="http://schemas.microsoft.com/office/drawing/2014/main" id="{0A36CA10-03A1-46BE-8F32-22C27D64FD2F}"/>
                  </a:ext>
                </a:extLst>
              </xdr:cNvPr>
              <xdr:cNvGrpSpPr/>
            </xdr:nvGrpSpPr>
            <xdr:grpSpPr>
              <a:xfrm>
                <a:off x="7193787" y="5179572"/>
                <a:ext cx="641569" cy="1110359"/>
                <a:chOff x="3952815" y="3119244"/>
                <a:chExt cx="647917" cy="1110359"/>
              </a:xfrm>
            </xdr:grpSpPr>
            <xdr:cxnSp macro="">
              <xdr:nvCxnSpPr>
                <xdr:cNvPr id="45" name="Straight Connector 44">
                  <a:extLst>
                    <a:ext uri="{FF2B5EF4-FFF2-40B4-BE49-F238E27FC236}">
                      <a16:creationId xmlns:a16="http://schemas.microsoft.com/office/drawing/2014/main" id="{4945A87D-104B-47EC-9C78-91DC1E0B4200}"/>
                    </a:ext>
                  </a:extLst>
                </xdr:cNvPr>
                <xdr:cNvCxnSpPr/>
              </xdr:nvCxnSpPr>
              <xdr:spPr>
                <a:xfrm flipV="1">
                  <a:off x="4276771" y="3119244"/>
                  <a:ext cx="0" cy="781734"/>
                </a:xfrm>
                <a:prstGeom prst="line">
                  <a:avLst/>
                </a:prstGeom>
                <a:noFill/>
                <a:ln w="63500" cap="flat" cmpd="sng" algn="ctr">
                  <a:solidFill>
                    <a:srgbClr val="92D050">
                      <a:alpha val="40000"/>
                    </a:srgbClr>
                  </a:solidFill>
                  <a:prstDash val="solid"/>
                  <a:miter lim="800000"/>
                  <a:headEnd type="oval" w="sm" len="sm"/>
                  <a:tailEnd type="oval" w="sm" len="sm"/>
                </a:ln>
                <a:effectLst/>
              </xdr:spPr>
            </xdr:cxnSp>
            <xdr:sp macro="" textlink="">
              <xdr:nvSpPr>
                <xdr:cNvPr id="46" name="Oval 45">
                  <a:extLst>
                    <a:ext uri="{FF2B5EF4-FFF2-40B4-BE49-F238E27FC236}">
                      <a16:creationId xmlns:a16="http://schemas.microsoft.com/office/drawing/2014/main" id="{F9655166-0FE8-4BDD-AB84-E5879279C6C1}"/>
                    </a:ext>
                  </a:extLst>
                </xdr:cNvPr>
                <xdr:cNvSpPr/>
              </xdr:nvSpPr>
              <xdr:spPr>
                <a:xfrm>
                  <a:off x="3952815" y="3580802"/>
                  <a:ext cx="647917" cy="648801"/>
                </a:xfrm>
                <a:prstGeom prst="ellipse">
                  <a:avLst/>
                </a:prstGeom>
                <a:solidFill>
                  <a:sysClr val="window" lastClr="FFFFFF"/>
                </a:solidFill>
                <a:ln w="63500" cap="flat" cmpd="sng" algn="ctr">
                  <a:solidFill>
                    <a:srgbClr val="92D050">
                      <a:alpha val="40000"/>
                    </a:srgbClr>
                  </a:solidFill>
                  <a:prstDash val="solid"/>
                  <a:miter lim="800000"/>
                </a:ln>
                <a:effectLst/>
              </xdr:spPr>
              <xdr:txBody>
                <a:bodyPr wrap="square" rtlCol="0" anchor="ctr"/>
                <a:lstStyle>
                  <a:defPPr>
                    <a:defRPr lang="th-TH"/>
                  </a:defPPr>
                  <a:lvl1pPr marL="0" algn="l" defTabSz="914400" rtl="0" eaLnBrk="1" latinLnBrk="0" hangingPunct="1">
                    <a:defRPr sz="2800" kern="1200">
                      <a:solidFill>
                        <a:schemeClr val="tx1"/>
                      </a:solidFill>
                      <a:latin typeface="+mn-lt"/>
                      <a:ea typeface="+mn-ea"/>
                      <a:cs typeface="+mn-cs"/>
                    </a:defRPr>
                  </a:lvl1pPr>
                  <a:lvl2pPr marL="457200" algn="l" defTabSz="914400" rtl="0" eaLnBrk="1" latinLnBrk="0" hangingPunct="1">
                    <a:defRPr sz="2800" kern="1200">
                      <a:solidFill>
                        <a:schemeClr val="tx1"/>
                      </a:solidFill>
                      <a:latin typeface="+mn-lt"/>
                      <a:ea typeface="+mn-ea"/>
                      <a:cs typeface="+mn-cs"/>
                    </a:defRPr>
                  </a:lvl2pPr>
                  <a:lvl3pPr marL="914400" algn="l" defTabSz="914400" rtl="0" eaLnBrk="1" latinLnBrk="0" hangingPunct="1">
                    <a:defRPr sz="2800" kern="1200">
                      <a:solidFill>
                        <a:schemeClr val="tx1"/>
                      </a:solidFill>
                      <a:latin typeface="+mn-lt"/>
                      <a:ea typeface="+mn-ea"/>
                      <a:cs typeface="+mn-cs"/>
                    </a:defRPr>
                  </a:lvl3pPr>
                  <a:lvl4pPr marL="1371600" algn="l" defTabSz="914400" rtl="0" eaLnBrk="1" latinLnBrk="0" hangingPunct="1">
                    <a:defRPr sz="2800" kern="1200">
                      <a:solidFill>
                        <a:schemeClr val="tx1"/>
                      </a:solidFill>
                      <a:latin typeface="+mn-lt"/>
                      <a:ea typeface="+mn-ea"/>
                      <a:cs typeface="+mn-cs"/>
                    </a:defRPr>
                  </a:lvl4pPr>
                  <a:lvl5pPr marL="1828800" algn="l" defTabSz="914400" rtl="0" eaLnBrk="1" latinLnBrk="0" hangingPunct="1">
                    <a:defRPr sz="2800" kern="1200">
                      <a:solidFill>
                        <a:schemeClr val="tx1"/>
                      </a:solidFill>
                      <a:latin typeface="+mn-lt"/>
                      <a:ea typeface="+mn-ea"/>
                      <a:cs typeface="+mn-cs"/>
                    </a:defRPr>
                  </a:lvl5pPr>
                  <a:lvl6pPr marL="2286000" algn="l" defTabSz="914400" rtl="0" eaLnBrk="1" latinLnBrk="0" hangingPunct="1">
                    <a:defRPr sz="2800" kern="1200">
                      <a:solidFill>
                        <a:schemeClr val="tx1"/>
                      </a:solidFill>
                      <a:latin typeface="+mn-lt"/>
                      <a:ea typeface="+mn-ea"/>
                      <a:cs typeface="+mn-cs"/>
                    </a:defRPr>
                  </a:lvl6pPr>
                  <a:lvl7pPr marL="2743200" algn="l" defTabSz="914400" rtl="0" eaLnBrk="1" latinLnBrk="0" hangingPunct="1">
                    <a:defRPr sz="2800" kern="1200">
                      <a:solidFill>
                        <a:schemeClr val="tx1"/>
                      </a:solidFill>
                      <a:latin typeface="+mn-lt"/>
                      <a:ea typeface="+mn-ea"/>
                      <a:cs typeface="+mn-cs"/>
                    </a:defRPr>
                  </a:lvl7pPr>
                  <a:lvl8pPr marL="3200400" algn="l" defTabSz="914400" rtl="0" eaLnBrk="1" latinLnBrk="0" hangingPunct="1">
                    <a:defRPr sz="2800" kern="1200">
                      <a:solidFill>
                        <a:schemeClr val="tx1"/>
                      </a:solidFill>
                      <a:latin typeface="+mn-lt"/>
                      <a:ea typeface="+mn-ea"/>
                      <a:cs typeface="+mn-cs"/>
                    </a:defRPr>
                  </a:lvl8pPr>
                  <a:lvl9pPr marL="3657600" algn="l" defTabSz="914400" rtl="0" eaLnBrk="1" latinLnBrk="0" hangingPunct="1">
                    <a:defRPr sz="2800" kern="1200">
                      <a:solidFill>
                        <a:schemeClr val="tx1"/>
                      </a:solidFill>
                      <a:latin typeface="+mn-lt"/>
                      <a:ea typeface="+mn-ea"/>
                      <a:cs typeface="+mn-cs"/>
                    </a:defRPr>
                  </a:lvl9pPr>
                </a:lstStyle>
                <a:p>
                  <a:pPr marL="0" marR="0" lvl="0" indent="0" algn="ctr" defTabSz="914400" eaLnBrk="1" fontAlgn="auto" latinLnBrk="0" hangingPunct="1">
                    <a:lnSpc>
                      <a:spcPct val="100000"/>
                    </a:lnSpc>
                    <a:spcBef>
                      <a:spcPts val="0"/>
                    </a:spcBef>
                    <a:spcAft>
                      <a:spcPts val="0"/>
                    </a:spcAft>
                    <a:buClrTx/>
                    <a:buSzTx/>
                    <a:buFontTx/>
                    <a:buNone/>
                    <a:tabLst/>
                    <a:defRPr/>
                  </a:pPr>
                  <a:endParaRPr kumimoji="0" lang="ko-KR" altLang="en-US" sz="2700" b="0" i="0" u="none" strike="noStrike" kern="0" cap="none" spc="0" normalizeH="0" baseline="0">
                    <a:ln>
                      <a:noFill/>
                    </a:ln>
                    <a:solidFill>
                      <a:prstClr val="white"/>
                    </a:solidFill>
                    <a:effectLst/>
                    <a:uLnTx/>
                    <a:uFillTx/>
                    <a:latin typeface="Arial"/>
                    <a:ea typeface="Arial Unicode MS"/>
                    <a:cs typeface="+mn-cs"/>
                  </a:endParaRPr>
                </a:p>
              </xdr:txBody>
            </xdr:sp>
          </xdr:grpSp>
          <xdr:sp macro="" textlink="">
            <xdr:nvSpPr>
              <xdr:cNvPr id="29" name="TextBox 58">
                <a:extLst>
                  <a:ext uri="{FF2B5EF4-FFF2-40B4-BE49-F238E27FC236}">
                    <a16:creationId xmlns:a16="http://schemas.microsoft.com/office/drawing/2014/main" id="{CBCA7D85-FFCF-43D7-A8B0-ECD132A8BC43}"/>
                  </a:ext>
                </a:extLst>
              </xdr:cNvPr>
              <xdr:cNvSpPr txBox="1"/>
            </xdr:nvSpPr>
            <xdr:spPr>
              <a:xfrm>
                <a:off x="6974635" y="6592091"/>
                <a:ext cx="1278622" cy="406918"/>
              </a:xfrm>
              <a:prstGeom prst="rect">
                <a:avLst/>
              </a:prstGeom>
              <a:noFill/>
            </xdr:spPr>
            <xdr:txBody>
              <a:bodyPr wrap="square" rtlCol="0" anchor="ctr">
                <a:spAutoFit/>
              </a:bodyPr>
              <a:lstStyle>
                <a:defPPr>
                  <a:defRPr lang="th-TH"/>
                </a:defPPr>
                <a:lvl1pPr marL="0" algn="l" defTabSz="914400" rtl="0" eaLnBrk="1" latinLnBrk="0" hangingPunct="1">
                  <a:defRPr sz="2800" kern="1200">
                    <a:solidFill>
                      <a:schemeClr val="tx1"/>
                    </a:solidFill>
                    <a:latin typeface="+mn-lt"/>
                    <a:ea typeface="+mn-ea"/>
                    <a:cs typeface="+mn-cs"/>
                  </a:defRPr>
                </a:lvl1pPr>
                <a:lvl2pPr marL="457200" algn="l" defTabSz="914400" rtl="0" eaLnBrk="1" latinLnBrk="0" hangingPunct="1">
                  <a:defRPr sz="2800" kern="1200">
                    <a:solidFill>
                      <a:schemeClr val="tx1"/>
                    </a:solidFill>
                    <a:latin typeface="+mn-lt"/>
                    <a:ea typeface="+mn-ea"/>
                    <a:cs typeface="+mn-cs"/>
                  </a:defRPr>
                </a:lvl2pPr>
                <a:lvl3pPr marL="914400" algn="l" defTabSz="914400" rtl="0" eaLnBrk="1" latinLnBrk="0" hangingPunct="1">
                  <a:defRPr sz="2800" kern="1200">
                    <a:solidFill>
                      <a:schemeClr val="tx1"/>
                    </a:solidFill>
                    <a:latin typeface="+mn-lt"/>
                    <a:ea typeface="+mn-ea"/>
                    <a:cs typeface="+mn-cs"/>
                  </a:defRPr>
                </a:lvl3pPr>
                <a:lvl4pPr marL="1371600" algn="l" defTabSz="914400" rtl="0" eaLnBrk="1" latinLnBrk="0" hangingPunct="1">
                  <a:defRPr sz="2800" kern="1200">
                    <a:solidFill>
                      <a:schemeClr val="tx1"/>
                    </a:solidFill>
                    <a:latin typeface="+mn-lt"/>
                    <a:ea typeface="+mn-ea"/>
                    <a:cs typeface="+mn-cs"/>
                  </a:defRPr>
                </a:lvl4pPr>
                <a:lvl5pPr marL="1828800" algn="l" defTabSz="914400" rtl="0" eaLnBrk="1" latinLnBrk="0" hangingPunct="1">
                  <a:defRPr sz="2800" kern="1200">
                    <a:solidFill>
                      <a:schemeClr val="tx1"/>
                    </a:solidFill>
                    <a:latin typeface="+mn-lt"/>
                    <a:ea typeface="+mn-ea"/>
                    <a:cs typeface="+mn-cs"/>
                  </a:defRPr>
                </a:lvl5pPr>
                <a:lvl6pPr marL="2286000" algn="l" defTabSz="914400" rtl="0" eaLnBrk="1" latinLnBrk="0" hangingPunct="1">
                  <a:defRPr sz="2800" kern="1200">
                    <a:solidFill>
                      <a:schemeClr val="tx1"/>
                    </a:solidFill>
                    <a:latin typeface="+mn-lt"/>
                    <a:ea typeface="+mn-ea"/>
                    <a:cs typeface="+mn-cs"/>
                  </a:defRPr>
                </a:lvl6pPr>
                <a:lvl7pPr marL="2743200" algn="l" defTabSz="914400" rtl="0" eaLnBrk="1" latinLnBrk="0" hangingPunct="1">
                  <a:defRPr sz="2800" kern="1200">
                    <a:solidFill>
                      <a:schemeClr val="tx1"/>
                    </a:solidFill>
                    <a:latin typeface="+mn-lt"/>
                    <a:ea typeface="+mn-ea"/>
                    <a:cs typeface="+mn-cs"/>
                  </a:defRPr>
                </a:lvl7pPr>
                <a:lvl8pPr marL="3200400" algn="l" defTabSz="914400" rtl="0" eaLnBrk="1" latinLnBrk="0" hangingPunct="1">
                  <a:defRPr sz="2800" kern="1200">
                    <a:solidFill>
                      <a:schemeClr val="tx1"/>
                    </a:solidFill>
                    <a:latin typeface="+mn-lt"/>
                    <a:ea typeface="+mn-ea"/>
                    <a:cs typeface="+mn-cs"/>
                  </a:defRPr>
                </a:lvl8pPr>
                <a:lvl9pPr marL="3657600" algn="l" defTabSz="914400" rtl="0" eaLnBrk="1" latinLnBrk="0" hangingPunct="1">
                  <a:defRPr sz="2800" kern="1200">
                    <a:solidFill>
                      <a:schemeClr val="tx1"/>
                    </a:solidFill>
                    <a:latin typeface="+mn-lt"/>
                    <a:ea typeface="+mn-ea"/>
                    <a:cs typeface="+mn-cs"/>
                  </a:defRPr>
                </a:lvl9pPr>
              </a:lstStyle>
              <a:p>
                <a:pPr algn="ctr"/>
                <a:r>
                  <a:rPr lang="en-US" altLang="ko-KR" sz="2000" b="1">
                    <a:solidFill>
                      <a:srgbClr val="92D050"/>
                    </a:solidFill>
                    <a:latin typeface="Arial"/>
                    <a:ea typeface="Arial Unicode MS"/>
                    <a:cs typeface="Arial" pitchFamily="34" charset="0"/>
                  </a:rPr>
                  <a:t>17 Jul</a:t>
                </a:r>
                <a:endParaRPr lang="ko-KR" altLang="en-US" sz="2000" b="1">
                  <a:solidFill>
                    <a:srgbClr val="92D050"/>
                  </a:solidFill>
                  <a:latin typeface="Arial"/>
                  <a:ea typeface="Arial Unicode MS"/>
                  <a:cs typeface="Arial" pitchFamily="34" charset="0"/>
                </a:endParaRPr>
              </a:p>
            </xdr:txBody>
          </xdr:sp>
          <xdr:sp macro="" textlink="">
            <xdr:nvSpPr>
              <xdr:cNvPr id="30" name="Block Arc 25">
                <a:extLst>
                  <a:ext uri="{FF2B5EF4-FFF2-40B4-BE49-F238E27FC236}">
                    <a16:creationId xmlns:a16="http://schemas.microsoft.com/office/drawing/2014/main" id="{BB1DFFA4-A5E5-4714-A0B3-C8F05BC61117}"/>
                  </a:ext>
                </a:extLst>
              </xdr:cNvPr>
              <xdr:cNvSpPr/>
            </xdr:nvSpPr>
            <xdr:spPr>
              <a:xfrm>
                <a:off x="7382084" y="5750226"/>
                <a:ext cx="239811" cy="345163"/>
              </a:xfrm>
              <a:custGeom>
                <a:avLst/>
                <a:gdLst/>
                <a:ahLst/>
                <a:cxnLst/>
                <a:rect l="l" t="t" r="r" b="b"/>
                <a:pathLst>
                  <a:path w="2215656" h="3200962">
                    <a:moveTo>
                      <a:pt x="1107829" y="2097026"/>
                    </a:moveTo>
                    <a:cubicBezTo>
                      <a:pt x="1025315" y="2097026"/>
                      <a:pt x="958423" y="2163918"/>
                      <a:pt x="958423" y="2246432"/>
                    </a:cubicBezTo>
                    <a:cubicBezTo>
                      <a:pt x="958423" y="2302715"/>
                      <a:pt x="989546" y="2351730"/>
                      <a:pt x="1036590" y="2375275"/>
                    </a:cubicBezTo>
                    <a:lnTo>
                      <a:pt x="985422" y="2684898"/>
                    </a:lnTo>
                    <a:lnTo>
                      <a:pt x="1230236" y="2684898"/>
                    </a:lnTo>
                    <a:lnTo>
                      <a:pt x="1179068" y="2375275"/>
                    </a:lnTo>
                    <a:cubicBezTo>
                      <a:pt x="1226112" y="2351730"/>
                      <a:pt x="1257234" y="2302715"/>
                      <a:pt x="1257234" y="2246432"/>
                    </a:cubicBezTo>
                    <a:cubicBezTo>
                      <a:pt x="1257234" y="2163918"/>
                      <a:pt x="1190343" y="2097026"/>
                      <a:pt x="1107829" y="2097026"/>
                    </a:cubicBezTo>
                    <a:close/>
                    <a:moveTo>
                      <a:pt x="1102513" y="266871"/>
                    </a:moveTo>
                    <a:cubicBezTo>
                      <a:pt x="874876" y="269781"/>
                      <a:pt x="691868" y="455143"/>
                      <a:pt x="691868" y="682798"/>
                    </a:cubicBezTo>
                    <a:lnTo>
                      <a:pt x="690469" y="682798"/>
                    </a:lnTo>
                    <a:lnTo>
                      <a:pt x="690469" y="1580962"/>
                    </a:lnTo>
                    <a:lnTo>
                      <a:pt x="1525188" y="1580962"/>
                    </a:lnTo>
                    <a:lnTo>
                      <a:pt x="1525188" y="672127"/>
                    </a:lnTo>
                    <a:lnTo>
                      <a:pt x="1523654" y="672166"/>
                    </a:lnTo>
                    <a:cubicBezTo>
                      <a:pt x="1517835" y="444585"/>
                      <a:pt x="1330149" y="263961"/>
                      <a:pt x="1102513" y="266871"/>
                    </a:cubicBezTo>
                    <a:close/>
                    <a:moveTo>
                      <a:pt x="1099102" y="56"/>
                    </a:moveTo>
                    <a:cubicBezTo>
                      <a:pt x="1472767" y="-4720"/>
                      <a:pt x="1780852" y="291773"/>
                      <a:pt x="1790404" y="665346"/>
                    </a:cubicBezTo>
                    <a:lnTo>
                      <a:pt x="1742843" y="666562"/>
                    </a:lnTo>
                    <a:lnTo>
                      <a:pt x="1790627" y="666562"/>
                    </a:lnTo>
                    <a:lnTo>
                      <a:pt x="1790627" y="1580962"/>
                    </a:lnTo>
                    <a:lnTo>
                      <a:pt x="2041344" y="1580962"/>
                    </a:lnTo>
                    <a:cubicBezTo>
                      <a:pt x="2137614" y="1580962"/>
                      <a:pt x="2215656" y="1659004"/>
                      <a:pt x="2215656" y="1755274"/>
                    </a:cubicBezTo>
                    <a:lnTo>
                      <a:pt x="2215656" y="3026650"/>
                    </a:lnTo>
                    <a:cubicBezTo>
                      <a:pt x="2215656" y="3122920"/>
                      <a:pt x="2137614" y="3200962"/>
                      <a:pt x="2041344" y="3200962"/>
                    </a:cubicBezTo>
                    <a:lnTo>
                      <a:pt x="174312" y="3200962"/>
                    </a:lnTo>
                    <a:cubicBezTo>
                      <a:pt x="78042" y="3200962"/>
                      <a:pt x="0" y="3122920"/>
                      <a:pt x="0" y="3026650"/>
                    </a:cubicBezTo>
                    <a:lnTo>
                      <a:pt x="0" y="1755274"/>
                    </a:lnTo>
                    <a:cubicBezTo>
                      <a:pt x="0" y="1659004"/>
                      <a:pt x="78042" y="1580962"/>
                      <a:pt x="174312" y="1580962"/>
                    </a:cubicBezTo>
                    <a:lnTo>
                      <a:pt x="425030" y="1580962"/>
                    </a:lnTo>
                    <a:lnTo>
                      <a:pt x="425030" y="676764"/>
                    </a:lnTo>
                    <a:lnTo>
                      <a:pt x="425634" y="676764"/>
                    </a:lnTo>
                    <a:cubicBezTo>
                      <a:pt x="428273" y="305830"/>
                      <a:pt x="727452" y="4806"/>
                      <a:pt x="1099102" y="56"/>
                    </a:cubicBezTo>
                    <a:close/>
                  </a:path>
                </a:pathLst>
              </a:custGeom>
              <a:solidFill>
                <a:srgbClr val="92D050">
                  <a:alpha val="40000"/>
                </a:srgbClr>
              </a:solidFill>
              <a:ln w="12700" cap="flat" cmpd="sng" algn="ctr">
                <a:noFill/>
                <a:prstDash val="solid"/>
                <a:miter lim="800000"/>
              </a:ln>
              <a:effectLst/>
            </xdr:spPr>
            <xdr:txBody>
              <a:bodyPr wrap="square" rtlCol="0" anchor="ctr"/>
              <a:lstStyle>
                <a:defPPr>
                  <a:defRPr lang="th-TH"/>
                </a:defPPr>
                <a:lvl1pPr marL="0" algn="l" defTabSz="914400" rtl="0" eaLnBrk="1" latinLnBrk="0" hangingPunct="1">
                  <a:defRPr sz="2800" kern="1200">
                    <a:solidFill>
                      <a:schemeClr val="tx1"/>
                    </a:solidFill>
                    <a:latin typeface="+mn-lt"/>
                    <a:ea typeface="+mn-ea"/>
                    <a:cs typeface="+mn-cs"/>
                  </a:defRPr>
                </a:lvl1pPr>
                <a:lvl2pPr marL="457200" algn="l" defTabSz="914400" rtl="0" eaLnBrk="1" latinLnBrk="0" hangingPunct="1">
                  <a:defRPr sz="2800" kern="1200">
                    <a:solidFill>
                      <a:schemeClr val="tx1"/>
                    </a:solidFill>
                    <a:latin typeface="+mn-lt"/>
                    <a:ea typeface="+mn-ea"/>
                    <a:cs typeface="+mn-cs"/>
                  </a:defRPr>
                </a:lvl2pPr>
                <a:lvl3pPr marL="914400" algn="l" defTabSz="914400" rtl="0" eaLnBrk="1" latinLnBrk="0" hangingPunct="1">
                  <a:defRPr sz="2800" kern="1200">
                    <a:solidFill>
                      <a:schemeClr val="tx1"/>
                    </a:solidFill>
                    <a:latin typeface="+mn-lt"/>
                    <a:ea typeface="+mn-ea"/>
                    <a:cs typeface="+mn-cs"/>
                  </a:defRPr>
                </a:lvl3pPr>
                <a:lvl4pPr marL="1371600" algn="l" defTabSz="914400" rtl="0" eaLnBrk="1" latinLnBrk="0" hangingPunct="1">
                  <a:defRPr sz="2800" kern="1200">
                    <a:solidFill>
                      <a:schemeClr val="tx1"/>
                    </a:solidFill>
                    <a:latin typeface="+mn-lt"/>
                    <a:ea typeface="+mn-ea"/>
                    <a:cs typeface="+mn-cs"/>
                  </a:defRPr>
                </a:lvl4pPr>
                <a:lvl5pPr marL="1828800" algn="l" defTabSz="914400" rtl="0" eaLnBrk="1" latinLnBrk="0" hangingPunct="1">
                  <a:defRPr sz="2800" kern="1200">
                    <a:solidFill>
                      <a:schemeClr val="tx1"/>
                    </a:solidFill>
                    <a:latin typeface="+mn-lt"/>
                    <a:ea typeface="+mn-ea"/>
                    <a:cs typeface="+mn-cs"/>
                  </a:defRPr>
                </a:lvl5pPr>
                <a:lvl6pPr marL="2286000" algn="l" defTabSz="914400" rtl="0" eaLnBrk="1" latinLnBrk="0" hangingPunct="1">
                  <a:defRPr sz="2800" kern="1200">
                    <a:solidFill>
                      <a:schemeClr val="tx1"/>
                    </a:solidFill>
                    <a:latin typeface="+mn-lt"/>
                    <a:ea typeface="+mn-ea"/>
                    <a:cs typeface="+mn-cs"/>
                  </a:defRPr>
                </a:lvl6pPr>
                <a:lvl7pPr marL="2743200" algn="l" defTabSz="914400" rtl="0" eaLnBrk="1" latinLnBrk="0" hangingPunct="1">
                  <a:defRPr sz="2800" kern="1200">
                    <a:solidFill>
                      <a:schemeClr val="tx1"/>
                    </a:solidFill>
                    <a:latin typeface="+mn-lt"/>
                    <a:ea typeface="+mn-ea"/>
                    <a:cs typeface="+mn-cs"/>
                  </a:defRPr>
                </a:lvl7pPr>
                <a:lvl8pPr marL="3200400" algn="l" defTabSz="914400" rtl="0" eaLnBrk="1" latinLnBrk="0" hangingPunct="1">
                  <a:defRPr sz="2800" kern="1200">
                    <a:solidFill>
                      <a:schemeClr val="tx1"/>
                    </a:solidFill>
                    <a:latin typeface="+mn-lt"/>
                    <a:ea typeface="+mn-ea"/>
                    <a:cs typeface="+mn-cs"/>
                  </a:defRPr>
                </a:lvl8pPr>
                <a:lvl9pPr marL="3657600" algn="l" defTabSz="914400" rtl="0" eaLnBrk="1" latinLnBrk="0" hangingPunct="1">
                  <a:defRPr sz="2800" kern="1200">
                    <a:solidFill>
                      <a:schemeClr val="tx1"/>
                    </a:solidFill>
                    <a:latin typeface="+mn-lt"/>
                    <a:ea typeface="+mn-ea"/>
                    <a:cs typeface="+mn-cs"/>
                  </a:defRPr>
                </a:lvl9pPr>
              </a:lstStyle>
              <a:p>
                <a:pPr marL="0" marR="0" lvl="0" indent="0" algn="ctr" defTabSz="914400" rtl="0" eaLnBrk="1" fontAlgn="auto" latinLnBrk="1" hangingPunct="1">
                  <a:lnSpc>
                    <a:spcPct val="100000"/>
                  </a:lnSpc>
                  <a:spcBef>
                    <a:spcPts val="0"/>
                  </a:spcBef>
                  <a:spcAft>
                    <a:spcPts val="0"/>
                  </a:spcAft>
                  <a:buClrTx/>
                  <a:buSzTx/>
                  <a:buFontTx/>
                  <a:buNone/>
                  <a:tabLst/>
                  <a:defRPr/>
                </a:pPr>
                <a:endParaRPr kumimoji="0" lang="ko-KR" altLang="en-US" sz="1800" b="0" i="0" u="none" strike="noStrike" kern="1200" cap="none" spc="0" normalizeH="0" baseline="0">
                  <a:ln>
                    <a:noFill/>
                  </a:ln>
                  <a:solidFill>
                    <a:prstClr val="black"/>
                  </a:solidFill>
                  <a:effectLst/>
                  <a:uLnTx/>
                  <a:uFillTx/>
                  <a:latin typeface="Arial"/>
                  <a:ea typeface="Arial Unicode MS"/>
                  <a:cs typeface="+mn-cs"/>
                </a:endParaRPr>
              </a:p>
            </xdr:txBody>
          </xdr:sp>
          <xdr:grpSp>
            <xdr:nvGrpSpPr>
              <xdr:cNvPr id="31" name="그룹 8">
                <a:extLst>
                  <a:ext uri="{FF2B5EF4-FFF2-40B4-BE49-F238E27FC236}">
                    <a16:creationId xmlns:a16="http://schemas.microsoft.com/office/drawing/2014/main" id="{FCDB117E-3D0C-42EF-BCDC-F4CB8E86213E}"/>
                  </a:ext>
                </a:extLst>
              </xdr:cNvPr>
              <xdr:cNvGrpSpPr/>
            </xdr:nvGrpSpPr>
            <xdr:grpSpPr>
              <a:xfrm>
                <a:off x="8779767" y="5547447"/>
                <a:ext cx="657440" cy="1136576"/>
                <a:chOff x="10048355" y="3580774"/>
                <a:chExt cx="647917" cy="1130219"/>
              </a:xfrm>
            </xdr:grpSpPr>
            <xdr:cxnSp macro="">
              <xdr:nvCxnSpPr>
                <xdr:cNvPr id="43" name="Straight Connector 42">
                  <a:extLst>
                    <a:ext uri="{FF2B5EF4-FFF2-40B4-BE49-F238E27FC236}">
                      <a16:creationId xmlns:a16="http://schemas.microsoft.com/office/drawing/2014/main" id="{AEA2B6EC-DABA-43D3-B96E-8C15F387BAFB}"/>
                    </a:ext>
                  </a:extLst>
                </xdr:cNvPr>
                <xdr:cNvCxnSpPr/>
              </xdr:nvCxnSpPr>
              <xdr:spPr>
                <a:xfrm flipV="1">
                  <a:off x="10372318" y="3929260"/>
                  <a:ext cx="0" cy="781733"/>
                </a:xfrm>
                <a:prstGeom prst="line">
                  <a:avLst/>
                </a:prstGeom>
                <a:noFill/>
                <a:ln w="63500" cap="flat" cmpd="sng" algn="ctr">
                  <a:solidFill>
                    <a:srgbClr val="1ED4DE">
                      <a:alpha val="40000"/>
                    </a:srgbClr>
                  </a:solidFill>
                  <a:prstDash val="solid"/>
                  <a:miter lim="800000"/>
                  <a:headEnd type="oval" w="sm" len="sm"/>
                  <a:tailEnd type="oval" w="sm" len="sm"/>
                </a:ln>
                <a:effectLst/>
              </xdr:spPr>
            </xdr:cxnSp>
            <xdr:sp macro="" textlink="">
              <xdr:nvSpPr>
                <xdr:cNvPr id="44" name="Oval 43">
                  <a:extLst>
                    <a:ext uri="{FF2B5EF4-FFF2-40B4-BE49-F238E27FC236}">
                      <a16:creationId xmlns:a16="http://schemas.microsoft.com/office/drawing/2014/main" id="{F909D538-5748-4322-87D2-911EF7409C50}"/>
                    </a:ext>
                  </a:extLst>
                </xdr:cNvPr>
                <xdr:cNvSpPr/>
              </xdr:nvSpPr>
              <xdr:spPr>
                <a:xfrm>
                  <a:off x="10048355" y="3580774"/>
                  <a:ext cx="647917" cy="648801"/>
                </a:xfrm>
                <a:prstGeom prst="ellipse">
                  <a:avLst/>
                </a:prstGeom>
                <a:solidFill>
                  <a:sysClr val="window" lastClr="FFFFFF"/>
                </a:solidFill>
                <a:ln w="63500" cap="flat" cmpd="sng" algn="ctr">
                  <a:solidFill>
                    <a:srgbClr val="1ED4DE">
                      <a:alpha val="40000"/>
                    </a:srgbClr>
                  </a:solidFill>
                  <a:prstDash val="solid"/>
                  <a:miter lim="800000"/>
                </a:ln>
                <a:effectLst/>
              </xdr:spPr>
              <xdr:txBody>
                <a:bodyPr wrap="square" rtlCol="0" anchor="ctr"/>
                <a:lstStyle>
                  <a:defPPr>
                    <a:defRPr lang="th-TH"/>
                  </a:defPPr>
                  <a:lvl1pPr marL="0" algn="l" defTabSz="914400" rtl="0" eaLnBrk="1" latinLnBrk="0" hangingPunct="1">
                    <a:defRPr sz="2800" kern="1200">
                      <a:solidFill>
                        <a:schemeClr val="tx1"/>
                      </a:solidFill>
                      <a:latin typeface="+mn-lt"/>
                      <a:ea typeface="+mn-ea"/>
                      <a:cs typeface="+mn-cs"/>
                    </a:defRPr>
                  </a:lvl1pPr>
                  <a:lvl2pPr marL="457200" algn="l" defTabSz="914400" rtl="0" eaLnBrk="1" latinLnBrk="0" hangingPunct="1">
                    <a:defRPr sz="2800" kern="1200">
                      <a:solidFill>
                        <a:schemeClr val="tx1"/>
                      </a:solidFill>
                      <a:latin typeface="+mn-lt"/>
                      <a:ea typeface="+mn-ea"/>
                      <a:cs typeface="+mn-cs"/>
                    </a:defRPr>
                  </a:lvl2pPr>
                  <a:lvl3pPr marL="914400" algn="l" defTabSz="914400" rtl="0" eaLnBrk="1" latinLnBrk="0" hangingPunct="1">
                    <a:defRPr sz="2800" kern="1200">
                      <a:solidFill>
                        <a:schemeClr val="tx1"/>
                      </a:solidFill>
                      <a:latin typeface="+mn-lt"/>
                      <a:ea typeface="+mn-ea"/>
                      <a:cs typeface="+mn-cs"/>
                    </a:defRPr>
                  </a:lvl3pPr>
                  <a:lvl4pPr marL="1371600" algn="l" defTabSz="914400" rtl="0" eaLnBrk="1" latinLnBrk="0" hangingPunct="1">
                    <a:defRPr sz="2800" kern="1200">
                      <a:solidFill>
                        <a:schemeClr val="tx1"/>
                      </a:solidFill>
                      <a:latin typeface="+mn-lt"/>
                      <a:ea typeface="+mn-ea"/>
                      <a:cs typeface="+mn-cs"/>
                    </a:defRPr>
                  </a:lvl4pPr>
                  <a:lvl5pPr marL="1828800" algn="l" defTabSz="914400" rtl="0" eaLnBrk="1" latinLnBrk="0" hangingPunct="1">
                    <a:defRPr sz="2800" kern="1200">
                      <a:solidFill>
                        <a:schemeClr val="tx1"/>
                      </a:solidFill>
                      <a:latin typeface="+mn-lt"/>
                      <a:ea typeface="+mn-ea"/>
                      <a:cs typeface="+mn-cs"/>
                    </a:defRPr>
                  </a:lvl5pPr>
                  <a:lvl6pPr marL="2286000" algn="l" defTabSz="914400" rtl="0" eaLnBrk="1" latinLnBrk="0" hangingPunct="1">
                    <a:defRPr sz="2800" kern="1200">
                      <a:solidFill>
                        <a:schemeClr val="tx1"/>
                      </a:solidFill>
                      <a:latin typeface="+mn-lt"/>
                      <a:ea typeface="+mn-ea"/>
                      <a:cs typeface="+mn-cs"/>
                    </a:defRPr>
                  </a:lvl6pPr>
                  <a:lvl7pPr marL="2743200" algn="l" defTabSz="914400" rtl="0" eaLnBrk="1" latinLnBrk="0" hangingPunct="1">
                    <a:defRPr sz="2800" kern="1200">
                      <a:solidFill>
                        <a:schemeClr val="tx1"/>
                      </a:solidFill>
                      <a:latin typeface="+mn-lt"/>
                      <a:ea typeface="+mn-ea"/>
                      <a:cs typeface="+mn-cs"/>
                    </a:defRPr>
                  </a:lvl7pPr>
                  <a:lvl8pPr marL="3200400" algn="l" defTabSz="914400" rtl="0" eaLnBrk="1" latinLnBrk="0" hangingPunct="1">
                    <a:defRPr sz="2800" kern="1200">
                      <a:solidFill>
                        <a:schemeClr val="tx1"/>
                      </a:solidFill>
                      <a:latin typeface="+mn-lt"/>
                      <a:ea typeface="+mn-ea"/>
                      <a:cs typeface="+mn-cs"/>
                    </a:defRPr>
                  </a:lvl8pPr>
                  <a:lvl9pPr marL="3657600" algn="l" defTabSz="914400" rtl="0" eaLnBrk="1" latinLnBrk="0" hangingPunct="1">
                    <a:defRPr sz="2800" kern="1200">
                      <a:solidFill>
                        <a:schemeClr val="tx1"/>
                      </a:solidFill>
                      <a:latin typeface="+mn-lt"/>
                      <a:ea typeface="+mn-ea"/>
                      <a:cs typeface="+mn-cs"/>
                    </a:defRPr>
                  </a:lvl9pPr>
                </a:lstStyle>
                <a:p>
                  <a:pPr marL="0" marR="0" lvl="0" indent="0" algn="ctr" defTabSz="914400" eaLnBrk="1" fontAlgn="auto" latinLnBrk="0" hangingPunct="1">
                    <a:lnSpc>
                      <a:spcPct val="100000"/>
                    </a:lnSpc>
                    <a:spcBef>
                      <a:spcPts val="0"/>
                    </a:spcBef>
                    <a:spcAft>
                      <a:spcPts val="0"/>
                    </a:spcAft>
                    <a:buClrTx/>
                    <a:buSzTx/>
                    <a:buFontTx/>
                    <a:buNone/>
                    <a:tabLst/>
                    <a:defRPr/>
                  </a:pPr>
                  <a:endParaRPr kumimoji="0" lang="ko-KR" altLang="en-US" sz="2700" b="0" i="0" u="none" strike="noStrike" kern="0" cap="none" spc="0" normalizeH="0" baseline="0">
                    <a:ln>
                      <a:noFill/>
                    </a:ln>
                    <a:solidFill>
                      <a:prstClr val="white"/>
                    </a:solidFill>
                    <a:effectLst/>
                    <a:uLnTx/>
                    <a:uFillTx/>
                    <a:latin typeface="Arial"/>
                    <a:ea typeface="Arial Unicode MS"/>
                    <a:cs typeface="+mn-cs"/>
                  </a:endParaRPr>
                </a:p>
              </xdr:txBody>
            </xdr:sp>
          </xdr:grpSp>
          <xdr:sp macro="" textlink="">
            <xdr:nvSpPr>
              <xdr:cNvPr id="32" name="TextBox 63">
                <a:extLst>
                  <a:ext uri="{FF2B5EF4-FFF2-40B4-BE49-F238E27FC236}">
                    <a16:creationId xmlns:a16="http://schemas.microsoft.com/office/drawing/2014/main" id="{17B961D5-A8FB-464C-8AC9-A89576E1584F}"/>
                  </a:ext>
                </a:extLst>
              </xdr:cNvPr>
              <xdr:cNvSpPr txBox="1"/>
            </xdr:nvSpPr>
            <xdr:spPr>
              <a:xfrm>
                <a:off x="8570137" y="4890722"/>
                <a:ext cx="1193560" cy="465363"/>
              </a:xfrm>
              <a:prstGeom prst="rect">
                <a:avLst/>
              </a:prstGeom>
              <a:noFill/>
            </xdr:spPr>
            <xdr:txBody>
              <a:bodyPr wrap="square" rtlCol="0" anchor="ctr">
                <a:spAutoFit/>
              </a:bodyPr>
              <a:lstStyle>
                <a:defPPr>
                  <a:defRPr lang="th-TH"/>
                </a:defPPr>
                <a:lvl1pPr marL="0" algn="l" defTabSz="914400" rtl="0" eaLnBrk="1" latinLnBrk="0" hangingPunct="1">
                  <a:defRPr sz="2800" kern="1200">
                    <a:solidFill>
                      <a:schemeClr val="tx1"/>
                    </a:solidFill>
                    <a:latin typeface="+mn-lt"/>
                    <a:ea typeface="+mn-ea"/>
                    <a:cs typeface="+mn-cs"/>
                  </a:defRPr>
                </a:lvl1pPr>
                <a:lvl2pPr marL="457200" algn="l" defTabSz="914400" rtl="0" eaLnBrk="1" latinLnBrk="0" hangingPunct="1">
                  <a:defRPr sz="2800" kern="1200">
                    <a:solidFill>
                      <a:schemeClr val="tx1"/>
                    </a:solidFill>
                    <a:latin typeface="+mn-lt"/>
                    <a:ea typeface="+mn-ea"/>
                    <a:cs typeface="+mn-cs"/>
                  </a:defRPr>
                </a:lvl2pPr>
                <a:lvl3pPr marL="914400" algn="l" defTabSz="914400" rtl="0" eaLnBrk="1" latinLnBrk="0" hangingPunct="1">
                  <a:defRPr sz="2800" kern="1200">
                    <a:solidFill>
                      <a:schemeClr val="tx1"/>
                    </a:solidFill>
                    <a:latin typeface="+mn-lt"/>
                    <a:ea typeface="+mn-ea"/>
                    <a:cs typeface="+mn-cs"/>
                  </a:defRPr>
                </a:lvl3pPr>
                <a:lvl4pPr marL="1371600" algn="l" defTabSz="914400" rtl="0" eaLnBrk="1" latinLnBrk="0" hangingPunct="1">
                  <a:defRPr sz="2800" kern="1200">
                    <a:solidFill>
                      <a:schemeClr val="tx1"/>
                    </a:solidFill>
                    <a:latin typeface="+mn-lt"/>
                    <a:ea typeface="+mn-ea"/>
                    <a:cs typeface="+mn-cs"/>
                  </a:defRPr>
                </a:lvl4pPr>
                <a:lvl5pPr marL="1828800" algn="l" defTabSz="914400" rtl="0" eaLnBrk="1" latinLnBrk="0" hangingPunct="1">
                  <a:defRPr sz="2800" kern="1200">
                    <a:solidFill>
                      <a:schemeClr val="tx1"/>
                    </a:solidFill>
                    <a:latin typeface="+mn-lt"/>
                    <a:ea typeface="+mn-ea"/>
                    <a:cs typeface="+mn-cs"/>
                  </a:defRPr>
                </a:lvl5pPr>
                <a:lvl6pPr marL="2286000" algn="l" defTabSz="914400" rtl="0" eaLnBrk="1" latinLnBrk="0" hangingPunct="1">
                  <a:defRPr sz="2800" kern="1200">
                    <a:solidFill>
                      <a:schemeClr val="tx1"/>
                    </a:solidFill>
                    <a:latin typeface="+mn-lt"/>
                    <a:ea typeface="+mn-ea"/>
                    <a:cs typeface="+mn-cs"/>
                  </a:defRPr>
                </a:lvl6pPr>
                <a:lvl7pPr marL="2743200" algn="l" defTabSz="914400" rtl="0" eaLnBrk="1" latinLnBrk="0" hangingPunct="1">
                  <a:defRPr sz="2800" kern="1200">
                    <a:solidFill>
                      <a:schemeClr val="tx1"/>
                    </a:solidFill>
                    <a:latin typeface="+mn-lt"/>
                    <a:ea typeface="+mn-ea"/>
                    <a:cs typeface="+mn-cs"/>
                  </a:defRPr>
                </a:lvl7pPr>
                <a:lvl8pPr marL="3200400" algn="l" defTabSz="914400" rtl="0" eaLnBrk="1" latinLnBrk="0" hangingPunct="1">
                  <a:defRPr sz="2800" kern="1200">
                    <a:solidFill>
                      <a:schemeClr val="tx1"/>
                    </a:solidFill>
                    <a:latin typeface="+mn-lt"/>
                    <a:ea typeface="+mn-ea"/>
                    <a:cs typeface="+mn-cs"/>
                  </a:defRPr>
                </a:lvl8pPr>
                <a:lvl9pPr marL="3657600" algn="l" defTabSz="914400" rtl="0" eaLnBrk="1" latinLnBrk="0" hangingPunct="1">
                  <a:defRPr sz="2800" kern="1200">
                    <a:solidFill>
                      <a:schemeClr val="tx1"/>
                    </a:solidFill>
                    <a:latin typeface="+mn-lt"/>
                    <a:ea typeface="+mn-ea"/>
                    <a:cs typeface="+mn-cs"/>
                  </a:defRPr>
                </a:lvl9pPr>
              </a:lstStyle>
              <a:p>
                <a:pPr algn="ctr"/>
                <a:r>
                  <a:rPr lang="en-US" altLang="ko-KR" sz="2400" b="1">
                    <a:solidFill>
                      <a:srgbClr val="1ED4DE"/>
                    </a:solidFill>
                    <a:latin typeface="Arial"/>
                    <a:ea typeface="Arial Unicode MS"/>
                    <a:cs typeface="Arial" pitchFamily="34" charset="0"/>
                  </a:rPr>
                  <a:t>01 Aug</a:t>
                </a:r>
                <a:endParaRPr lang="ko-KR" altLang="en-US" sz="2400" b="1">
                  <a:solidFill>
                    <a:srgbClr val="1ED4DE"/>
                  </a:solidFill>
                  <a:latin typeface="Arial"/>
                  <a:ea typeface="Arial Unicode MS"/>
                  <a:cs typeface="Arial" pitchFamily="34" charset="0"/>
                </a:endParaRPr>
              </a:p>
            </xdr:txBody>
          </xdr:sp>
          <xdr:sp macro="" textlink="">
            <xdr:nvSpPr>
              <xdr:cNvPr id="33" name="Oval 32">
                <a:extLst>
                  <a:ext uri="{FF2B5EF4-FFF2-40B4-BE49-F238E27FC236}">
                    <a16:creationId xmlns:a16="http://schemas.microsoft.com/office/drawing/2014/main" id="{FF3E1B32-4E09-4D8A-974F-9B8735E422CD}"/>
                  </a:ext>
                </a:extLst>
              </xdr:cNvPr>
              <xdr:cNvSpPr/>
            </xdr:nvSpPr>
            <xdr:spPr>
              <a:xfrm>
                <a:off x="8942440" y="5733542"/>
                <a:ext cx="325730" cy="328923"/>
              </a:xfrm>
              <a:custGeom>
                <a:avLst/>
                <a:gdLst/>
                <a:ahLst/>
                <a:cxnLst/>
                <a:rect l="l" t="t" r="r" b="b"/>
                <a:pathLst>
                  <a:path w="2671236" h="3213546">
                    <a:moveTo>
                      <a:pt x="1336943" y="151152"/>
                    </a:moveTo>
                    <a:cubicBezTo>
                      <a:pt x="1223677" y="151152"/>
                      <a:pt x="1131857" y="242973"/>
                      <a:pt x="1131857" y="356239"/>
                    </a:cubicBezTo>
                    <a:cubicBezTo>
                      <a:pt x="1131857" y="469506"/>
                      <a:pt x="1223677" y="561326"/>
                      <a:pt x="1336943" y="561326"/>
                    </a:cubicBezTo>
                    <a:cubicBezTo>
                      <a:pt x="1450210" y="561326"/>
                      <a:pt x="1542030" y="469506"/>
                      <a:pt x="1542030" y="356239"/>
                    </a:cubicBezTo>
                    <a:cubicBezTo>
                      <a:pt x="1542030" y="242973"/>
                      <a:pt x="1450210" y="151152"/>
                      <a:pt x="1336943" y="151152"/>
                    </a:cubicBezTo>
                    <a:close/>
                    <a:moveTo>
                      <a:pt x="1336943" y="0"/>
                    </a:moveTo>
                    <a:cubicBezTo>
                      <a:pt x="1533689" y="0"/>
                      <a:pt x="1693182" y="159493"/>
                      <a:pt x="1693182" y="356239"/>
                    </a:cubicBezTo>
                    <a:cubicBezTo>
                      <a:pt x="1693182" y="499348"/>
                      <a:pt x="1608797" y="622748"/>
                      <a:pt x="1486649" y="678491"/>
                    </a:cubicBezTo>
                    <a:lnTo>
                      <a:pt x="1504985" y="861628"/>
                    </a:lnTo>
                    <a:lnTo>
                      <a:pt x="2050955" y="861628"/>
                    </a:lnTo>
                    <a:cubicBezTo>
                      <a:pt x="2073924" y="808095"/>
                      <a:pt x="2127168" y="770742"/>
                      <a:pt x="2189136" y="770742"/>
                    </a:cubicBezTo>
                    <a:cubicBezTo>
                      <a:pt x="2272476" y="770742"/>
                      <a:pt x="2340037" y="838303"/>
                      <a:pt x="2340037" y="921643"/>
                    </a:cubicBezTo>
                    <a:cubicBezTo>
                      <a:pt x="2340037" y="1004983"/>
                      <a:pt x="2272476" y="1072544"/>
                      <a:pt x="2189136" y="1072544"/>
                    </a:cubicBezTo>
                    <a:cubicBezTo>
                      <a:pt x="2127168" y="1072544"/>
                      <a:pt x="2073924" y="1035191"/>
                      <a:pt x="2050955" y="981658"/>
                    </a:cubicBezTo>
                    <a:lnTo>
                      <a:pt x="1517002" y="981658"/>
                    </a:lnTo>
                    <a:lnTo>
                      <a:pt x="1678124" y="2590970"/>
                    </a:lnTo>
                    <a:cubicBezTo>
                      <a:pt x="2063444" y="2451708"/>
                      <a:pt x="2360829" y="2287813"/>
                      <a:pt x="2381761" y="1860600"/>
                    </a:cubicBezTo>
                    <a:cubicBezTo>
                      <a:pt x="2329006" y="1862811"/>
                      <a:pt x="2276981" y="1871755"/>
                      <a:pt x="2228094" y="1886075"/>
                    </a:cubicBezTo>
                    <a:cubicBezTo>
                      <a:pt x="2324645" y="1771974"/>
                      <a:pt x="2415523" y="1665436"/>
                      <a:pt x="2449665" y="1504055"/>
                    </a:cubicBezTo>
                    <a:cubicBezTo>
                      <a:pt x="2485699" y="1663545"/>
                      <a:pt x="2574685" y="1764408"/>
                      <a:pt x="2671236" y="1886075"/>
                    </a:cubicBezTo>
                    <a:cubicBezTo>
                      <a:pt x="2622475" y="1872164"/>
                      <a:pt x="2568855" y="1862858"/>
                      <a:pt x="2513341" y="1860541"/>
                    </a:cubicBezTo>
                    <a:cubicBezTo>
                      <a:pt x="2486075" y="2436981"/>
                      <a:pt x="2151724" y="2992040"/>
                      <a:pt x="1522375" y="3040581"/>
                    </a:cubicBezTo>
                    <a:cubicBezTo>
                      <a:pt x="1427529" y="3119259"/>
                      <a:pt x="1392747" y="3155891"/>
                      <a:pt x="1336943" y="3213546"/>
                    </a:cubicBezTo>
                    <a:cubicBezTo>
                      <a:pt x="1284048" y="3153728"/>
                      <a:pt x="1252174" y="3120936"/>
                      <a:pt x="1157234" y="3046101"/>
                    </a:cubicBezTo>
                    <a:cubicBezTo>
                      <a:pt x="592479" y="2980043"/>
                      <a:pt x="187829" y="2438320"/>
                      <a:pt x="160409" y="1860193"/>
                    </a:cubicBezTo>
                    <a:cubicBezTo>
                      <a:pt x="105366" y="1862056"/>
                      <a:pt x="50978" y="1871143"/>
                      <a:pt x="0" y="1886075"/>
                    </a:cubicBezTo>
                    <a:cubicBezTo>
                      <a:pt x="96552" y="1771974"/>
                      <a:pt x="187429" y="1665436"/>
                      <a:pt x="221571" y="1504055"/>
                    </a:cubicBezTo>
                    <a:cubicBezTo>
                      <a:pt x="257605" y="1663545"/>
                      <a:pt x="346591" y="1764408"/>
                      <a:pt x="443143" y="1886075"/>
                    </a:cubicBezTo>
                    <a:cubicBezTo>
                      <a:pt x="396276" y="1872705"/>
                      <a:pt x="344922" y="1863589"/>
                      <a:pt x="291687" y="1860996"/>
                    </a:cubicBezTo>
                    <a:cubicBezTo>
                      <a:pt x="313360" y="2289054"/>
                      <a:pt x="617325" y="2454996"/>
                      <a:pt x="1001768" y="2593980"/>
                    </a:cubicBezTo>
                    <a:lnTo>
                      <a:pt x="1157883" y="981658"/>
                    </a:lnTo>
                    <a:lnTo>
                      <a:pt x="666108" y="981658"/>
                    </a:lnTo>
                    <a:cubicBezTo>
                      <a:pt x="643139" y="1035191"/>
                      <a:pt x="589896" y="1072543"/>
                      <a:pt x="527928" y="1072543"/>
                    </a:cubicBezTo>
                    <a:cubicBezTo>
                      <a:pt x="444588" y="1072543"/>
                      <a:pt x="377027" y="1004982"/>
                      <a:pt x="377027" y="921642"/>
                    </a:cubicBezTo>
                    <a:cubicBezTo>
                      <a:pt x="377027" y="838302"/>
                      <a:pt x="444588" y="770741"/>
                      <a:pt x="527928" y="770741"/>
                    </a:cubicBezTo>
                    <a:cubicBezTo>
                      <a:pt x="589896" y="770741"/>
                      <a:pt x="643141" y="808095"/>
                      <a:pt x="666110" y="861628"/>
                    </a:cubicBezTo>
                    <a:lnTo>
                      <a:pt x="1169505" y="861628"/>
                    </a:lnTo>
                    <a:lnTo>
                      <a:pt x="1187237" y="678491"/>
                    </a:lnTo>
                    <a:cubicBezTo>
                      <a:pt x="1065090" y="622748"/>
                      <a:pt x="980704" y="499348"/>
                      <a:pt x="980704" y="356239"/>
                    </a:cubicBezTo>
                    <a:cubicBezTo>
                      <a:pt x="980704" y="159493"/>
                      <a:pt x="1140198" y="0"/>
                      <a:pt x="1336943" y="0"/>
                    </a:cubicBezTo>
                    <a:close/>
                  </a:path>
                </a:pathLst>
              </a:custGeom>
              <a:solidFill>
                <a:srgbClr val="1ED4DE">
                  <a:alpha val="40000"/>
                </a:srgbClr>
              </a:solidFill>
              <a:ln w="12700" cap="flat" cmpd="sng" algn="ctr">
                <a:noFill/>
                <a:prstDash val="solid"/>
                <a:miter lim="800000"/>
              </a:ln>
              <a:effectLst/>
            </xdr:spPr>
            <xdr:txBody>
              <a:bodyPr rot="0" spcFirstLastPara="0" vert="horz" wrap="square" lIns="91440" tIns="45720" rIns="91440" bIns="45720" numCol="1" spcCol="0" rtlCol="0" fromWordArt="0" anchor="ctr" anchorCtr="0" forceAA="0" compatLnSpc="1">
                <a:prstTxWarp prst="textNoShape">
                  <a:avLst/>
                </a:prstTxWarp>
                <a:noAutofit/>
              </a:bodyPr>
              <a:lstStyle>
                <a:defPPr>
                  <a:defRPr lang="th-TH"/>
                </a:defPPr>
                <a:lvl1pPr marL="0" algn="l" defTabSz="914400" rtl="0" eaLnBrk="1" latinLnBrk="0" hangingPunct="1">
                  <a:defRPr sz="2800" kern="1200">
                    <a:solidFill>
                      <a:schemeClr val="tx1"/>
                    </a:solidFill>
                    <a:latin typeface="+mn-lt"/>
                    <a:ea typeface="+mn-ea"/>
                    <a:cs typeface="+mn-cs"/>
                  </a:defRPr>
                </a:lvl1pPr>
                <a:lvl2pPr marL="457200" algn="l" defTabSz="914400" rtl="0" eaLnBrk="1" latinLnBrk="0" hangingPunct="1">
                  <a:defRPr sz="2800" kern="1200">
                    <a:solidFill>
                      <a:schemeClr val="tx1"/>
                    </a:solidFill>
                    <a:latin typeface="+mn-lt"/>
                    <a:ea typeface="+mn-ea"/>
                    <a:cs typeface="+mn-cs"/>
                  </a:defRPr>
                </a:lvl2pPr>
                <a:lvl3pPr marL="914400" algn="l" defTabSz="914400" rtl="0" eaLnBrk="1" latinLnBrk="0" hangingPunct="1">
                  <a:defRPr sz="2800" kern="1200">
                    <a:solidFill>
                      <a:schemeClr val="tx1"/>
                    </a:solidFill>
                    <a:latin typeface="+mn-lt"/>
                    <a:ea typeface="+mn-ea"/>
                    <a:cs typeface="+mn-cs"/>
                  </a:defRPr>
                </a:lvl3pPr>
                <a:lvl4pPr marL="1371600" algn="l" defTabSz="914400" rtl="0" eaLnBrk="1" latinLnBrk="0" hangingPunct="1">
                  <a:defRPr sz="2800" kern="1200">
                    <a:solidFill>
                      <a:schemeClr val="tx1"/>
                    </a:solidFill>
                    <a:latin typeface="+mn-lt"/>
                    <a:ea typeface="+mn-ea"/>
                    <a:cs typeface="+mn-cs"/>
                  </a:defRPr>
                </a:lvl4pPr>
                <a:lvl5pPr marL="1828800" algn="l" defTabSz="914400" rtl="0" eaLnBrk="1" latinLnBrk="0" hangingPunct="1">
                  <a:defRPr sz="2800" kern="1200">
                    <a:solidFill>
                      <a:schemeClr val="tx1"/>
                    </a:solidFill>
                    <a:latin typeface="+mn-lt"/>
                    <a:ea typeface="+mn-ea"/>
                    <a:cs typeface="+mn-cs"/>
                  </a:defRPr>
                </a:lvl5pPr>
                <a:lvl6pPr marL="2286000" algn="l" defTabSz="914400" rtl="0" eaLnBrk="1" latinLnBrk="0" hangingPunct="1">
                  <a:defRPr sz="2800" kern="1200">
                    <a:solidFill>
                      <a:schemeClr val="tx1"/>
                    </a:solidFill>
                    <a:latin typeface="+mn-lt"/>
                    <a:ea typeface="+mn-ea"/>
                    <a:cs typeface="+mn-cs"/>
                  </a:defRPr>
                </a:lvl6pPr>
                <a:lvl7pPr marL="2743200" algn="l" defTabSz="914400" rtl="0" eaLnBrk="1" latinLnBrk="0" hangingPunct="1">
                  <a:defRPr sz="2800" kern="1200">
                    <a:solidFill>
                      <a:schemeClr val="tx1"/>
                    </a:solidFill>
                    <a:latin typeface="+mn-lt"/>
                    <a:ea typeface="+mn-ea"/>
                    <a:cs typeface="+mn-cs"/>
                  </a:defRPr>
                </a:lvl7pPr>
                <a:lvl8pPr marL="3200400" algn="l" defTabSz="914400" rtl="0" eaLnBrk="1" latinLnBrk="0" hangingPunct="1">
                  <a:defRPr sz="2800" kern="1200">
                    <a:solidFill>
                      <a:schemeClr val="tx1"/>
                    </a:solidFill>
                    <a:latin typeface="+mn-lt"/>
                    <a:ea typeface="+mn-ea"/>
                    <a:cs typeface="+mn-cs"/>
                  </a:defRPr>
                </a:lvl8pPr>
                <a:lvl9pPr marL="3657600" algn="l" defTabSz="914400" rtl="0" eaLnBrk="1" latinLnBrk="0" hangingPunct="1">
                  <a:defRPr sz="2800" kern="1200">
                    <a:solidFill>
                      <a:schemeClr val="tx1"/>
                    </a:solidFill>
                    <a:latin typeface="+mn-lt"/>
                    <a:ea typeface="+mn-ea"/>
                    <a:cs typeface="+mn-cs"/>
                  </a:defRPr>
                </a:lvl9pPr>
              </a:lstStyle>
              <a:p>
                <a:pPr marL="0" marR="0" lvl="0" indent="0" algn="ctr" defTabSz="914400" rtl="0" eaLnBrk="1" fontAlgn="auto" latinLnBrk="1" hangingPunct="1">
                  <a:lnSpc>
                    <a:spcPct val="100000"/>
                  </a:lnSpc>
                  <a:spcBef>
                    <a:spcPts val="0"/>
                  </a:spcBef>
                  <a:spcAft>
                    <a:spcPts val="0"/>
                  </a:spcAft>
                  <a:buClrTx/>
                  <a:buSzTx/>
                  <a:buFontTx/>
                  <a:buNone/>
                  <a:tabLst/>
                  <a:defRPr/>
                </a:pPr>
                <a:endParaRPr kumimoji="0" lang="ko-KR" altLang="en-US" sz="1800" b="0" i="0" u="none" strike="noStrike" kern="1200" cap="none" spc="0" normalizeH="0" baseline="0">
                  <a:ln>
                    <a:noFill/>
                  </a:ln>
                  <a:solidFill>
                    <a:prstClr val="white"/>
                  </a:solidFill>
                  <a:effectLst/>
                  <a:uLnTx/>
                  <a:uFillTx/>
                  <a:latin typeface="Arial"/>
                  <a:ea typeface="Arial Unicode MS"/>
                  <a:cs typeface="+mn-cs"/>
                </a:endParaRPr>
              </a:p>
            </xdr:txBody>
          </xdr:sp>
          <xdr:grpSp>
            <xdr:nvGrpSpPr>
              <xdr:cNvPr id="34" name="그룹 7">
                <a:extLst>
                  <a:ext uri="{FF2B5EF4-FFF2-40B4-BE49-F238E27FC236}">
                    <a16:creationId xmlns:a16="http://schemas.microsoft.com/office/drawing/2014/main" id="{A80932EB-F77E-4102-ACCF-833017F20405}"/>
                  </a:ext>
                </a:extLst>
              </xdr:cNvPr>
              <xdr:cNvGrpSpPr/>
            </xdr:nvGrpSpPr>
            <xdr:grpSpPr>
              <a:xfrm>
                <a:off x="10155276" y="5197772"/>
                <a:ext cx="647917" cy="1104002"/>
                <a:chOff x="7194275" y="3119184"/>
                <a:chExt cx="647917" cy="1110359"/>
              </a:xfrm>
            </xdr:grpSpPr>
            <xdr:cxnSp macro="">
              <xdr:nvCxnSpPr>
                <xdr:cNvPr id="41" name="Straight Connector 40">
                  <a:extLst>
                    <a:ext uri="{FF2B5EF4-FFF2-40B4-BE49-F238E27FC236}">
                      <a16:creationId xmlns:a16="http://schemas.microsoft.com/office/drawing/2014/main" id="{202C68EC-6982-4E1D-92D5-2886B3BAB031}"/>
                    </a:ext>
                  </a:extLst>
                </xdr:cNvPr>
                <xdr:cNvCxnSpPr/>
              </xdr:nvCxnSpPr>
              <xdr:spPr>
                <a:xfrm flipV="1">
                  <a:off x="7518232" y="3119184"/>
                  <a:ext cx="0" cy="781734"/>
                </a:xfrm>
                <a:prstGeom prst="line">
                  <a:avLst/>
                </a:prstGeom>
                <a:noFill/>
                <a:ln w="63500" cap="flat" cmpd="sng" algn="ctr">
                  <a:solidFill>
                    <a:srgbClr val="1C7DE1">
                      <a:alpha val="40000"/>
                    </a:srgbClr>
                  </a:solidFill>
                  <a:prstDash val="solid"/>
                  <a:miter lim="800000"/>
                  <a:headEnd type="oval" w="sm" len="sm"/>
                  <a:tailEnd type="oval" w="sm" len="sm"/>
                </a:ln>
                <a:effectLst/>
              </xdr:spPr>
            </xdr:cxnSp>
            <xdr:sp macro="" textlink="">
              <xdr:nvSpPr>
                <xdr:cNvPr id="42" name="Oval 41">
                  <a:extLst>
                    <a:ext uri="{FF2B5EF4-FFF2-40B4-BE49-F238E27FC236}">
                      <a16:creationId xmlns:a16="http://schemas.microsoft.com/office/drawing/2014/main" id="{BC5E866B-D4DC-4673-9D95-72DCBFE5A664}"/>
                    </a:ext>
                  </a:extLst>
                </xdr:cNvPr>
                <xdr:cNvSpPr/>
              </xdr:nvSpPr>
              <xdr:spPr>
                <a:xfrm>
                  <a:off x="7194275" y="3580742"/>
                  <a:ext cx="647917" cy="648801"/>
                </a:xfrm>
                <a:prstGeom prst="ellipse">
                  <a:avLst/>
                </a:prstGeom>
                <a:solidFill>
                  <a:sysClr val="window" lastClr="FFFFFF"/>
                </a:solidFill>
                <a:ln w="63500" cap="flat" cmpd="sng" algn="ctr">
                  <a:solidFill>
                    <a:srgbClr val="1C7DE1">
                      <a:alpha val="40000"/>
                    </a:srgbClr>
                  </a:solidFill>
                  <a:prstDash val="solid"/>
                  <a:miter lim="800000"/>
                </a:ln>
                <a:effectLst/>
              </xdr:spPr>
              <xdr:txBody>
                <a:bodyPr wrap="square" rtlCol="0" anchor="ctr"/>
                <a:lstStyle>
                  <a:defPPr>
                    <a:defRPr lang="th-TH"/>
                  </a:defPPr>
                  <a:lvl1pPr marL="0" algn="l" defTabSz="914400" rtl="0" eaLnBrk="1" latinLnBrk="0" hangingPunct="1">
                    <a:defRPr sz="2800" kern="1200">
                      <a:solidFill>
                        <a:schemeClr val="tx1"/>
                      </a:solidFill>
                      <a:latin typeface="+mn-lt"/>
                      <a:ea typeface="+mn-ea"/>
                      <a:cs typeface="+mn-cs"/>
                    </a:defRPr>
                  </a:lvl1pPr>
                  <a:lvl2pPr marL="457200" algn="l" defTabSz="914400" rtl="0" eaLnBrk="1" latinLnBrk="0" hangingPunct="1">
                    <a:defRPr sz="2800" kern="1200">
                      <a:solidFill>
                        <a:schemeClr val="tx1"/>
                      </a:solidFill>
                      <a:latin typeface="+mn-lt"/>
                      <a:ea typeface="+mn-ea"/>
                      <a:cs typeface="+mn-cs"/>
                    </a:defRPr>
                  </a:lvl2pPr>
                  <a:lvl3pPr marL="914400" algn="l" defTabSz="914400" rtl="0" eaLnBrk="1" latinLnBrk="0" hangingPunct="1">
                    <a:defRPr sz="2800" kern="1200">
                      <a:solidFill>
                        <a:schemeClr val="tx1"/>
                      </a:solidFill>
                      <a:latin typeface="+mn-lt"/>
                      <a:ea typeface="+mn-ea"/>
                      <a:cs typeface="+mn-cs"/>
                    </a:defRPr>
                  </a:lvl3pPr>
                  <a:lvl4pPr marL="1371600" algn="l" defTabSz="914400" rtl="0" eaLnBrk="1" latinLnBrk="0" hangingPunct="1">
                    <a:defRPr sz="2800" kern="1200">
                      <a:solidFill>
                        <a:schemeClr val="tx1"/>
                      </a:solidFill>
                      <a:latin typeface="+mn-lt"/>
                      <a:ea typeface="+mn-ea"/>
                      <a:cs typeface="+mn-cs"/>
                    </a:defRPr>
                  </a:lvl4pPr>
                  <a:lvl5pPr marL="1828800" algn="l" defTabSz="914400" rtl="0" eaLnBrk="1" latinLnBrk="0" hangingPunct="1">
                    <a:defRPr sz="2800" kern="1200">
                      <a:solidFill>
                        <a:schemeClr val="tx1"/>
                      </a:solidFill>
                      <a:latin typeface="+mn-lt"/>
                      <a:ea typeface="+mn-ea"/>
                      <a:cs typeface="+mn-cs"/>
                    </a:defRPr>
                  </a:lvl5pPr>
                  <a:lvl6pPr marL="2286000" algn="l" defTabSz="914400" rtl="0" eaLnBrk="1" latinLnBrk="0" hangingPunct="1">
                    <a:defRPr sz="2800" kern="1200">
                      <a:solidFill>
                        <a:schemeClr val="tx1"/>
                      </a:solidFill>
                      <a:latin typeface="+mn-lt"/>
                      <a:ea typeface="+mn-ea"/>
                      <a:cs typeface="+mn-cs"/>
                    </a:defRPr>
                  </a:lvl6pPr>
                  <a:lvl7pPr marL="2743200" algn="l" defTabSz="914400" rtl="0" eaLnBrk="1" latinLnBrk="0" hangingPunct="1">
                    <a:defRPr sz="2800" kern="1200">
                      <a:solidFill>
                        <a:schemeClr val="tx1"/>
                      </a:solidFill>
                      <a:latin typeface="+mn-lt"/>
                      <a:ea typeface="+mn-ea"/>
                      <a:cs typeface="+mn-cs"/>
                    </a:defRPr>
                  </a:lvl7pPr>
                  <a:lvl8pPr marL="3200400" algn="l" defTabSz="914400" rtl="0" eaLnBrk="1" latinLnBrk="0" hangingPunct="1">
                    <a:defRPr sz="2800" kern="1200">
                      <a:solidFill>
                        <a:schemeClr val="tx1"/>
                      </a:solidFill>
                      <a:latin typeface="+mn-lt"/>
                      <a:ea typeface="+mn-ea"/>
                      <a:cs typeface="+mn-cs"/>
                    </a:defRPr>
                  </a:lvl8pPr>
                  <a:lvl9pPr marL="3657600" algn="l" defTabSz="914400" rtl="0" eaLnBrk="1" latinLnBrk="0" hangingPunct="1">
                    <a:defRPr sz="2800" kern="1200">
                      <a:solidFill>
                        <a:schemeClr val="tx1"/>
                      </a:solidFill>
                      <a:latin typeface="+mn-lt"/>
                      <a:ea typeface="+mn-ea"/>
                      <a:cs typeface="+mn-cs"/>
                    </a:defRPr>
                  </a:lvl9pPr>
                </a:lstStyle>
                <a:p>
                  <a:pPr marL="0" marR="0" lvl="0" indent="0" algn="ctr" defTabSz="914400" eaLnBrk="1" fontAlgn="auto" latinLnBrk="0" hangingPunct="1">
                    <a:lnSpc>
                      <a:spcPct val="100000"/>
                    </a:lnSpc>
                    <a:spcBef>
                      <a:spcPts val="0"/>
                    </a:spcBef>
                    <a:spcAft>
                      <a:spcPts val="0"/>
                    </a:spcAft>
                    <a:buClrTx/>
                    <a:buSzTx/>
                    <a:buFontTx/>
                    <a:buNone/>
                    <a:tabLst/>
                    <a:defRPr/>
                  </a:pPr>
                  <a:endParaRPr kumimoji="0" lang="ko-KR" altLang="en-US" sz="2700" b="0" i="0" u="none" strike="noStrike" kern="0" cap="none" spc="0" normalizeH="0" baseline="0">
                    <a:ln>
                      <a:noFill/>
                    </a:ln>
                    <a:solidFill>
                      <a:prstClr val="white"/>
                    </a:solidFill>
                    <a:effectLst/>
                    <a:uLnTx/>
                    <a:uFillTx/>
                    <a:latin typeface="Arial"/>
                    <a:ea typeface="Arial Unicode MS"/>
                    <a:cs typeface="+mn-cs"/>
                  </a:endParaRPr>
                </a:p>
              </xdr:txBody>
            </xdr:sp>
          </xdr:grpSp>
          <xdr:sp macro="" textlink="">
            <xdr:nvSpPr>
              <xdr:cNvPr id="35" name="TextBox 34">
                <a:extLst>
                  <a:ext uri="{FF2B5EF4-FFF2-40B4-BE49-F238E27FC236}">
                    <a16:creationId xmlns:a16="http://schemas.microsoft.com/office/drawing/2014/main" id="{03F0C853-E365-4459-9E1F-E1319E239FFE}"/>
                  </a:ext>
                </a:extLst>
              </xdr:cNvPr>
              <xdr:cNvSpPr txBox="1"/>
            </xdr:nvSpPr>
            <xdr:spPr>
              <a:xfrm>
                <a:off x="9966875" y="6628716"/>
                <a:ext cx="1194977" cy="462184"/>
              </a:xfrm>
              <a:prstGeom prst="rect">
                <a:avLst/>
              </a:prstGeom>
              <a:noFill/>
            </xdr:spPr>
            <xdr:txBody>
              <a:bodyPr wrap="square" rtlCol="0" anchor="ctr">
                <a:spAutoFit/>
              </a:bodyPr>
              <a:lstStyle>
                <a:defPPr>
                  <a:defRPr lang="th-TH"/>
                </a:defPPr>
                <a:lvl1pPr marL="0" algn="l" defTabSz="914400" rtl="0" eaLnBrk="1" latinLnBrk="0" hangingPunct="1">
                  <a:defRPr sz="2800" kern="1200">
                    <a:solidFill>
                      <a:schemeClr val="tx1"/>
                    </a:solidFill>
                    <a:latin typeface="+mn-lt"/>
                    <a:ea typeface="+mn-ea"/>
                    <a:cs typeface="+mn-cs"/>
                  </a:defRPr>
                </a:lvl1pPr>
                <a:lvl2pPr marL="457200" algn="l" defTabSz="914400" rtl="0" eaLnBrk="1" latinLnBrk="0" hangingPunct="1">
                  <a:defRPr sz="2800" kern="1200">
                    <a:solidFill>
                      <a:schemeClr val="tx1"/>
                    </a:solidFill>
                    <a:latin typeface="+mn-lt"/>
                    <a:ea typeface="+mn-ea"/>
                    <a:cs typeface="+mn-cs"/>
                  </a:defRPr>
                </a:lvl2pPr>
                <a:lvl3pPr marL="914400" algn="l" defTabSz="914400" rtl="0" eaLnBrk="1" latinLnBrk="0" hangingPunct="1">
                  <a:defRPr sz="2800" kern="1200">
                    <a:solidFill>
                      <a:schemeClr val="tx1"/>
                    </a:solidFill>
                    <a:latin typeface="+mn-lt"/>
                    <a:ea typeface="+mn-ea"/>
                    <a:cs typeface="+mn-cs"/>
                  </a:defRPr>
                </a:lvl3pPr>
                <a:lvl4pPr marL="1371600" algn="l" defTabSz="914400" rtl="0" eaLnBrk="1" latinLnBrk="0" hangingPunct="1">
                  <a:defRPr sz="2800" kern="1200">
                    <a:solidFill>
                      <a:schemeClr val="tx1"/>
                    </a:solidFill>
                    <a:latin typeface="+mn-lt"/>
                    <a:ea typeface="+mn-ea"/>
                    <a:cs typeface="+mn-cs"/>
                  </a:defRPr>
                </a:lvl4pPr>
                <a:lvl5pPr marL="1828800" algn="l" defTabSz="914400" rtl="0" eaLnBrk="1" latinLnBrk="0" hangingPunct="1">
                  <a:defRPr sz="2800" kern="1200">
                    <a:solidFill>
                      <a:schemeClr val="tx1"/>
                    </a:solidFill>
                    <a:latin typeface="+mn-lt"/>
                    <a:ea typeface="+mn-ea"/>
                    <a:cs typeface="+mn-cs"/>
                  </a:defRPr>
                </a:lvl5pPr>
                <a:lvl6pPr marL="2286000" algn="l" defTabSz="914400" rtl="0" eaLnBrk="1" latinLnBrk="0" hangingPunct="1">
                  <a:defRPr sz="2800" kern="1200">
                    <a:solidFill>
                      <a:schemeClr val="tx1"/>
                    </a:solidFill>
                    <a:latin typeface="+mn-lt"/>
                    <a:ea typeface="+mn-ea"/>
                    <a:cs typeface="+mn-cs"/>
                  </a:defRPr>
                </a:lvl6pPr>
                <a:lvl7pPr marL="2743200" algn="l" defTabSz="914400" rtl="0" eaLnBrk="1" latinLnBrk="0" hangingPunct="1">
                  <a:defRPr sz="2800" kern="1200">
                    <a:solidFill>
                      <a:schemeClr val="tx1"/>
                    </a:solidFill>
                    <a:latin typeface="+mn-lt"/>
                    <a:ea typeface="+mn-ea"/>
                    <a:cs typeface="+mn-cs"/>
                  </a:defRPr>
                </a:lvl7pPr>
                <a:lvl8pPr marL="3200400" algn="l" defTabSz="914400" rtl="0" eaLnBrk="1" latinLnBrk="0" hangingPunct="1">
                  <a:defRPr sz="2800" kern="1200">
                    <a:solidFill>
                      <a:schemeClr val="tx1"/>
                    </a:solidFill>
                    <a:latin typeface="+mn-lt"/>
                    <a:ea typeface="+mn-ea"/>
                    <a:cs typeface="+mn-cs"/>
                  </a:defRPr>
                </a:lvl8pPr>
                <a:lvl9pPr marL="3657600" algn="l" defTabSz="914400" rtl="0" eaLnBrk="1" latinLnBrk="0" hangingPunct="1">
                  <a:defRPr sz="2800" kern="1200">
                    <a:solidFill>
                      <a:schemeClr val="tx1"/>
                    </a:solidFill>
                    <a:latin typeface="+mn-lt"/>
                    <a:ea typeface="+mn-ea"/>
                    <a:cs typeface="+mn-cs"/>
                  </a:defRPr>
                </a:lvl9pPr>
              </a:lstStyle>
              <a:p>
                <a:pPr algn="ctr"/>
                <a:r>
                  <a:rPr lang="en-US" altLang="ko-KR" sz="2400" b="1">
                    <a:solidFill>
                      <a:srgbClr val="1C7DE1"/>
                    </a:solidFill>
                    <a:latin typeface="Arial"/>
                    <a:ea typeface="Arial Unicode MS"/>
                    <a:cs typeface="Arial" pitchFamily="34" charset="0"/>
                  </a:rPr>
                  <a:t>6 Aug</a:t>
                </a:r>
                <a:endParaRPr lang="ko-KR" altLang="en-US" sz="2400" b="1">
                  <a:solidFill>
                    <a:srgbClr val="1C7DE1"/>
                  </a:solidFill>
                  <a:latin typeface="Arial"/>
                  <a:ea typeface="Arial Unicode MS"/>
                  <a:cs typeface="Arial" pitchFamily="34" charset="0"/>
                </a:endParaRPr>
              </a:p>
            </xdr:txBody>
          </xdr:sp>
          <xdr:sp macro="" textlink="">
            <xdr:nvSpPr>
              <xdr:cNvPr id="36" name="TextBox 65">
                <a:extLst>
                  <a:ext uri="{FF2B5EF4-FFF2-40B4-BE49-F238E27FC236}">
                    <a16:creationId xmlns:a16="http://schemas.microsoft.com/office/drawing/2014/main" id="{91E63533-90DA-4912-9E0D-953A65C5F44C}"/>
                  </a:ext>
                </a:extLst>
              </xdr:cNvPr>
              <xdr:cNvSpPr txBox="1"/>
            </xdr:nvSpPr>
            <xdr:spPr>
              <a:xfrm>
                <a:off x="9948935" y="4648098"/>
                <a:ext cx="953224" cy="304945"/>
              </a:xfrm>
              <a:prstGeom prst="rect">
                <a:avLst/>
              </a:prstGeom>
              <a:noFill/>
            </xdr:spPr>
            <xdr:txBody>
              <a:bodyPr wrap="square" rtlCol="0">
                <a:spAutoFit/>
              </a:bodyPr>
              <a:lstStyle>
                <a:defPPr>
                  <a:defRPr lang="th-TH"/>
                </a:defPPr>
                <a:lvl1pPr marL="0" algn="l" defTabSz="914400" rtl="0" eaLnBrk="1" latinLnBrk="0" hangingPunct="1">
                  <a:defRPr sz="2800" kern="1200">
                    <a:solidFill>
                      <a:schemeClr val="tx1"/>
                    </a:solidFill>
                    <a:latin typeface="+mn-lt"/>
                    <a:ea typeface="+mn-ea"/>
                    <a:cs typeface="+mn-cs"/>
                  </a:defRPr>
                </a:lvl1pPr>
                <a:lvl2pPr marL="457200" algn="l" defTabSz="914400" rtl="0" eaLnBrk="1" latinLnBrk="0" hangingPunct="1">
                  <a:defRPr sz="2800" kern="1200">
                    <a:solidFill>
                      <a:schemeClr val="tx1"/>
                    </a:solidFill>
                    <a:latin typeface="+mn-lt"/>
                    <a:ea typeface="+mn-ea"/>
                    <a:cs typeface="+mn-cs"/>
                  </a:defRPr>
                </a:lvl2pPr>
                <a:lvl3pPr marL="914400" algn="l" defTabSz="914400" rtl="0" eaLnBrk="1" latinLnBrk="0" hangingPunct="1">
                  <a:defRPr sz="2800" kern="1200">
                    <a:solidFill>
                      <a:schemeClr val="tx1"/>
                    </a:solidFill>
                    <a:latin typeface="+mn-lt"/>
                    <a:ea typeface="+mn-ea"/>
                    <a:cs typeface="+mn-cs"/>
                  </a:defRPr>
                </a:lvl3pPr>
                <a:lvl4pPr marL="1371600" algn="l" defTabSz="914400" rtl="0" eaLnBrk="1" latinLnBrk="0" hangingPunct="1">
                  <a:defRPr sz="2800" kern="1200">
                    <a:solidFill>
                      <a:schemeClr val="tx1"/>
                    </a:solidFill>
                    <a:latin typeface="+mn-lt"/>
                    <a:ea typeface="+mn-ea"/>
                    <a:cs typeface="+mn-cs"/>
                  </a:defRPr>
                </a:lvl4pPr>
                <a:lvl5pPr marL="1828800" algn="l" defTabSz="914400" rtl="0" eaLnBrk="1" latinLnBrk="0" hangingPunct="1">
                  <a:defRPr sz="2800" kern="1200">
                    <a:solidFill>
                      <a:schemeClr val="tx1"/>
                    </a:solidFill>
                    <a:latin typeface="+mn-lt"/>
                    <a:ea typeface="+mn-ea"/>
                    <a:cs typeface="+mn-cs"/>
                  </a:defRPr>
                </a:lvl5pPr>
                <a:lvl6pPr marL="2286000" algn="l" defTabSz="914400" rtl="0" eaLnBrk="1" latinLnBrk="0" hangingPunct="1">
                  <a:defRPr sz="2800" kern="1200">
                    <a:solidFill>
                      <a:schemeClr val="tx1"/>
                    </a:solidFill>
                    <a:latin typeface="+mn-lt"/>
                    <a:ea typeface="+mn-ea"/>
                    <a:cs typeface="+mn-cs"/>
                  </a:defRPr>
                </a:lvl6pPr>
                <a:lvl7pPr marL="2743200" algn="l" defTabSz="914400" rtl="0" eaLnBrk="1" latinLnBrk="0" hangingPunct="1">
                  <a:defRPr sz="2800" kern="1200">
                    <a:solidFill>
                      <a:schemeClr val="tx1"/>
                    </a:solidFill>
                    <a:latin typeface="+mn-lt"/>
                    <a:ea typeface="+mn-ea"/>
                    <a:cs typeface="+mn-cs"/>
                  </a:defRPr>
                </a:lvl7pPr>
                <a:lvl8pPr marL="3200400" algn="l" defTabSz="914400" rtl="0" eaLnBrk="1" latinLnBrk="0" hangingPunct="1">
                  <a:defRPr sz="2800" kern="1200">
                    <a:solidFill>
                      <a:schemeClr val="tx1"/>
                    </a:solidFill>
                    <a:latin typeface="+mn-lt"/>
                    <a:ea typeface="+mn-ea"/>
                    <a:cs typeface="+mn-cs"/>
                  </a:defRPr>
                </a:lvl8pPr>
                <a:lvl9pPr marL="3657600" algn="l" defTabSz="914400" rtl="0" eaLnBrk="1" latinLnBrk="0" hangingPunct="1">
                  <a:defRPr sz="2800" kern="1200">
                    <a:solidFill>
                      <a:schemeClr val="tx1"/>
                    </a:solidFill>
                    <a:latin typeface="+mn-lt"/>
                    <a:ea typeface="+mn-ea"/>
                    <a:cs typeface="+mn-cs"/>
                  </a:defRPr>
                </a:lvl9pPr>
              </a:lstStyle>
              <a:p>
                <a:pPr algn="ctr"/>
                <a:r>
                  <a:rPr lang="en-US" altLang="ko-KR" sz="1400">
                    <a:solidFill>
                      <a:prstClr val="black">
                        <a:lumMod val="75000"/>
                        <a:lumOff val="25000"/>
                      </a:prstClr>
                    </a:solidFill>
                    <a:latin typeface="Arial"/>
                    <a:ea typeface="Arial Unicode MS"/>
                    <a:cs typeface="Arial" pitchFamily="34" charset="0"/>
                  </a:rPr>
                  <a:t>Go-Live</a:t>
                </a:r>
                <a:endParaRPr lang="ko-KR" altLang="en-US" sz="1400">
                  <a:solidFill>
                    <a:prstClr val="black">
                      <a:lumMod val="75000"/>
                      <a:lumOff val="25000"/>
                    </a:prstClr>
                  </a:solidFill>
                  <a:latin typeface="Arial"/>
                  <a:ea typeface="Arial Unicode MS"/>
                  <a:cs typeface="Arial" pitchFamily="34" charset="0"/>
                </a:endParaRPr>
              </a:p>
            </xdr:txBody>
          </xdr:sp>
          <xdr:sp macro="" textlink="">
            <xdr:nvSpPr>
              <xdr:cNvPr id="37" name="TextBox 66">
                <a:extLst>
                  <a:ext uri="{FF2B5EF4-FFF2-40B4-BE49-F238E27FC236}">
                    <a16:creationId xmlns:a16="http://schemas.microsoft.com/office/drawing/2014/main" id="{B0527AFA-DACB-4649-BD15-38136C03AB60}"/>
                  </a:ext>
                </a:extLst>
              </xdr:cNvPr>
              <xdr:cNvSpPr txBox="1"/>
            </xdr:nvSpPr>
            <xdr:spPr>
              <a:xfrm>
                <a:off x="11341132" y="6889274"/>
                <a:ext cx="1421805" cy="308123"/>
              </a:xfrm>
              <a:prstGeom prst="rect">
                <a:avLst/>
              </a:prstGeom>
              <a:noFill/>
            </xdr:spPr>
            <xdr:txBody>
              <a:bodyPr wrap="square" rtlCol="0">
                <a:spAutoFit/>
              </a:bodyPr>
              <a:lstStyle>
                <a:defPPr>
                  <a:defRPr lang="th-TH"/>
                </a:defPPr>
                <a:lvl1pPr marL="0" algn="l" defTabSz="914400" rtl="0" eaLnBrk="1" latinLnBrk="0" hangingPunct="1">
                  <a:defRPr sz="2800" kern="1200">
                    <a:solidFill>
                      <a:schemeClr val="tx1"/>
                    </a:solidFill>
                    <a:latin typeface="+mn-lt"/>
                    <a:ea typeface="+mn-ea"/>
                    <a:cs typeface="+mn-cs"/>
                  </a:defRPr>
                </a:lvl1pPr>
                <a:lvl2pPr marL="457200" algn="l" defTabSz="914400" rtl="0" eaLnBrk="1" latinLnBrk="0" hangingPunct="1">
                  <a:defRPr sz="2800" kern="1200">
                    <a:solidFill>
                      <a:schemeClr val="tx1"/>
                    </a:solidFill>
                    <a:latin typeface="+mn-lt"/>
                    <a:ea typeface="+mn-ea"/>
                    <a:cs typeface="+mn-cs"/>
                  </a:defRPr>
                </a:lvl2pPr>
                <a:lvl3pPr marL="914400" algn="l" defTabSz="914400" rtl="0" eaLnBrk="1" latinLnBrk="0" hangingPunct="1">
                  <a:defRPr sz="2800" kern="1200">
                    <a:solidFill>
                      <a:schemeClr val="tx1"/>
                    </a:solidFill>
                    <a:latin typeface="+mn-lt"/>
                    <a:ea typeface="+mn-ea"/>
                    <a:cs typeface="+mn-cs"/>
                  </a:defRPr>
                </a:lvl3pPr>
                <a:lvl4pPr marL="1371600" algn="l" defTabSz="914400" rtl="0" eaLnBrk="1" latinLnBrk="0" hangingPunct="1">
                  <a:defRPr sz="2800" kern="1200">
                    <a:solidFill>
                      <a:schemeClr val="tx1"/>
                    </a:solidFill>
                    <a:latin typeface="+mn-lt"/>
                    <a:ea typeface="+mn-ea"/>
                    <a:cs typeface="+mn-cs"/>
                  </a:defRPr>
                </a:lvl4pPr>
                <a:lvl5pPr marL="1828800" algn="l" defTabSz="914400" rtl="0" eaLnBrk="1" latinLnBrk="0" hangingPunct="1">
                  <a:defRPr sz="2800" kern="1200">
                    <a:solidFill>
                      <a:schemeClr val="tx1"/>
                    </a:solidFill>
                    <a:latin typeface="+mn-lt"/>
                    <a:ea typeface="+mn-ea"/>
                    <a:cs typeface="+mn-cs"/>
                  </a:defRPr>
                </a:lvl5pPr>
                <a:lvl6pPr marL="2286000" algn="l" defTabSz="914400" rtl="0" eaLnBrk="1" latinLnBrk="0" hangingPunct="1">
                  <a:defRPr sz="2800" kern="1200">
                    <a:solidFill>
                      <a:schemeClr val="tx1"/>
                    </a:solidFill>
                    <a:latin typeface="+mn-lt"/>
                    <a:ea typeface="+mn-ea"/>
                    <a:cs typeface="+mn-cs"/>
                  </a:defRPr>
                </a:lvl6pPr>
                <a:lvl7pPr marL="2743200" algn="l" defTabSz="914400" rtl="0" eaLnBrk="1" latinLnBrk="0" hangingPunct="1">
                  <a:defRPr sz="2800" kern="1200">
                    <a:solidFill>
                      <a:schemeClr val="tx1"/>
                    </a:solidFill>
                    <a:latin typeface="+mn-lt"/>
                    <a:ea typeface="+mn-ea"/>
                    <a:cs typeface="+mn-cs"/>
                  </a:defRPr>
                </a:lvl7pPr>
                <a:lvl8pPr marL="3200400" algn="l" defTabSz="914400" rtl="0" eaLnBrk="1" latinLnBrk="0" hangingPunct="1">
                  <a:defRPr sz="2800" kern="1200">
                    <a:solidFill>
                      <a:schemeClr val="tx1"/>
                    </a:solidFill>
                    <a:latin typeface="+mn-lt"/>
                    <a:ea typeface="+mn-ea"/>
                    <a:cs typeface="+mn-cs"/>
                  </a:defRPr>
                </a:lvl8pPr>
                <a:lvl9pPr marL="3657600" algn="l" defTabSz="914400" rtl="0" eaLnBrk="1" latinLnBrk="0" hangingPunct="1">
                  <a:defRPr sz="2800" kern="1200">
                    <a:solidFill>
                      <a:schemeClr val="tx1"/>
                    </a:solidFill>
                    <a:latin typeface="+mn-lt"/>
                    <a:ea typeface="+mn-ea"/>
                    <a:cs typeface="+mn-cs"/>
                  </a:defRPr>
                </a:lvl9pPr>
              </a:lstStyle>
              <a:p>
                <a:pPr algn="ctr"/>
                <a:r>
                  <a:rPr lang="en-US" altLang="ko-KR" sz="1400">
                    <a:solidFill>
                      <a:prstClr val="black">
                        <a:lumMod val="75000"/>
                        <a:lumOff val="25000"/>
                      </a:prstClr>
                    </a:solidFill>
                    <a:latin typeface="Arial"/>
                    <a:ea typeface="Arial Unicode MS"/>
                    <a:cs typeface="Arial" pitchFamily="34" charset="0"/>
                  </a:rPr>
                  <a:t>Project Closing</a:t>
                </a:r>
                <a:endParaRPr lang="ko-KR" altLang="en-US" sz="1400">
                  <a:solidFill>
                    <a:prstClr val="black">
                      <a:lumMod val="75000"/>
                      <a:lumOff val="25000"/>
                    </a:prstClr>
                  </a:solidFill>
                  <a:latin typeface="Arial"/>
                  <a:ea typeface="Arial Unicode MS"/>
                  <a:cs typeface="Arial" pitchFamily="34" charset="0"/>
                </a:endParaRPr>
              </a:p>
            </xdr:txBody>
          </xdr:sp>
          <xdr:sp macro="" textlink="">
            <xdr:nvSpPr>
              <xdr:cNvPr id="38" name="Freeform 18">
                <a:extLst>
                  <a:ext uri="{FF2B5EF4-FFF2-40B4-BE49-F238E27FC236}">
                    <a16:creationId xmlns:a16="http://schemas.microsoft.com/office/drawing/2014/main" id="{D5470E3D-277F-4592-A266-6519BFF399E1}"/>
                  </a:ext>
                </a:extLst>
              </xdr:cNvPr>
              <xdr:cNvSpPr/>
            </xdr:nvSpPr>
            <xdr:spPr>
              <a:xfrm>
                <a:off x="11846153" y="5790615"/>
                <a:ext cx="365994" cy="298965"/>
              </a:xfrm>
              <a:custGeom>
                <a:avLst/>
                <a:gdLst/>
                <a:ahLst/>
                <a:cxnLst/>
                <a:rect l="l" t="t" r="r" b="b"/>
                <a:pathLst>
                  <a:path w="3307788" h="2669631">
                    <a:moveTo>
                      <a:pt x="2793832" y="1478391"/>
                    </a:moveTo>
                    <a:cubicBezTo>
                      <a:pt x="2772990" y="1635402"/>
                      <a:pt x="2717678" y="1784517"/>
                      <a:pt x="2633007" y="1915952"/>
                    </a:cubicBezTo>
                    <a:cubicBezTo>
                      <a:pt x="2695386" y="1951862"/>
                      <a:pt x="2772768" y="1955673"/>
                      <a:pt x="2841607" y="1924185"/>
                    </a:cubicBezTo>
                    <a:cubicBezTo>
                      <a:pt x="2943442" y="1877605"/>
                      <a:pt x="2999062" y="1766364"/>
                      <a:pt x="2975226" y="1656948"/>
                    </a:cubicBezTo>
                    <a:cubicBezTo>
                      <a:pt x="2955176" y="1564911"/>
                      <a:pt x="2883463" y="1495086"/>
                      <a:pt x="2793832" y="1478391"/>
                    </a:cubicBezTo>
                    <a:close/>
                    <a:moveTo>
                      <a:pt x="2807611" y="1247700"/>
                    </a:moveTo>
                    <a:lnTo>
                      <a:pt x="2807472" y="1256060"/>
                    </a:lnTo>
                    <a:cubicBezTo>
                      <a:pt x="2994195" y="1281771"/>
                      <a:pt x="3148201" y="1421768"/>
                      <a:pt x="3189276" y="1610317"/>
                    </a:cubicBezTo>
                    <a:cubicBezTo>
                      <a:pt x="3235041" y="1820393"/>
                      <a:pt x="3128252" y="2033972"/>
                      <a:pt x="2932732" y="2123406"/>
                    </a:cubicBezTo>
                    <a:cubicBezTo>
                      <a:pt x="2789297" y="2189015"/>
                      <a:pt x="2626543" y="2174805"/>
                      <a:pt x="2499470" y="2094044"/>
                    </a:cubicBezTo>
                    <a:cubicBezTo>
                      <a:pt x="2427194" y="2172627"/>
                      <a:pt x="2343030" y="2241391"/>
                      <a:pt x="2248861" y="2297980"/>
                    </a:cubicBezTo>
                    <a:cubicBezTo>
                      <a:pt x="2178351" y="2340352"/>
                      <a:pt x="2104446" y="2374567"/>
                      <a:pt x="2027600" y="2398134"/>
                    </a:cubicBezTo>
                    <a:lnTo>
                      <a:pt x="3307788" y="2397615"/>
                    </a:lnTo>
                    <a:cubicBezTo>
                      <a:pt x="3265361" y="2549905"/>
                      <a:pt x="2537441" y="2669620"/>
                      <a:pt x="1653814" y="2669631"/>
                    </a:cubicBezTo>
                    <a:cubicBezTo>
                      <a:pt x="773102" y="2669642"/>
                      <a:pt x="46417" y="2550707"/>
                      <a:pt x="0" y="2398955"/>
                    </a:cubicBezTo>
                    <a:lnTo>
                      <a:pt x="1280678" y="2398436"/>
                    </a:lnTo>
                    <a:cubicBezTo>
                      <a:pt x="1203764" y="2374915"/>
                      <a:pt x="1129786" y="2340732"/>
                      <a:pt x="1059201" y="2298380"/>
                    </a:cubicBezTo>
                    <a:cubicBezTo>
                      <a:pt x="693039" y="2078675"/>
                      <a:pt x="477900" y="1674935"/>
                      <a:pt x="499745" y="1248476"/>
                    </a:cubicBezTo>
                    <a:close/>
                    <a:moveTo>
                      <a:pt x="1331611" y="201752"/>
                    </a:moveTo>
                    <a:cubicBezTo>
                      <a:pt x="1206335" y="290902"/>
                      <a:pt x="1124761" y="308382"/>
                      <a:pt x="1132336" y="435988"/>
                    </a:cubicBezTo>
                    <a:cubicBezTo>
                      <a:pt x="1160888" y="640507"/>
                      <a:pt x="1527973" y="617783"/>
                      <a:pt x="1498839" y="840365"/>
                    </a:cubicBezTo>
                    <a:cubicBezTo>
                      <a:pt x="1455138" y="960979"/>
                      <a:pt x="1395705" y="987199"/>
                      <a:pt x="1213910" y="1052459"/>
                    </a:cubicBezTo>
                    <a:cubicBezTo>
                      <a:pt x="1331028" y="972050"/>
                      <a:pt x="1364241" y="921357"/>
                      <a:pt x="1360745" y="809484"/>
                    </a:cubicBezTo>
                    <a:cubicBezTo>
                      <a:pt x="1360746" y="646916"/>
                      <a:pt x="1111360" y="626523"/>
                      <a:pt x="1020462" y="495421"/>
                    </a:cubicBezTo>
                    <a:cubicBezTo>
                      <a:pt x="941218" y="374224"/>
                      <a:pt x="1061250" y="280996"/>
                      <a:pt x="1331611" y="201752"/>
                    </a:cubicBezTo>
                    <a:close/>
                    <a:moveTo>
                      <a:pt x="2164365" y="80223"/>
                    </a:moveTo>
                    <a:cubicBezTo>
                      <a:pt x="2021192" y="182108"/>
                      <a:pt x="1927964" y="202086"/>
                      <a:pt x="1936621" y="347922"/>
                    </a:cubicBezTo>
                    <a:cubicBezTo>
                      <a:pt x="1969252" y="581657"/>
                      <a:pt x="2388778" y="555687"/>
                      <a:pt x="2355482" y="810066"/>
                    </a:cubicBezTo>
                    <a:cubicBezTo>
                      <a:pt x="2305538" y="947910"/>
                      <a:pt x="2237615" y="977876"/>
                      <a:pt x="2029849" y="1052459"/>
                    </a:cubicBezTo>
                    <a:cubicBezTo>
                      <a:pt x="2163698" y="960563"/>
                      <a:pt x="2201656" y="902628"/>
                      <a:pt x="2197660" y="774773"/>
                    </a:cubicBezTo>
                    <a:cubicBezTo>
                      <a:pt x="2197661" y="588982"/>
                      <a:pt x="1912649" y="565676"/>
                      <a:pt x="1808765" y="415844"/>
                    </a:cubicBezTo>
                    <a:cubicBezTo>
                      <a:pt x="1718201" y="277334"/>
                      <a:pt x="1855380" y="170787"/>
                      <a:pt x="2164365" y="80223"/>
                    </a:cubicBezTo>
                    <a:close/>
                    <a:moveTo>
                      <a:pt x="1754169" y="0"/>
                    </a:moveTo>
                    <a:cubicBezTo>
                      <a:pt x="1583512" y="121444"/>
                      <a:pt x="1472387" y="145257"/>
                      <a:pt x="1482706" y="319088"/>
                    </a:cubicBezTo>
                    <a:cubicBezTo>
                      <a:pt x="1521601" y="597693"/>
                      <a:pt x="2021663" y="566738"/>
                      <a:pt x="1981975" y="869950"/>
                    </a:cubicBezTo>
                    <a:cubicBezTo>
                      <a:pt x="1922443" y="1034256"/>
                      <a:pt x="1841481" y="1069974"/>
                      <a:pt x="1593831" y="1158875"/>
                    </a:cubicBezTo>
                    <a:cubicBezTo>
                      <a:pt x="1753374" y="1049338"/>
                      <a:pt x="1798619" y="980281"/>
                      <a:pt x="1793856" y="827882"/>
                    </a:cubicBezTo>
                    <a:cubicBezTo>
                      <a:pt x="1793857" y="606424"/>
                      <a:pt x="1454132" y="578644"/>
                      <a:pt x="1330306" y="400050"/>
                    </a:cubicBezTo>
                    <a:cubicBezTo>
                      <a:pt x="1222356" y="234950"/>
                      <a:pt x="1385869" y="107950"/>
                      <a:pt x="1754169" y="0"/>
                    </a:cubicBezTo>
                    <a:close/>
                  </a:path>
                </a:pathLst>
              </a:custGeom>
              <a:solidFill>
                <a:srgbClr val="7030A0">
                  <a:alpha val="40000"/>
                </a:srgbClr>
              </a:solidFill>
              <a:ln w="12700" cap="flat" cmpd="sng" algn="ctr">
                <a:noFill/>
                <a:prstDash val="solid"/>
                <a:miter lim="800000"/>
              </a:ln>
              <a:effectLst/>
            </xdr:spPr>
            <xdr:txBody>
              <a:bodyPr rot="0" spcFirstLastPara="0" vert="horz" wrap="square" lIns="91440" tIns="45720" rIns="91440" bIns="45720" numCol="1" spcCol="0" rtlCol="0" fromWordArt="0" anchor="ctr" anchorCtr="0" forceAA="0" compatLnSpc="1">
                <a:prstTxWarp prst="textNoShape">
                  <a:avLst/>
                </a:prstTxWarp>
                <a:noAutofit/>
              </a:bodyPr>
              <a:lstStyle>
                <a:defPPr>
                  <a:defRPr lang="th-TH"/>
                </a:defPPr>
                <a:lvl1pPr marL="0" algn="l" defTabSz="914400" rtl="0" eaLnBrk="1" latinLnBrk="0" hangingPunct="1">
                  <a:defRPr sz="2800" kern="1200">
                    <a:solidFill>
                      <a:schemeClr val="tx1"/>
                    </a:solidFill>
                    <a:latin typeface="+mn-lt"/>
                    <a:ea typeface="+mn-ea"/>
                    <a:cs typeface="+mn-cs"/>
                  </a:defRPr>
                </a:lvl1pPr>
                <a:lvl2pPr marL="457200" algn="l" defTabSz="914400" rtl="0" eaLnBrk="1" latinLnBrk="0" hangingPunct="1">
                  <a:defRPr sz="2800" kern="1200">
                    <a:solidFill>
                      <a:schemeClr val="tx1"/>
                    </a:solidFill>
                    <a:latin typeface="+mn-lt"/>
                    <a:ea typeface="+mn-ea"/>
                    <a:cs typeface="+mn-cs"/>
                  </a:defRPr>
                </a:lvl2pPr>
                <a:lvl3pPr marL="914400" algn="l" defTabSz="914400" rtl="0" eaLnBrk="1" latinLnBrk="0" hangingPunct="1">
                  <a:defRPr sz="2800" kern="1200">
                    <a:solidFill>
                      <a:schemeClr val="tx1"/>
                    </a:solidFill>
                    <a:latin typeface="+mn-lt"/>
                    <a:ea typeface="+mn-ea"/>
                    <a:cs typeface="+mn-cs"/>
                  </a:defRPr>
                </a:lvl3pPr>
                <a:lvl4pPr marL="1371600" algn="l" defTabSz="914400" rtl="0" eaLnBrk="1" latinLnBrk="0" hangingPunct="1">
                  <a:defRPr sz="2800" kern="1200">
                    <a:solidFill>
                      <a:schemeClr val="tx1"/>
                    </a:solidFill>
                    <a:latin typeface="+mn-lt"/>
                    <a:ea typeface="+mn-ea"/>
                    <a:cs typeface="+mn-cs"/>
                  </a:defRPr>
                </a:lvl4pPr>
                <a:lvl5pPr marL="1828800" algn="l" defTabSz="914400" rtl="0" eaLnBrk="1" latinLnBrk="0" hangingPunct="1">
                  <a:defRPr sz="2800" kern="1200">
                    <a:solidFill>
                      <a:schemeClr val="tx1"/>
                    </a:solidFill>
                    <a:latin typeface="+mn-lt"/>
                    <a:ea typeface="+mn-ea"/>
                    <a:cs typeface="+mn-cs"/>
                  </a:defRPr>
                </a:lvl5pPr>
                <a:lvl6pPr marL="2286000" algn="l" defTabSz="914400" rtl="0" eaLnBrk="1" latinLnBrk="0" hangingPunct="1">
                  <a:defRPr sz="2800" kern="1200">
                    <a:solidFill>
                      <a:schemeClr val="tx1"/>
                    </a:solidFill>
                    <a:latin typeface="+mn-lt"/>
                    <a:ea typeface="+mn-ea"/>
                    <a:cs typeface="+mn-cs"/>
                  </a:defRPr>
                </a:lvl6pPr>
                <a:lvl7pPr marL="2743200" algn="l" defTabSz="914400" rtl="0" eaLnBrk="1" latinLnBrk="0" hangingPunct="1">
                  <a:defRPr sz="2800" kern="1200">
                    <a:solidFill>
                      <a:schemeClr val="tx1"/>
                    </a:solidFill>
                    <a:latin typeface="+mn-lt"/>
                    <a:ea typeface="+mn-ea"/>
                    <a:cs typeface="+mn-cs"/>
                  </a:defRPr>
                </a:lvl7pPr>
                <a:lvl8pPr marL="3200400" algn="l" defTabSz="914400" rtl="0" eaLnBrk="1" latinLnBrk="0" hangingPunct="1">
                  <a:defRPr sz="2800" kern="1200">
                    <a:solidFill>
                      <a:schemeClr val="tx1"/>
                    </a:solidFill>
                    <a:latin typeface="+mn-lt"/>
                    <a:ea typeface="+mn-ea"/>
                    <a:cs typeface="+mn-cs"/>
                  </a:defRPr>
                </a:lvl8pPr>
                <a:lvl9pPr marL="3657600" algn="l" defTabSz="914400" rtl="0" eaLnBrk="1" latinLnBrk="0" hangingPunct="1">
                  <a:defRPr sz="2800" kern="1200">
                    <a:solidFill>
                      <a:schemeClr val="tx1"/>
                    </a:solidFill>
                    <a:latin typeface="+mn-lt"/>
                    <a:ea typeface="+mn-ea"/>
                    <a:cs typeface="+mn-cs"/>
                  </a:defRPr>
                </a:lvl9pPr>
              </a:lstStyle>
              <a:p>
                <a:pPr marL="0" marR="0" lvl="0" indent="0" algn="ctr" defTabSz="914400" rtl="0" eaLnBrk="1" fontAlgn="auto" latinLnBrk="1" hangingPunct="1">
                  <a:lnSpc>
                    <a:spcPct val="100000"/>
                  </a:lnSpc>
                  <a:spcBef>
                    <a:spcPts val="0"/>
                  </a:spcBef>
                  <a:spcAft>
                    <a:spcPts val="0"/>
                  </a:spcAft>
                  <a:buClrTx/>
                  <a:buSzTx/>
                  <a:buFontTx/>
                  <a:buNone/>
                  <a:tabLst/>
                  <a:defRPr/>
                </a:pPr>
                <a:endParaRPr kumimoji="0" lang="ko-KR" altLang="en-US" sz="1800" b="0" i="0" u="none" strike="noStrike" kern="1200" cap="none" spc="0" normalizeH="0" baseline="0">
                  <a:ln>
                    <a:noFill/>
                  </a:ln>
                  <a:solidFill>
                    <a:prstClr val="white"/>
                  </a:solidFill>
                  <a:effectLst/>
                  <a:uLnTx/>
                  <a:uFillTx/>
                  <a:latin typeface="Arial"/>
                  <a:ea typeface="Arial Unicode MS"/>
                  <a:cs typeface="+mn-cs"/>
                </a:endParaRPr>
              </a:p>
            </xdr:txBody>
          </xdr:sp>
          <xdr:sp macro="" textlink="">
            <xdr:nvSpPr>
              <xdr:cNvPr id="39" name="Notched Right Arrow 73">
                <a:extLst>
                  <a:ext uri="{FF2B5EF4-FFF2-40B4-BE49-F238E27FC236}">
                    <a16:creationId xmlns:a16="http://schemas.microsoft.com/office/drawing/2014/main" id="{2CC7A222-1690-4332-9844-F310C91406B7}"/>
                  </a:ext>
                </a:extLst>
              </xdr:cNvPr>
              <xdr:cNvSpPr/>
            </xdr:nvSpPr>
            <xdr:spPr>
              <a:xfrm>
                <a:off x="3916163" y="5820198"/>
                <a:ext cx="438839" cy="368187"/>
              </a:xfrm>
              <a:prstGeom prst="notchedRightArrow">
                <a:avLst/>
              </a:prstGeom>
              <a:solidFill>
                <a:srgbClr val="F07624">
                  <a:alpha val="40000"/>
                </a:srgbClr>
              </a:solidFill>
              <a:ln w="12700" cap="flat" cmpd="sng" algn="ctr">
                <a:noFill/>
                <a:prstDash val="solid"/>
                <a:miter lim="800000"/>
              </a:ln>
              <a:effectLst/>
            </xdr:spPr>
            <xdr:txBody>
              <a:bodyPr wrap="square" rtlCol="0" anchor="ctr"/>
              <a:lstStyle>
                <a:defPPr>
                  <a:defRPr lang="th-TH"/>
                </a:defPPr>
                <a:lvl1pPr marL="0" algn="l" defTabSz="914400" rtl="0" eaLnBrk="1" latinLnBrk="0" hangingPunct="1">
                  <a:defRPr sz="2800" kern="1200">
                    <a:solidFill>
                      <a:schemeClr val="tx1"/>
                    </a:solidFill>
                    <a:latin typeface="+mn-lt"/>
                    <a:ea typeface="+mn-ea"/>
                    <a:cs typeface="+mn-cs"/>
                  </a:defRPr>
                </a:lvl1pPr>
                <a:lvl2pPr marL="457200" algn="l" defTabSz="914400" rtl="0" eaLnBrk="1" latinLnBrk="0" hangingPunct="1">
                  <a:defRPr sz="2800" kern="1200">
                    <a:solidFill>
                      <a:schemeClr val="tx1"/>
                    </a:solidFill>
                    <a:latin typeface="+mn-lt"/>
                    <a:ea typeface="+mn-ea"/>
                    <a:cs typeface="+mn-cs"/>
                  </a:defRPr>
                </a:lvl2pPr>
                <a:lvl3pPr marL="914400" algn="l" defTabSz="914400" rtl="0" eaLnBrk="1" latinLnBrk="0" hangingPunct="1">
                  <a:defRPr sz="2800" kern="1200">
                    <a:solidFill>
                      <a:schemeClr val="tx1"/>
                    </a:solidFill>
                    <a:latin typeface="+mn-lt"/>
                    <a:ea typeface="+mn-ea"/>
                    <a:cs typeface="+mn-cs"/>
                  </a:defRPr>
                </a:lvl3pPr>
                <a:lvl4pPr marL="1371600" algn="l" defTabSz="914400" rtl="0" eaLnBrk="1" latinLnBrk="0" hangingPunct="1">
                  <a:defRPr sz="2800" kern="1200">
                    <a:solidFill>
                      <a:schemeClr val="tx1"/>
                    </a:solidFill>
                    <a:latin typeface="+mn-lt"/>
                    <a:ea typeface="+mn-ea"/>
                    <a:cs typeface="+mn-cs"/>
                  </a:defRPr>
                </a:lvl4pPr>
                <a:lvl5pPr marL="1828800" algn="l" defTabSz="914400" rtl="0" eaLnBrk="1" latinLnBrk="0" hangingPunct="1">
                  <a:defRPr sz="2800" kern="1200">
                    <a:solidFill>
                      <a:schemeClr val="tx1"/>
                    </a:solidFill>
                    <a:latin typeface="+mn-lt"/>
                    <a:ea typeface="+mn-ea"/>
                    <a:cs typeface="+mn-cs"/>
                  </a:defRPr>
                </a:lvl5pPr>
                <a:lvl6pPr marL="2286000" algn="l" defTabSz="914400" rtl="0" eaLnBrk="1" latinLnBrk="0" hangingPunct="1">
                  <a:defRPr sz="2800" kern="1200">
                    <a:solidFill>
                      <a:schemeClr val="tx1"/>
                    </a:solidFill>
                    <a:latin typeface="+mn-lt"/>
                    <a:ea typeface="+mn-ea"/>
                    <a:cs typeface="+mn-cs"/>
                  </a:defRPr>
                </a:lvl6pPr>
                <a:lvl7pPr marL="2743200" algn="l" defTabSz="914400" rtl="0" eaLnBrk="1" latinLnBrk="0" hangingPunct="1">
                  <a:defRPr sz="2800" kern="1200">
                    <a:solidFill>
                      <a:schemeClr val="tx1"/>
                    </a:solidFill>
                    <a:latin typeface="+mn-lt"/>
                    <a:ea typeface="+mn-ea"/>
                    <a:cs typeface="+mn-cs"/>
                  </a:defRPr>
                </a:lvl7pPr>
                <a:lvl8pPr marL="3200400" algn="l" defTabSz="914400" rtl="0" eaLnBrk="1" latinLnBrk="0" hangingPunct="1">
                  <a:defRPr sz="2800" kern="1200">
                    <a:solidFill>
                      <a:schemeClr val="tx1"/>
                    </a:solidFill>
                    <a:latin typeface="+mn-lt"/>
                    <a:ea typeface="+mn-ea"/>
                    <a:cs typeface="+mn-cs"/>
                  </a:defRPr>
                </a:lvl8pPr>
                <a:lvl9pPr marL="3657600" algn="l" defTabSz="914400" rtl="0" eaLnBrk="1" latinLnBrk="0" hangingPunct="1">
                  <a:defRPr sz="2800" kern="1200">
                    <a:solidFill>
                      <a:schemeClr val="tx1"/>
                    </a:solidFill>
                    <a:latin typeface="+mn-lt"/>
                    <a:ea typeface="+mn-ea"/>
                    <a:cs typeface="+mn-cs"/>
                  </a:defRPr>
                </a:lvl9pPr>
              </a:lstStyle>
              <a:p>
                <a:pPr algn="ctr" latinLnBrk="1"/>
                <a:endParaRPr lang="th-TH" sz="1800">
                  <a:solidFill>
                    <a:prstClr val="black"/>
                  </a:solidFill>
                  <a:latin typeface="Arial"/>
                  <a:ea typeface="Arial Unicode MS"/>
                </a:endParaRPr>
              </a:p>
            </xdr:txBody>
          </xdr:sp>
          <xdr:sp macro="" textlink="">
            <xdr:nvSpPr>
              <xdr:cNvPr id="40" name="5-Point Star 74">
                <a:extLst>
                  <a:ext uri="{FF2B5EF4-FFF2-40B4-BE49-F238E27FC236}">
                    <a16:creationId xmlns:a16="http://schemas.microsoft.com/office/drawing/2014/main" id="{BEDB7C85-7A7D-4BDB-9B66-8659853D5F0B}"/>
                  </a:ext>
                </a:extLst>
              </xdr:cNvPr>
              <xdr:cNvSpPr/>
            </xdr:nvSpPr>
            <xdr:spPr>
              <a:xfrm>
                <a:off x="10309615" y="5771765"/>
                <a:ext cx="372862" cy="367013"/>
              </a:xfrm>
              <a:prstGeom prst="star5">
                <a:avLst/>
              </a:prstGeom>
              <a:solidFill>
                <a:srgbClr val="1C7DE1">
                  <a:alpha val="40000"/>
                </a:srgbClr>
              </a:solidFill>
              <a:ln w="12700" cap="flat" cmpd="sng" algn="ctr">
                <a:noFill/>
                <a:prstDash val="solid"/>
                <a:miter lim="800000"/>
              </a:ln>
              <a:effectLst/>
            </xdr:spPr>
            <xdr:txBody>
              <a:bodyPr rot="0" spcFirstLastPara="0" vert="horz" wrap="square" lIns="91440" tIns="45720" rIns="91440" bIns="45720" numCol="1" spcCol="0" rtlCol="0" fromWordArt="0" anchor="ctr" anchorCtr="0" forceAA="0" compatLnSpc="1">
                <a:prstTxWarp prst="textNoShape">
                  <a:avLst/>
                </a:prstTxWarp>
                <a:noAutofit/>
              </a:bodyPr>
              <a:lstStyle>
                <a:defPPr>
                  <a:defRPr lang="th-TH"/>
                </a:defPPr>
                <a:lvl1pPr marL="0" algn="l" defTabSz="914400" rtl="0" eaLnBrk="1" latinLnBrk="0" hangingPunct="1">
                  <a:defRPr sz="2800" kern="1200">
                    <a:solidFill>
                      <a:schemeClr val="tx1"/>
                    </a:solidFill>
                    <a:latin typeface="+mn-lt"/>
                    <a:ea typeface="+mn-ea"/>
                    <a:cs typeface="+mn-cs"/>
                  </a:defRPr>
                </a:lvl1pPr>
                <a:lvl2pPr marL="457200" algn="l" defTabSz="914400" rtl="0" eaLnBrk="1" latinLnBrk="0" hangingPunct="1">
                  <a:defRPr sz="2800" kern="1200">
                    <a:solidFill>
                      <a:schemeClr val="tx1"/>
                    </a:solidFill>
                    <a:latin typeface="+mn-lt"/>
                    <a:ea typeface="+mn-ea"/>
                    <a:cs typeface="+mn-cs"/>
                  </a:defRPr>
                </a:lvl2pPr>
                <a:lvl3pPr marL="914400" algn="l" defTabSz="914400" rtl="0" eaLnBrk="1" latinLnBrk="0" hangingPunct="1">
                  <a:defRPr sz="2800" kern="1200">
                    <a:solidFill>
                      <a:schemeClr val="tx1"/>
                    </a:solidFill>
                    <a:latin typeface="+mn-lt"/>
                    <a:ea typeface="+mn-ea"/>
                    <a:cs typeface="+mn-cs"/>
                  </a:defRPr>
                </a:lvl3pPr>
                <a:lvl4pPr marL="1371600" algn="l" defTabSz="914400" rtl="0" eaLnBrk="1" latinLnBrk="0" hangingPunct="1">
                  <a:defRPr sz="2800" kern="1200">
                    <a:solidFill>
                      <a:schemeClr val="tx1"/>
                    </a:solidFill>
                    <a:latin typeface="+mn-lt"/>
                    <a:ea typeface="+mn-ea"/>
                    <a:cs typeface="+mn-cs"/>
                  </a:defRPr>
                </a:lvl4pPr>
                <a:lvl5pPr marL="1828800" algn="l" defTabSz="914400" rtl="0" eaLnBrk="1" latinLnBrk="0" hangingPunct="1">
                  <a:defRPr sz="2800" kern="1200">
                    <a:solidFill>
                      <a:schemeClr val="tx1"/>
                    </a:solidFill>
                    <a:latin typeface="+mn-lt"/>
                    <a:ea typeface="+mn-ea"/>
                    <a:cs typeface="+mn-cs"/>
                  </a:defRPr>
                </a:lvl5pPr>
                <a:lvl6pPr marL="2286000" algn="l" defTabSz="914400" rtl="0" eaLnBrk="1" latinLnBrk="0" hangingPunct="1">
                  <a:defRPr sz="2800" kern="1200">
                    <a:solidFill>
                      <a:schemeClr val="tx1"/>
                    </a:solidFill>
                    <a:latin typeface="+mn-lt"/>
                    <a:ea typeface="+mn-ea"/>
                    <a:cs typeface="+mn-cs"/>
                  </a:defRPr>
                </a:lvl6pPr>
                <a:lvl7pPr marL="2743200" algn="l" defTabSz="914400" rtl="0" eaLnBrk="1" latinLnBrk="0" hangingPunct="1">
                  <a:defRPr sz="2800" kern="1200">
                    <a:solidFill>
                      <a:schemeClr val="tx1"/>
                    </a:solidFill>
                    <a:latin typeface="+mn-lt"/>
                    <a:ea typeface="+mn-ea"/>
                    <a:cs typeface="+mn-cs"/>
                  </a:defRPr>
                </a:lvl7pPr>
                <a:lvl8pPr marL="3200400" algn="l" defTabSz="914400" rtl="0" eaLnBrk="1" latinLnBrk="0" hangingPunct="1">
                  <a:defRPr sz="2800" kern="1200">
                    <a:solidFill>
                      <a:schemeClr val="tx1"/>
                    </a:solidFill>
                    <a:latin typeface="+mn-lt"/>
                    <a:ea typeface="+mn-ea"/>
                    <a:cs typeface="+mn-cs"/>
                  </a:defRPr>
                </a:lvl8pPr>
                <a:lvl9pPr marL="3657600" algn="l" defTabSz="914400" rtl="0" eaLnBrk="1" latinLnBrk="0" hangingPunct="1">
                  <a:defRPr sz="2800" kern="1200">
                    <a:solidFill>
                      <a:schemeClr val="tx1"/>
                    </a:solidFill>
                    <a:latin typeface="+mn-lt"/>
                    <a:ea typeface="+mn-ea"/>
                    <a:cs typeface="+mn-cs"/>
                  </a:defRPr>
                </a:lvl9pPr>
              </a:lstStyle>
              <a:p>
                <a:pPr algn="ctr" latinLnBrk="1"/>
                <a:endParaRPr lang="th-TH" sz="1800">
                  <a:solidFill>
                    <a:prstClr val="white"/>
                  </a:solidFill>
                  <a:latin typeface="Arial"/>
                  <a:ea typeface="Arial Unicode MS"/>
                </a:endParaRPr>
              </a:p>
            </xdr:txBody>
          </xdr:sp>
        </xdr:grpSp>
        <xdr:sp macro="" textlink="">
          <xdr:nvSpPr>
            <xdr:cNvPr id="10" name="TextBox 9">
              <a:extLst>
                <a:ext uri="{FF2B5EF4-FFF2-40B4-BE49-F238E27FC236}">
                  <a16:creationId xmlns:a16="http://schemas.microsoft.com/office/drawing/2014/main" id="{11C6A8E6-59B3-4D33-94E3-7845E85E3BDE}"/>
                </a:ext>
              </a:extLst>
            </xdr:cNvPr>
            <xdr:cNvSpPr txBox="1"/>
          </xdr:nvSpPr>
          <xdr:spPr>
            <a:xfrm>
              <a:off x="4641180" y="688608"/>
              <a:ext cx="678786" cy="27583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600" b="1">
                  <a:solidFill>
                    <a:sysClr val="windowText" lastClr="000000"/>
                  </a:solidFill>
                  <a:latin typeface="Arial" panose="020B0604020202020204" pitchFamily="34" charset="0"/>
                  <a:cs typeface="Arial" panose="020B0604020202020204" pitchFamily="34" charset="0"/>
                </a:rPr>
                <a:t>NOW</a:t>
              </a:r>
              <a:endParaRPr lang="th-TH" sz="1600" b="1">
                <a:solidFill>
                  <a:sysClr val="windowText" lastClr="000000"/>
                </a:solidFill>
                <a:latin typeface="Arial" panose="020B0604020202020204" pitchFamily="34" charset="0"/>
              </a:endParaRPr>
            </a:p>
          </xdr:txBody>
        </xdr:sp>
      </xdr:grpSp>
    </xdr:grpSp>
    <xdr:clientData/>
  </xdr:twoCellAnchor>
</xdr:wsDr>
</file>

<file path=xl/drawings/drawing5.xml><?xml version="1.0" encoding="utf-8"?>
<xdr:wsDr xmlns:xdr="http://schemas.openxmlformats.org/drawingml/2006/spreadsheetDrawing" xmlns:a="http://schemas.openxmlformats.org/drawingml/2006/main">
  <xdr:twoCellAnchor>
    <xdr:from>
      <xdr:col>1</xdr:col>
      <xdr:colOff>158750</xdr:colOff>
      <xdr:row>3</xdr:row>
      <xdr:rowOff>146049</xdr:rowOff>
    </xdr:from>
    <xdr:to>
      <xdr:col>10</xdr:col>
      <xdr:colOff>866351</xdr:colOff>
      <xdr:row>19</xdr:row>
      <xdr:rowOff>121899</xdr:rowOff>
    </xdr:to>
    <xdr:grpSp>
      <xdr:nvGrpSpPr>
        <xdr:cNvPr id="50" name="Group 49">
          <a:extLst>
            <a:ext uri="{FF2B5EF4-FFF2-40B4-BE49-F238E27FC236}">
              <a16:creationId xmlns:a16="http://schemas.microsoft.com/office/drawing/2014/main" id="{9FBE3EF4-E4F4-43F3-805F-6E8CF0ADEF26}"/>
            </a:ext>
          </a:extLst>
        </xdr:cNvPr>
        <xdr:cNvGrpSpPr/>
      </xdr:nvGrpSpPr>
      <xdr:grpSpPr>
        <a:xfrm>
          <a:off x="819150" y="723899"/>
          <a:ext cx="14452176" cy="2877800"/>
          <a:chOff x="711942" y="5616157"/>
          <a:chExt cx="14520014" cy="2954898"/>
        </a:xfrm>
      </xdr:grpSpPr>
      <xdr:sp macro="" textlink="">
        <xdr:nvSpPr>
          <xdr:cNvPr id="51" name="TextBox 50">
            <a:extLst>
              <a:ext uri="{FF2B5EF4-FFF2-40B4-BE49-F238E27FC236}">
                <a16:creationId xmlns:a16="http://schemas.microsoft.com/office/drawing/2014/main" id="{A47FC60D-E0F5-4F52-B537-517F3407A5D8}"/>
              </a:ext>
            </a:extLst>
          </xdr:cNvPr>
          <xdr:cNvSpPr txBox="1"/>
        </xdr:nvSpPr>
        <xdr:spPr>
          <a:xfrm>
            <a:off x="711942" y="5616157"/>
            <a:ext cx="14520014" cy="2954898"/>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endParaRPr lang="th-TH" sz="1100"/>
          </a:p>
        </xdr:txBody>
      </xdr:sp>
      <xdr:grpSp>
        <xdr:nvGrpSpPr>
          <xdr:cNvPr id="52" name="Group 51">
            <a:extLst>
              <a:ext uri="{FF2B5EF4-FFF2-40B4-BE49-F238E27FC236}">
                <a16:creationId xmlns:a16="http://schemas.microsoft.com/office/drawing/2014/main" id="{ED22C809-3B58-4659-B3DD-1ADC85B87996}"/>
              </a:ext>
            </a:extLst>
          </xdr:cNvPr>
          <xdr:cNvGrpSpPr/>
        </xdr:nvGrpSpPr>
        <xdr:grpSpPr>
          <a:xfrm>
            <a:off x="791741" y="5706440"/>
            <a:ext cx="14346301" cy="2774233"/>
            <a:chOff x="108185" y="409232"/>
            <a:chExt cx="14343124" cy="2774233"/>
          </a:xfrm>
        </xdr:grpSpPr>
        <xdr:grpSp>
          <xdr:nvGrpSpPr>
            <xdr:cNvPr id="53" name="Group 52">
              <a:extLst>
                <a:ext uri="{FF2B5EF4-FFF2-40B4-BE49-F238E27FC236}">
                  <a16:creationId xmlns:a16="http://schemas.microsoft.com/office/drawing/2014/main" id="{413177F6-F9FC-4E8D-A4F2-B0A95274A0A5}"/>
                </a:ext>
              </a:extLst>
            </xdr:cNvPr>
            <xdr:cNvGrpSpPr/>
          </xdr:nvGrpSpPr>
          <xdr:grpSpPr>
            <a:xfrm>
              <a:off x="108185" y="409232"/>
              <a:ext cx="14343124" cy="2774233"/>
              <a:chOff x="360537" y="577298"/>
              <a:chExt cx="13128973" cy="2818673"/>
            </a:xfrm>
          </xdr:grpSpPr>
          <xdr:grpSp>
            <xdr:nvGrpSpPr>
              <xdr:cNvPr id="55" name="Group 54">
                <a:extLst>
                  <a:ext uri="{FF2B5EF4-FFF2-40B4-BE49-F238E27FC236}">
                    <a16:creationId xmlns:a16="http://schemas.microsoft.com/office/drawing/2014/main" id="{364B6D7A-4CFC-4495-BBBD-88D9CAA74F2D}"/>
                  </a:ext>
                </a:extLst>
              </xdr:cNvPr>
              <xdr:cNvGrpSpPr/>
            </xdr:nvGrpSpPr>
            <xdr:grpSpPr>
              <a:xfrm>
                <a:off x="360537" y="577298"/>
                <a:ext cx="13128973" cy="2818673"/>
                <a:chOff x="1315888" y="4590771"/>
                <a:chExt cx="13364017" cy="2846182"/>
              </a:xfrm>
            </xdr:grpSpPr>
            <xdr:cxnSp macro="">
              <xdr:nvCxnSpPr>
                <xdr:cNvPr id="60" name="Straight Connector 59">
                  <a:extLst>
                    <a:ext uri="{FF2B5EF4-FFF2-40B4-BE49-F238E27FC236}">
                      <a16:creationId xmlns:a16="http://schemas.microsoft.com/office/drawing/2014/main" id="{4AB90836-AA55-4311-A45F-B24A7C855B75}"/>
                    </a:ext>
                  </a:extLst>
                </xdr:cNvPr>
                <xdr:cNvCxnSpPr>
                  <a:cxnSpLocks/>
                </xdr:cNvCxnSpPr>
              </xdr:nvCxnSpPr>
              <xdr:spPr>
                <a:xfrm flipV="1">
                  <a:off x="1315888" y="5926350"/>
                  <a:ext cx="13364017" cy="4995"/>
                </a:xfrm>
                <a:prstGeom prst="line">
                  <a:avLst/>
                </a:prstGeom>
                <a:noFill/>
                <a:ln w="76200" cap="flat" cmpd="sng" algn="ctr">
                  <a:solidFill>
                    <a:sysClr val="window" lastClr="FFFFFF">
                      <a:lumMod val="85000"/>
                    </a:sysClr>
                  </a:solidFill>
                  <a:prstDash val="solid"/>
                  <a:miter lim="800000"/>
                </a:ln>
                <a:effectLst/>
              </xdr:spPr>
            </xdr:cxnSp>
            <xdr:grpSp>
              <xdr:nvGrpSpPr>
                <xdr:cNvPr id="61" name="그룹 4">
                  <a:extLst>
                    <a:ext uri="{FF2B5EF4-FFF2-40B4-BE49-F238E27FC236}">
                      <a16:creationId xmlns:a16="http://schemas.microsoft.com/office/drawing/2014/main" id="{1AE0184E-1BD3-4BE6-98CC-DC4F091E669F}"/>
                    </a:ext>
                  </a:extLst>
                </xdr:cNvPr>
                <xdr:cNvGrpSpPr/>
              </xdr:nvGrpSpPr>
              <xdr:grpSpPr>
                <a:xfrm>
                  <a:off x="2046677" y="5580506"/>
                  <a:ext cx="638547" cy="1129321"/>
                  <a:chOff x="1234621" y="3594272"/>
                  <a:chExt cx="648072" cy="1132494"/>
                </a:xfrm>
              </xdr:grpSpPr>
              <xdr:cxnSp macro="">
                <xdr:nvCxnSpPr>
                  <xdr:cNvPr id="101" name="Straight Connector 100">
                    <a:extLst>
                      <a:ext uri="{FF2B5EF4-FFF2-40B4-BE49-F238E27FC236}">
                        <a16:creationId xmlns:a16="http://schemas.microsoft.com/office/drawing/2014/main" id="{51BABD62-CD6A-421E-B20B-E1288D2AE7B5}"/>
                      </a:ext>
                    </a:extLst>
                  </xdr:cNvPr>
                  <xdr:cNvCxnSpPr/>
                </xdr:nvCxnSpPr>
                <xdr:spPr>
                  <a:xfrm flipV="1">
                    <a:off x="1558658" y="3945013"/>
                    <a:ext cx="0" cy="781753"/>
                  </a:xfrm>
                  <a:prstGeom prst="line">
                    <a:avLst/>
                  </a:prstGeom>
                  <a:noFill/>
                  <a:ln w="63500" cap="flat" cmpd="sng" algn="ctr">
                    <a:solidFill>
                      <a:srgbClr val="E62949">
                        <a:alpha val="40000"/>
                      </a:srgbClr>
                    </a:solidFill>
                    <a:prstDash val="solid"/>
                    <a:miter lim="800000"/>
                    <a:headEnd type="oval" w="sm" len="sm"/>
                    <a:tailEnd type="oval"/>
                  </a:ln>
                  <a:effectLst/>
                </xdr:spPr>
              </xdr:cxnSp>
              <xdr:sp macro="" textlink="">
                <xdr:nvSpPr>
                  <xdr:cNvPr id="102" name="Oval 101">
                    <a:extLst>
                      <a:ext uri="{FF2B5EF4-FFF2-40B4-BE49-F238E27FC236}">
                        <a16:creationId xmlns:a16="http://schemas.microsoft.com/office/drawing/2014/main" id="{53B8A0FA-0989-41EA-9BD3-FDE45B9360B0}"/>
                      </a:ext>
                    </a:extLst>
                  </xdr:cNvPr>
                  <xdr:cNvSpPr/>
                </xdr:nvSpPr>
                <xdr:spPr>
                  <a:xfrm>
                    <a:off x="1234621" y="3594272"/>
                    <a:ext cx="648072" cy="648072"/>
                  </a:xfrm>
                  <a:prstGeom prst="ellipse">
                    <a:avLst/>
                  </a:prstGeom>
                  <a:solidFill>
                    <a:sysClr val="window" lastClr="FFFFFF">
                      <a:alpha val="40000"/>
                    </a:sysClr>
                  </a:solidFill>
                  <a:ln w="63500" cap="flat" cmpd="sng" algn="ctr">
                    <a:solidFill>
                      <a:srgbClr val="E62949">
                        <a:alpha val="40000"/>
                      </a:srgbClr>
                    </a:solidFill>
                    <a:prstDash val="solid"/>
                    <a:miter lim="800000"/>
                  </a:ln>
                  <a:effectLst/>
                </xdr:spPr>
                <xdr:txBody>
                  <a:bodyPr wrap="square" rtlCol="0" anchor="ctr"/>
                  <a:lstStyle>
                    <a:defPPr>
                      <a:defRPr lang="th-TH"/>
                    </a:defPPr>
                    <a:lvl1pPr marL="0" algn="l" defTabSz="914400" rtl="0" eaLnBrk="1" latinLnBrk="0" hangingPunct="1">
                      <a:defRPr sz="2800" kern="1200">
                        <a:solidFill>
                          <a:schemeClr val="tx1"/>
                        </a:solidFill>
                        <a:latin typeface="+mn-lt"/>
                        <a:ea typeface="+mn-ea"/>
                        <a:cs typeface="+mn-cs"/>
                      </a:defRPr>
                    </a:lvl1pPr>
                    <a:lvl2pPr marL="457200" algn="l" defTabSz="914400" rtl="0" eaLnBrk="1" latinLnBrk="0" hangingPunct="1">
                      <a:defRPr sz="2800" kern="1200">
                        <a:solidFill>
                          <a:schemeClr val="tx1"/>
                        </a:solidFill>
                        <a:latin typeface="+mn-lt"/>
                        <a:ea typeface="+mn-ea"/>
                        <a:cs typeface="+mn-cs"/>
                      </a:defRPr>
                    </a:lvl2pPr>
                    <a:lvl3pPr marL="914400" algn="l" defTabSz="914400" rtl="0" eaLnBrk="1" latinLnBrk="0" hangingPunct="1">
                      <a:defRPr sz="2800" kern="1200">
                        <a:solidFill>
                          <a:schemeClr val="tx1"/>
                        </a:solidFill>
                        <a:latin typeface="+mn-lt"/>
                        <a:ea typeface="+mn-ea"/>
                        <a:cs typeface="+mn-cs"/>
                      </a:defRPr>
                    </a:lvl3pPr>
                    <a:lvl4pPr marL="1371600" algn="l" defTabSz="914400" rtl="0" eaLnBrk="1" latinLnBrk="0" hangingPunct="1">
                      <a:defRPr sz="2800" kern="1200">
                        <a:solidFill>
                          <a:schemeClr val="tx1"/>
                        </a:solidFill>
                        <a:latin typeface="+mn-lt"/>
                        <a:ea typeface="+mn-ea"/>
                        <a:cs typeface="+mn-cs"/>
                      </a:defRPr>
                    </a:lvl4pPr>
                    <a:lvl5pPr marL="1828800" algn="l" defTabSz="914400" rtl="0" eaLnBrk="1" latinLnBrk="0" hangingPunct="1">
                      <a:defRPr sz="2800" kern="1200">
                        <a:solidFill>
                          <a:schemeClr val="tx1"/>
                        </a:solidFill>
                        <a:latin typeface="+mn-lt"/>
                        <a:ea typeface="+mn-ea"/>
                        <a:cs typeface="+mn-cs"/>
                      </a:defRPr>
                    </a:lvl5pPr>
                    <a:lvl6pPr marL="2286000" algn="l" defTabSz="914400" rtl="0" eaLnBrk="1" latinLnBrk="0" hangingPunct="1">
                      <a:defRPr sz="2800" kern="1200">
                        <a:solidFill>
                          <a:schemeClr val="tx1"/>
                        </a:solidFill>
                        <a:latin typeface="+mn-lt"/>
                        <a:ea typeface="+mn-ea"/>
                        <a:cs typeface="+mn-cs"/>
                      </a:defRPr>
                    </a:lvl6pPr>
                    <a:lvl7pPr marL="2743200" algn="l" defTabSz="914400" rtl="0" eaLnBrk="1" latinLnBrk="0" hangingPunct="1">
                      <a:defRPr sz="2800" kern="1200">
                        <a:solidFill>
                          <a:schemeClr val="tx1"/>
                        </a:solidFill>
                        <a:latin typeface="+mn-lt"/>
                        <a:ea typeface="+mn-ea"/>
                        <a:cs typeface="+mn-cs"/>
                      </a:defRPr>
                    </a:lvl7pPr>
                    <a:lvl8pPr marL="3200400" algn="l" defTabSz="914400" rtl="0" eaLnBrk="1" latinLnBrk="0" hangingPunct="1">
                      <a:defRPr sz="2800" kern="1200">
                        <a:solidFill>
                          <a:schemeClr val="tx1"/>
                        </a:solidFill>
                        <a:latin typeface="+mn-lt"/>
                        <a:ea typeface="+mn-ea"/>
                        <a:cs typeface="+mn-cs"/>
                      </a:defRPr>
                    </a:lvl8pPr>
                    <a:lvl9pPr marL="3657600" algn="l" defTabSz="914400" rtl="0" eaLnBrk="1" latinLnBrk="0" hangingPunct="1">
                      <a:defRPr sz="2800" kern="1200">
                        <a:solidFill>
                          <a:schemeClr val="tx1"/>
                        </a:solidFill>
                        <a:latin typeface="+mn-lt"/>
                        <a:ea typeface="+mn-ea"/>
                        <a:cs typeface="+mn-cs"/>
                      </a:defRPr>
                    </a:lvl9pPr>
                  </a:lstStyle>
                  <a:p>
                    <a:pPr marL="0" marR="0" lvl="0" indent="0" algn="ctr" defTabSz="914400" eaLnBrk="1" fontAlgn="auto" latinLnBrk="0" hangingPunct="1">
                      <a:lnSpc>
                        <a:spcPct val="100000"/>
                      </a:lnSpc>
                      <a:spcBef>
                        <a:spcPts val="0"/>
                      </a:spcBef>
                      <a:spcAft>
                        <a:spcPts val="0"/>
                      </a:spcAft>
                      <a:buClrTx/>
                      <a:buSzTx/>
                      <a:buFontTx/>
                      <a:buNone/>
                      <a:tabLst/>
                      <a:defRPr/>
                    </a:pPr>
                    <a:endParaRPr kumimoji="0" lang="ko-KR" altLang="en-US" sz="2700" b="0" i="0" u="none" strike="noStrike" kern="0" cap="none" spc="0" normalizeH="0" baseline="0">
                      <a:ln>
                        <a:noFill/>
                      </a:ln>
                      <a:solidFill>
                        <a:prstClr val="white"/>
                      </a:solidFill>
                      <a:effectLst/>
                      <a:uLnTx/>
                      <a:uFillTx/>
                      <a:latin typeface="Arial"/>
                      <a:ea typeface="Arial Unicode MS"/>
                      <a:cs typeface="+mn-cs"/>
                    </a:endParaRPr>
                  </a:p>
                </xdr:txBody>
              </xdr:sp>
            </xdr:grpSp>
            <xdr:grpSp>
              <xdr:nvGrpSpPr>
                <xdr:cNvPr id="62" name="그룹 5">
                  <a:extLst>
                    <a:ext uri="{FF2B5EF4-FFF2-40B4-BE49-F238E27FC236}">
                      <a16:creationId xmlns:a16="http://schemas.microsoft.com/office/drawing/2014/main" id="{98B3DC27-F88D-409B-B377-C2230F7C1A28}"/>
                    </a:ext>
                  </a:extLst>
                </xdr:cNvPr>
                <xdr:cNvGrpSpPr/>
              </xdr:nvGrpSpPr>
              <xdr:grpSpPr>
                <a:xfrm>
                  <a:off x="3809645" y="5211504"/>
                  <a:ext cx="641722" cy="1118636"/>
                  <a:chOff x="4137552" y="3133233"/>
                  <a:chExt cx="648072" cy="1109111"/>
                </a:xfrm>
              </xdr:grpSpPr>
              <xdr:cxnSp macro="">
                <xdr:nvCxnSpPr>
                  <xdr:cNvPr id="99" name="Straight Connector 98">
                    <a:extLst>
                      <a:ext uri="{FF2B5EF4-FFF2-40B4-BE49-F238E27FC236}">
                        <a16:creationId xmlns:a16="http://schemas.microsoft.com/office/drawing/2014/main" id="{35165F08-4BFD-4F5D-9E50-C5BE13F61212}"/>
                      </a:ext>
                    </a:extLst>
                  </xdr:cNvPr>
                  <xdr:cNvCxnSpPr/>
                </xdr:nvCxnSpPr>
                <xdr:spPr>
                  <a:xfrm flipV="1">
                    <a:off x="4461588" y="3133233"/>
                    <a:ext cx="0" cy="780855"/>
                  </a:xfrm>
                  <a:prstGeom prst="line">
                    <a:avLst/>
                  </a:prstGeom>
                  <a:noFill/>
                  <a:ln w="63500" cap="flat" cmpd="sng" algn="ctr">
                    <a:solidFill>
                      <a:srgbClr val="F07624">
                        <a:alpha val="40000"/>
                      </a:srgbClr>
                    </a:solidFill>
                    <a:prstDash val="solid"/>
                    <a:miter lim="800000"/>
                    <a:headEnd type="oval" w="sm" len="sm"/>
                    <a:tailEnd type="oval" w="sm" len="sm"/>
                  </a:ln>
                  <a:effectLst/>
                </xdr:spPr>
              </xdr:cxnSp>
              <xdr:sp macro="" textlink="">
                <xdr:nvSpPr>
                  <xdr:cNvPr id="100" name="Oval 99">
                    <a:extLst>
                      <a:ext uri="{FF2B5EF4-FFF2-40B4-BE49-F238E27FC236}">
                        <a16:creationId xmlns:a16="http://schemas.microsoft.com/office/drawing/2014/main" id="{EF951537-934F-48D6-B2F5-7FBCC91F43F7}"/>
                      </a:ext>
                    </a:extLst>
                  </xdr:cNvPr>
                  <xdr:cNvSpPr/>
                </xdr:nvSpPr>
                <xdr:spPr>
                  <a:xfrm>
                    <a:off x="4137552" y="3594272"/>
                    <a:ext cx="648072" cy="648072"/>
                  </a:xfrm>
                  <a:prstGeom prst="ellipse">
                    <a:avLst/>
                  </a:prstGeom>
                  <a:solidFill>
                    <a:sysClr val="window" lastClr="FFFFFF"/>
                  </a:solidFill>
                  <a:ln w="63500" cap="flat" cmpd="sng" algn="ctr">
                    <a:solidFill>
                      <a:srgbClr val="F07624">
                        <a:alpha val="40000"/>
                      </a:srgbClr>
                    </a:solidFill>
                    <a:prstDash val="solid"/>
                    <a:miter lim="800000"/>
                  </a:ln>
                  <a:effectLst/>
                </xdr:spPr>
                <xdr:txBody>
                  <a:bodyPr wrap="square" rtlCol="0" anchor="ctr"/>
                  <a:lstStyle>
                    <a:defPPr>
                      <a:defRPr lang="th-TH"/>
                    </a:defPPr>
                    <a:lvl1pPr marL="0" algn="l" defTabSz="914400" rtl="0" eaLnBrk="1" latinLnBrk="0" hangingPunct="1">
                      <a:defRPr sz="2800" kern="1200">
                        <a:solidFill>
                          <a:schemeClr val="tx1"/>
                        </a:solidFill>
                        <a:latin typeface="+mn-lt"/>
                        <a:ea typeface="+mn-ea"/>
                        <a:cs typeface="+mn-cs"/>
                      </a:defRPr>
                    </a:lvl1pPr>
                    <a:lvl2pPr marL="457200" algn="l" defTabSz="914400" rtl="0" eaLnBrk="1" latinLnBrk="0" hangingPunct="1">
                      <a:defRPr sz="2800" kern="1200">
                        <a:solidFill>
                          <a:schemeClr val="tx1"/>
                        </a:solidFill>
                        <a:latin typeface="+mn-lt"/>
                        <a:ea typeface="+mn-ea"/>
                        <a:cs typeface="+mn-cs"/>
                      </a:defRPr>
                    </a:lvl2pPr>
                    <a:lvl3pPr marL="914400" algn="l" defTabSz="914400" rtl="0" eaLnBrk="1" latinLnBrk="0" hangingPunct="1">
                      <a:defRPr sz="2800" kern="1200">
                        <a:solidFill>
                          <a:schemeClr val="tx1"/>
                        </a:solidFill>
                        <a:latin typeface="+mn-lt"/>
                        <a:ea typeface="+mn-ea"/>
                        <a:cs typeface="+mn-cs"/>
                      </a:defRPr>
                    </a:lvl3pPr>
                    <a:lvl4pPr marL="1371600" algn="l" defTabSz="914400" rtl="0" eaLnBrk="1" latinLnBrk="0" hangingPunct="1">
                      <a:defRPr sz="2800" kern="1200">
                        <a:solidFill>
                          <a:schemeClr val="tx1"/>
                        </a:solidFill>
                        <a:latin typeface="+mn-lt"/>
                        <a:ea typeface="+mn-ea"/>
                        <a:cs typeface="+mn-cs"/>
                      </a:defRPr>
                    </a:lvl4pPr>
                    <a:lvl5pPr marL="1828800" algn="l" defTabSz="914400" rtl="0" eaLnBrk="1" latinLnBrk="0" hangingPunct="1">
                      <a:defRPr sz="2800" kern="1200">
                        <a:solidFill>
                          <a:schemeClr val="tx1"/>
                        </a:solidFill>
                        <a:latin typeface="+mn-lt"/>
                        <a:ea typeface="+mn-ea"/>
                        <a:cs typeface="+mn-cs"/>
                      </a:defRPr>
                    </a:lvl5pPr>
                    <a:lvl6pPr marL="2286000" algn="l" defTabSz="914400" rtl="0" eaLnBrk="1" latinLnBrk="0" hangingPunct="1">
                      <a:defRPr sz="2800" kern="1200">
                        <a:solidFill>
                          <a:schemeClr val="tx1"/>
                        </a:solidFill>
                        <a:latin typeface="+mn-lt"/>
                        <a:ea typeface="+mn-ea"/>
                        <a:cs typeface="+mn-cs"/>
                      </a:defRPr>
                    </a:lvl6pPr>
                    <a:lvl7pPr marL="2743200" algn="l" defTabSz="914400" rtl="0" eaLnBrk="1" latinLnBrk="0" hangingPunct="1">
                      <a:defRPr sz="2800" kern="1200">
                        <a:solidFill>
                          <a:schemeClr val="tx1"/>
                        </a:solidFill>
                        <a:latin typeface="+mn-lt"/>
                        <a:ea typeface="+mn-ea"/>
                        <a:cs typeface="+mn-cs"/>
                      </a:defRPr>
                    </a:lvl7pPr>
                    <a:lvl8pPr marL="3200400" algn="l" defTabSz="914400" rtl="0" eaLnBrk="1" latinLnBrk="0" hangingPunct="1">
                      <a:defRPr sz="2800" kern="1200">
                        <a:solidFill>
                          <a:schemeClr val="tx1"/>
                        </a:solidFill>
                        <a:latin typeface="+mn-lt"/>
                        <a:ea typeface="+mn-ea"/>
                        <a:cs typeface="+mn-cs"/>
                      </a:defRPr>
                    </a:lvl8pPr>
                    <a:lvl9pPr marL="3657600" algn="l" defTabSz="914400" rtl="0" eaLnBrk="1" latinLnBrk="0" hangingPunct="1">
                      <a:defRPr sz="2800" kern="1200">
                        <a:solidFill>
                          <a:schemeClr val="tx1"/>
                        </a:solidFill>
                        <a:latin typeface="+mn-lt"/>
                        <a:ea typeface="+mn-ea"/>
                        <a:cs typeface="+mn-cs"/>
                      </a:defRPr>
                    </a:lvl9pPr>
                  </a:lstStyle>
                  <a:p>
                    <a:pPr marL="0" marR="0" lvl="0" indent="0" algn="ctr" defTabSz="914400" eaLnBrk="1" fontAlgn="auto" latinLnBrk="0" hangingPunct="1">
                      <a:lnSpc>
                        <a:spcPct val="100000"/>
                      </a:lnSpc>
                      <a:spcBef>
                        <a:spcPts val="0"/>
                      </a:spcBef>
                      <a:spcAft>
                        <a:spcPts val="0"/>
                      </a:spcAft>
                      <a:buClrTx/>
                      <a:buSzTx/>
                      <a:buFontTx/>
                      <a:buNone/>
                      <a:tabLst/>
                      <a:defRPr/>
                    </a:pPr>
                    <a:endParaRPr kumimoji="0" lang="ko-KR" altLang="en-US" sz="2700" b="0" i="0" u="none" strike="noStrike" kern="0" cap="none" spc="0" normalizeH="0" baseline="0">
                      <a:ln>
                        <a:noFill/>
                      </a:ln>
                      <a:solidFill>
                        <a:prstClr val="white"/>
                      </a:solidFill>
                      <a:effectLst/>
                      <a:uLnTx/>
                      <a:uFillTx/>
                      <a:latin typeface="Arial"/>
                      <a:ea typeface="Arial Unicode MS"/>
                      <a:cs typeface="+mn-cs"/>
                    </a:endParaRPr>
                  </a:p>
                </xdr:txBody>
              </xdr:sp>
            </xdr:grpSp>
            <xdr:grpSp>
              <xdr:nvGrpSpPr>
                <xdr:cNvPr id="63" name="그룹 6">
                  <a:extLst>
                    <a:ext uri="{FF2B5EF4-FFF2-40B4-BE49-F238E27FC236}">
                      <a16:creationId xmlns:a16="http://schemas.microsoft.com/office/drawing/2014/main" id="{9847488A-FE94-43DB-841F-B1302D9DC9DE}"/>
                    </a:ext>
                  </a:extLst>
                </xdr:cNvPr>
                <xdr:cNvGrpSpPr/>
              </xdr:nvGrpSpPr>
              <xdr:grpSpPr>
                <a:xfrm>
                  <a:off x="5436245" y="5594197"/>
                  <a:ext cx="647651" cy="1128023"/>
                  <a:chOff x="5565973" y="3605802"/>
                  <a:chExt cx="647651" cy="1131197"/>
                </a:xfrm>
              </xdr:grpSpPr>
              <xdr:cxnSp macro="">
                <xdr:nvCxnSpPr>
                  <xdr:cNvPr id="97" name="Straight Connector 96">
                    <a:extLst>
                      <a:ext uri="{FF2B5EF4-FFF2-40B4-BE49-F238E27FC236}">
                        <a16:creationId xmlns:a16="http://schemas.microsoft.com/office/drawing/2014/main" id="{2ED01D06-C9AF-4233-9542-656A1FD74118}"/>
                      </a:ext>
                    </a:extLst>
                  </xdr:cNvPr>
                  <xdr:cNvCxnSpPr/>
                </xdr:nvCxnSpPr>
                <xdr:spPr>
                  <a:xfrm flipV="1">
                    <a:off x="5890268" y="3956105"/>
                    <a:ext cx="0" cy="780894"/>
                  </a:xfrm>
                  <a:prstGeom prst="line">
                    <a:avLst/>
                  </a:prstGeom>
                  <a:noFill/>
                  <a:ln w="63500" cap="flat" cmpd="sng" algn="ctr">
                    <a:solidFill>
                      <a:srgbClr val="F4BD2D">
                        <a:alpha val="40000"/>
                      </a:srgbClr>
                    </a:solidFill>
                    <a:prstDash val="solid"/>
                    <a:miter lim="800000"/>
                    <a:headEnd type="oval" w="sm" len="sm"/>
                    <a:tailEnd type="oval"/>
                  </a:ln>
                  <a:effectLst/>
                </xdr:spPr>
              </xdr:cxnSp>
              <xdr:sp macro="" textlink="">
                <xdr:nvSpPr>
                  <xdr:cNvPr id="98" name="Oval 97">
                    <a:extLst>
                      <a:ext uri="{FF2B5EF4-FFF2-40B4-BE49-F238E27FC236}">
                        <a16:creationId xmlns:a16="http://schemas.microsoft.com/office/drawing/2014/main" id="{9B3332DB-1491-4E39-8918-0CBAF6D2A305}"/>
                      </a:ext>
                    </a:extLst>
                  </xdr:cNvPr>
                  <xdr:cNvSpPr/>
                </xdr:nvSpPr>
                <xdr:spPr>
                  <a:xfrm>
                    <a:off x="5565973" y="3605802"/>
                    <a:ext cx="647651" cy="648104"/>
                  </a:xfrm>
                  <a:prstGeom prst="ellipse">
                    <a:avLst/>
                  </a:prstGeom>
                  <a:solidFill>
                    <a:sysClr val="window" lastClr="FFFFFF"/>
                  </a:solidFill>
                  <a:ln w="63500" cap="flat" cmpd="sng" algn="ctr">
                    <a:solidFill>
                      <a:srgbClr val="F4BD2D">
                        <a:alpha val="40000"/>
                      </a:srgbClr>
                    </a:solidFill>
                    <a:prstDash val="solid"/>
                    <a:miter lim="800000"/>
                  </a:ln>
                  <a:effectLst/>
                </xdr:spPr>
                <xdr:txBody>
                  <a:bodyPr wrap="square" rtlCol="0" anchor="ctr"/>
                  <a:lstStyle>
                    <a:defPPr>
                      <a:defRPr lang="th-TH"/>
                    </a:defPPr>
                    <a:lvl1pPr marL="0" algn="l" defTabSz="914400" rtl="0" eaLnBrk="1" latinLnBrk="0" hangingPunct="1">
                      <a:defRPr sz="2800" kern="1200">
                        <a:solidFill>
                          <a:schemeClr val="tx1"/>
                        </a:solidFill>
                        <a:latin typeface="+mn-lt"/>
                        <a:ea typeface="+mn-ea"/>
                        <a:cs typeface="+mn-cs"/>
                      </a:defRPr>
                    </a:lvl1pPr>
                    <a:lvl2pPr marL="457200" algn="l" defTabSz="914400" rtl="0" eaLnBrk="1" latinLnBrk="0" hangingPunct="1">
                      <a:defRPr sz="2800" kern="1200">
                        <a:solidFill>
                          <a:schemeClr val="tx1"/>
                        </a:solidFill>
                        <a:latin typeface="+mn-lt"/>
                        <a:ea typeface="+mn-ea"/>
                        <a:cs typeface="+mn-cs"/>
                      </a:defRPr>
                    </a:lvl2pPr>
                    <a:lvl3pPr marL="914400" algn="l" defTabSz="914400" rtl="0" eaLnBrk="1" latinLnBrk="0" hangingPunct="1">
                      <a:defRPr sz="2800" kern="1200">
                        <a:solidFill>
                          <a:schemeClr val="tx1"/>
                        </a:solidFill>
                        <a:latin typeface="+mn-lt"/>
                        <a:ea typeface="+mn-ea"/>
                        <a:cs typeface="+mn-cs"/>
                      </a:defRPr>
                    </a:lvl3pPr>
                    <a:lvl4pPr marL="1371600" algn="l" defTabSz="914400" rtl="0" eaLnBrk="1" latinLnBrk="0" hangingPunct="1">
                      <a:defRPr sz="2800" kern="1200">
                        <a:solidFill>
                          <a:schemeClr val="tx1"/>
                        </a:solidFill>
                        <a:latin typeface="+mn-lt"/>
                        <a:ea typeface="+mn-ea"/>
                        <a:cs typeface="+mn-cs"/>
                      </a:defRPr>
                    </a:lvl4pPr>
                    <a:lvl5pPr marL="1828800" algn="l" defTabSz="914400" rtl="0" eaLnBrk="1" latinLnBrk="0" hangingPunct="1">
                      <a:defRPr sz="2800" kern="1200">
                        <a:solidFill>
                          <a:schemeClr val="tx1"/>
                        </a:solidFill>
                        <a:latin typeface="+mn-lt"/>
                        <a:ea typeface="+mn-ea"/>
                        <a:cs typeface="+mn-cs"/>
                      </a:defRPr>
                    </a:lvl5pPr>
                    <a:lvl6pPr marL="2286000" algn="l" defTabSz="914400" rtl="0" eaLnBrk="1" latinLnBrk="0" hangingPunct="1">
                      <a:defRPr sz="2800" kern="1200">
                        <a:solidFill>
                          <a:schemeClr val="tx1"/>
                        </a:solidFill>
                        <a:latin typeface="+mn-lt"/>
                        <a:ea typeface="+mn-ea"/>
                        <a:cs typeface="+mn-cs"/>
                      </a:defRPr>
                    </a:lvl6pPr>
                    <a:lvl7pPr marL="2743200" algn="l" defTabSz="914400" rtl="0" eaLnBrk="1" latinLnBrk="0" hangingPunct="1">
                      <a:defRPr sz="2800" kern="1200">
                        <a:solidFill>
                          <a:schemeClr val="tx1"/>
                        </a:solidFill>
                        <a:latin typeface="+mn-lt"/>
                        <a:ea typeface="+mn-ea"/>
                        <a:cs typeface="+mn-cs"/>
                      </a:defRPr>
                    </a:lvl7pPr>
                    <a:lvl8pPr marL="3200400" algn="l" defTabSz="914400" rtl="0" eaLnBrk="1" latinLnBrk="0" hangingPunct="1">
                      <a:defRPr sz="2800" kern="1200">
                        <a:solidFill>
                          <a:schemeClr val="tx1"/>
                        </a:solidFill>
                        <a:latin typeface="+mn-lt"/>
                        <a:ea typeface="+mn-ea"/>
                        <a:cs typeface="+mn-cs"/>
                      </a:defRPr>
                    </a:lvl8pPr>
                    <a:lvl9pPr marL="3657600" algn="l" defTabSz="914400" rtl="0" eaLnBrk="1" latinLnBrk="0" hangingPunct="1">
                      <a:defRPr sz="2800" kern="1200">
                        <a:solidFill>
                          <a:schemeClr val="tx1"/>
                        </a:solidFill>
                        <a:latin typeface="+mn-lt"/>
                        <a:ea typeface="+mn-ea"/>
                        <a:cs typeface="+mn-cs"/>
                      </a:defRPr>
                    </a:lvl9pPr>
                  </a:lstStyle>
                  <a:p>
                    <a:pPr marL="0" marR="0" lvl="0" indent="0" algn="ctr" defTabSz="914400" eaLnBrk="1" fontAlgn="auto" latinLnBrk="0" hangingPunct="1">
                      <a:lnSpc>
                        <a:spcPct val="100000"/>
                      </a:lnSpc>
                      <a:spcBef>
                        <a:spcPts val="0"/>
                      </a:spcBef>
                      <a:spcAft>
                        <a:spcPts val="0"/>
                      </a:spcAft>
                      <a:buClrTx/>
                      <a:buSzTx/>
                      <a:buFontTx/>
                      <a:buNone/>
                      <a:tabLst/>
                      <a:defRPr/>
                    </a:pPr>
                    <a:endParaRPr kumimoji="0" lang="ko-KR" altLang="en-US" sz="2700" b="0" i="0" u="none" strike="noStrike" kern="0" cap="none" spc="0" normalizeH="0" baseline="0">
                      <a:ln>
                        <a:noFill/>
                      </a:ln>
                      <a:solidFill>
                        <a:prstClr val="white"/>
                      </a:solidFill>
                      <a:effectLst/>
                      <a:uLnTx/>
                      <a:uFillTx/>
                      <a:latin typeface="Arial"/>
                      <a:ea typeface="Arial Unicode MS"/>
                      <a:cs typeface="+mn-cs"/>
                    </a:endParaRPr>
                  </a:p>
                </xdr:txBody>
              </xdr:sp>
            </xdr:grpSp>
            <xdr:grpSp>
              <xdr:nvGrpSpPr>
                <xdr:cNvPr id="64" name="그룹 8">
                  <a:extLst>
                    <a:ext uri="{FF2B5EF4-FFF2-40B4-BE49-F238E27FC236}">
                      <a16:creationId xmlns:a16="http://schemas.microsoft.com/office/drawing/2014/main" id="{386E4862-C8E6-4E6C-9CA6-E03D83FB1B2D}"/>
                    </a:ext>
                  </a:extLst>
                </xdr:cNvPr>
                <xdr:cNvGrpSpPr/>
              </xdr:nvGrpSpPr>
              <xdr:grpSpPr>
                <a:xfrm>
                  <a:off x="13282234" y="5664960"/>
                  <a:ext cx="638286" cy="1136498"/>
                  <a:chOff x="11632603" y="3604572"/>
                  <a:chExt cx="647807" cy="1130141"/>
                </a:xfrm>
              </xdr:grpSpPr>
              <xdr:cxnSp macro="">
                <xdr:nvCxnSpPr>
                  <xdr:cNvPr id="95" name="Straight Connector 94">
                    <a:extLst>
                      <a:ext uri="{FF2B5EF4-FFF2-40B4-BE49-F238E27FC236}">
                        <a16:creationId xmlns:a16="http://schemas.microsoft.com/office/drawing/2014/main" id="{8D884A2F-F74B-4DE4-A15A-45C18DE29E60}"/>
                      </a:ext>
                    </a:extLst>
                  </xdr:cNvPr>
                  <xdr:cNvCxnSpPr/>
                </xdr:nvCxnSpPr>
                <xdr:spPr>
                  <a:xfrm flipV="1">
                    <a:off x="11953864" y="3953819"/>
                    <a:ext cx="0" cy="780894"/>
                  </a:xfrm>
                  <a:prstGeom prst="line">
                    <a:avLst/>
                  </a:prstGeom>
                  <a:noFill/>
                  <a:ln w="63500" cap="flat" cmpd="sng" algn="ctr">
                    <a:solidFill>
                      <a:srgbClr val="7030A0">
                        <a:alpha val="40000"/>
                      </a:srgbClr>
                    </a:solidFill>
                    <a:prstDash val="solid"/>
                    <a:miter lim="800000"/>
                    <a:headEnd type="oval" w="sm" len="sm"/>
                    <a:tailEnd type="oval" w="sm" len="sm"/>
                  </a:ln>
                  <a:effectLst/>
                </xdr:spPr>
              </xdr:cxnSp>
              <xdr:sp macro="" textlink="">
                <xdr:nvSpPr>
                  <xdr:cNvPr id="96" name="Oval 95">
                    <a:extLst>
                      <a:ext uri="{FF2B5EF4-FFF2-40B4-BE49-F238E27FC236}">
                        <a16:creationId xmlns:a16="http://schemas.microsoft.com/office/drawing/2014/main" id="{4A01E209-6423-4B78-A7EB-7667310E1CC4}"/>
                      </a:ext>
                    </a:extLst>
                  </xdr:cNvPr>
                  <xdr:cNvSpPr/>
                </xdr:nvSpPr>
                <xdr:spPr>
                  <a:xfrm>
                    <a:off x="11632603" y="3604572"/>
                    <a:ext cx="647807" cy="647376"/>
                  </a:xfrm>
                  <a:prstGeom prst="ellipse">
                    <a:avLst/>
                  </a:prstGeom>
                  <a:solidFill>
                    <a:sysClr val="window" lastClr="FFFFFF"/>
                  </a:solidFill>
                  <a:ln w="63500" cap="flat" cmpd="sng" algn="ctr">
                    <a:solidFill>
                      <a:srgbClr val="7030A0">
                        <a:alpha val="40000"/>
                      </a:srgbClr>
                    </a:solidFill>
                    <a:prstDash val="solid"/>
                    <a:miter lim="800000"/>
                  </a:ln>
                  <a:effectLst/>
                </xdr:spPr>
                <xdr:txBody>
                  <a:bodyPr wrap="square" rtlCol="0" anchor="ctr"/>
                  <a:lstStyle>
                    <a:defPPr>
                      <a:defRPr lang="th-TH"/>
                    </a:defPPr>
                    <a:lvl1pPr marL="0" algn="l" defTabSz="914400" rtl="0" eaLnBrk="1" latinLnBrk="0" hangingPunct="1">
                      <a:defRPr sz="2800" kern="1200">
                        <a:solidFill>
                          <a:schemeClr val="tx1"/>
                        </a:solidFill>
                        <a:latin typeface="+mn-lt"/>
                        <a:ea typeface="+mn-ea"/>
                        <a:cs typeface="+mn-cs"/>
                      </a:defRPr>
                    </a:lvl1pPr>
                    <a:lvl2pPr marL="457200" algn="l" defTabSz="914400" rtl="0" eaLnBrk="1" latinLnBrk="0" hangingPunct="1">
                      <a:defRPr sz="2800" kern="1200">
                        <a:solidFill>
                          <a:schemeClr val="tx1"/>
                        </a:solidFill>
                        <a:latin typeface="+mn-lt"/>
                        <a:ea typeface="+mn-ea"/>
                        <a:cs typeface="+mn-cs"/>
                      </a:defRPr>
                    </a:lvl2pPr>
                    <a:lvl3pPr marL="914400" algn="l" defTabSz="914400" rtl="0" eaLnBrk="1" latinLnBrk="0" hangingPunct="1">
                      <a:defRPr sz="2800" kern="1200">
                        <a:solidFill>
                          <a:schemeClr val="tx1"/>
                        </a:solidFill>
                        <a:latin typeface="+mn-lt"/>
                        <a:ea typeface="+mn-ea"/>
                        <a:cs typeface="+mn-cs"/>
                      </a:defRPr>
                    </a:lvl3pPr>
                    <a:lvl4pPr marL="1371600" algn="l" defTabSz="914400" rtl="0" eaLnBrk="1" latinLnBrk="0" hangingPunct="1">
                      <a:defRPr sz="2800" kern="1200">
                        <a:solidFill>
                          <a:schemeClr val="tx1"/>
                        </a:solidFill>
                        <a:latin typeface="+mn-lt"/>
                        <a:ea typeface="+mn-ea"/>
                        <a:cs typeface="+mn-cs"/>
                      </a:defRPr>
                    </a:lvl4pPr>
                    <a:lvl5pPr marL="1828800" algn="l" defTabSz="914400" rtl="0" eaLnBrk="1" latinLnBrk="0" hangingPunct="1">
                      <a:defRPr sz="2800" kern="1200">
                        <a:solidFill>
                          <a:schemeClr val="tx1"/>
                        </a:solidFill>
                        <a:latin typeface="+mn-lt"/>
                        <a:ea typeface="+mn-ea"/>
                        <a:cs typeface="+mn-cs"/>
                      </a:defRPr>
                    </a:lvl5pPr>
                    <a:lvl6pPr marL="2286000" algn="l" defTabSz="914400" rtl="0" eaLnBrk="1" latinLnBrk="0" hangingPunct="1">
                      <a:defRPr sz="2800" kern="1200">
                        <a:solidFill>
                          <a:schemeClr val="tx1"/>
                        </a:solidFill>
                        <a:latin typeface="+mn-lt"/>
                        <a:ea typeface="+mn-ea"/>
                        <a:cs typeface="+mn-cs"/>
                      </a:defRPr>
                    </a:lvl6pPr>
                    <a:lvl7pPr marL="2743200" algn="l" defTabSz="914400" rtl="0" eaLnBrk="1" latinLnBrk="0" hangingPunct="1">
                      <a:defRPr sz="2800" kern="1200">
                        <a:solidFill>
                          <a:schemeClr val="tx1"/>
                        </a:solidFill>
                        <a:latin typeface="+mn-lt"/>
                        <a:ea typeface="+mn-ea"/>
                        <a:cs typeface="+mn-cs"/>
                      </a:defRPr>
                    </a:lvl7pPr>
                    <a:lvl8pPr marL="3200400" algn="l" defTabSz="914400" rtl="0" eaLnBrk="1" latinLnBrk="0" hangingPunct="1">
                      <a:defRPr sz="2800" kern="1200">
                        <a:solidFill>
                          <a:schemeClr val="tx1"/>
                        </a:solidFill>
                        <a:latin typeface="+mn-lt"/>
                        <a:ea typeface="+mn-ea"/>
                        <a:cs typeface="+mn-cs"/>
                      </a:defRPr>
                    </a:lvl8pPr>
                    <a:lvl9pPr marL="3657600" algn="l" defTabSz="914400" rtl="0" eaLnBrk="1" latinLnBrk="0" hangingPunct="1">
                      <a:defRPr sz="2800" kern="1200">
                        <a:solidFill>
                          <a:schemeClr val="tx1"/>
                        </a:solidFill>
                        <a:latin typeface="+mn-lt"/>
                        <a:ea typeface="+mn-ea"/>
                        <a:cs typeface="+mn-cs"/>
                      </a:defRPr>
                    </a:lvl9pPr>
                  </a:lstStyle>
                  <a:p>
                    <a:pPr marL="0" marR="0" lvl="0" indent="0" algn="ctr" defTabSz="914400" eaLnBrk="1" fontAlgn="auto" latinLnBrk="0" hangingPunct="1">
                      <a:lnSpc>
                        <a:spcPct val="100000"/>
                      </a:lnSpc>
                      <a:spcBef>
                        <a:spcPts val="0"/>
                      </a:spcBef>
                      <a:spcAft>
                        <a:spcPts val="0"/>
                      </a:spcAft>
                      <a:buClrTx/>
                      <a:buSzTx/>
                      <a:buFontTx/>
                      <a:buNone/>
                      <a:tabLst/>
                      <a:defRPr/>
                    </a:pPr>
                    <a:endParaRPr kumimoji="0" lang="ko-KR" altLang="en-US" sz="2700" b="0" i="0" u="none" strike="noStrike" kern="0" cap="none" spc="0" normalizeH="0" baseline="0">
                      <a:ln>
                        <a:noFill/>
                      </a:ln>
                      <a:solidFill>
                        <a:prstClr val="white"/>
                      </a:solidFill>
                      <a:effectLst/>
                      <a:uLnTx/>
                      <a:uFillTx/>
                      <a:latin typeface="Arial"/>
                      <a:ea typeface="Arial Unicode MS"/>
                      <a:cs typeface="+mn-cs"/>
                    </a:endParaRPr>
                  </a:p>
                </xdr:txBody>
              </xdr:sp>
            </xdr:grpSp>
            <xdr:sp macro="" textlink="">
              <xdr:nvSpPr>
                <xdr:cNvPr id="65" name="TextBox 23">
                  <a:extLst>
                    <a:ext uri="{FF2B5EF4-FFF2-40B4-BE49-F238E27FC236}">
                      <a16:creationId xmlns:a16="http://schemas.microsoft.com/office/drawing/2014/main" id="{2B466E8D-1B55-4343-8C66-9EA2D9D991AD}"/>
                    </a:ext>
                  </a:extLst>
                </xdr:cNvPr>
                <xdr:cNvSpPr txBox="1"/>
              </xdr:nvSpPr>
              <xdr:spPr>
                <a:xfrm>
                  <a:off x="13078220" y="4946829"/>
                  <a:ext cx="1220521" cy="464863"/>
                </a:xfrm>
                <a:prstGeom prst="rect">
                  <a:avLst/>
                </a:prstGeom>
                <a:noFill/>
              </xdr:spPr>
              <xdr:txBody>
                <a:bodyPr wrap="square" rtlCol="0" anchor="ctr">
                  <a:spAutoFit/>
                </a:bodyPr>
                <a:lstStyle>
                  <a:defPPr>
                    <a:defRPr lang="th-TH"/>
                  </a:defPPr>
                  <a:lvl1pPr marL="0" algn="l" defTabSz="914400" rtl="0" eaLnBrk="1" latinLnBrk="0" hangingPunct="1">
                    <a:defRPr sz="2800" kern="1200">
                      <a:solidFill>
                        <a:schemeClr val="tx1"/>
                      </a:solidFill>
                      <a:latin typeface="+mn-lt"/>
                      <a:ea typeface="+mn-ea"/>
                      <a:cs typeface="+mn-cs"/>
                    </a:defRPr>
                  </a:lvl1pPr>
                  <a:lvl2pPr marL="457200" algn="l" defTabSz="914400" rtl="0" eaLnBrk="1" latinLnBrk="0" hangingPunct="1">
                    <a:defRPr sz="2800" kern="1200">
                      <a:solidFill>
                        <a:schemeClr val="tx1"/>
                      </a:solidFill>
                      <a:latin typeface="+mn-lt"/>
                      <a:ea typeface="+mn-ea"/>
                      <a:cs typeface="+mn-cs"/>
                    </a:defRPr>
                  </a:lvl2pPr>
                  <a:lvl3pPr marL="914400" algn="l" defTabSz="914400" rtl="0" eaLnBrk="1" latinLnBrk="0" hangingPunct="1">
                    <a:defRPr sz="2800" kern="1200">
                      <a:solidFill>
                        <a:schemeClr val="tx1"/>
                      </a:solidFill>
                      <a:latin typeface="+mn-lt"/>
                      <a:ea typeface="+mn-ea"/>
                      <a:cs typeface="+mn-cs"/>
                    </a:defRPr>
                  </a:lvl3pPr>
                  <a:lvl4pPr marL="1371600" algn="l" defTabSz="914400" rtl="0" eaLnBrk="1" latinLnBrk="0" hangingPunct="1">
                    <a:defRPr sz="2800" kern="1200">
                      <a:solidFill>
                        <a:schemeClr val="tx1"/>
                      </a:solidFill>
                      <a:latin typeface="+mn-lt"/>
                      <a:ea typeface="+mn-ea"/>
                      <a:cs typeface="+mn-cs"/>
                    </a:defRPr>
                  </a:lvl4pPr>
                  <a:lvl5pPr marL="1828800" algn="l" defTabSz="914400" rtl="0" eaLnBrk="1" latinLnBrk="0" hangingPunct="1">
                    <a:defRPr sz="2800" kern="1200">
                      <a:solidFill>
                        <a:schemeClr val="tx1"/>
                      </a:solidFill>
                      <a:latin typeface="+mn-lt"/>
                      <a:ea typeface="+mn-ea"/>
                      <a:cs typeface="+mn-cs"/>
                    </a:defRPr>
                  </a:lvl5pPr>
                  <a:lvl6pPr marL="2286000" algn="l" defTabSz="914400" rtl="0" eaLnBrk="1" latinLnBrk="0" hangingPunct="1">
                    <a:defRPr sz="2800" kern="1200">
                      <a:solidFill>
                        <a:schemeClr val="tx1"/>
                      </a:solidFill>
                      <a:latin typeface="+mn-lt"/>
                      <a:ea typeface="+mn-ea"/>
                      <a:cs typeface="+mn-cs"/>
                    </a:defRPr>
                  </a:lvl6pPr>
                  <a:lvl7pPr marL="2743200" algn="l" defTabSz="914400" rtl="0" eaLnBrk="1" latinLnBrk="0" hangingPunct="1">
                    <a:defRPr sz="2800" kern="1200">
                      <a:solidFill>
                        <a:schemeClr val="tx1"/>
                      </a:solidFill>
                      <a:latin typeface="+mn-lt"/>
                      <a:ea typeface="+mn-ea"/>
                      <a:cs typeface="+mn-cs"/>
                    </a:defRPr>
                  </a:lvl7pPr>
                  <a:lvl8pPr marL="3200400" algn="l" defTabSz="914400" rtl="0" eaLnBrk="1" latinLnBrk="0" hangingPunct="1">
                    <a:defRPr sz="2800" kern="1200">
                      <a:solidFill>
                        <a:schemeClr val="tx1"/>
                      </a:solidFill>
                      <a:latin typeface="+mn-lt"/>
                      <a:ea typeface="+mn-ea"/>
                      <a:cs typeface="+mn-cs"/>
                    </a:defRPr>
                  </a:lvl8pPr>
                  <a:lvl9pPr marL="3657600" algn="l" defTabSz="914400" rtl="0" eaLnBrk="1" latinLnBrk="0" hangingPunct="1">
                    <a:defRPr sz="2800" kern="1200">
                      <a:solidFill>
                        <a:schemeClr val="tx1"/>
                      </a:solidFill>
                      <a:latin typeface="+mn-lt"/>
                      <a:ea typeface="+mn-ea"/>
                      <a:cs typeface="+mn-cs"/>
                    </a:defRPr>
                  </a:lvl9pPr>
                </a:lstStyle>
                <a:p>
                  <a:pPr algn="ctr"/>
                  <a:r>
                    <a:rPr lang="en-US" altLang="ko-KR" sz="2400" b="1">
                      <a:solidFill>
                        <a:srgbClr val="7030A0"/>
                      </a:solidFill>
                      <a:latin typeface="Arial"/>
                      <a:ea typeface="Arial Unicode MS"/>
                      <a:cs typeface="Arial" pitchFamily="34" charset="0"/>
                    </a:rPr>
                    <a:t>3 Sep</a:t>
                  </a:r>
                  <a:endParaRPr lang="ko-KR" altLang="en-US" sz="2400" b="1">
                    <a:solidFill>
                      <a:srgbClr val="7030A0"/>
                    </a:solidFill>
                    <a:latin typeface="Arial"/>
                    <a:ea typeface="Arial Unicode MS"/>
                    <a:cs typeface="Arial" pitchFamily="34" charset="0"/>
                  </a:endParaRPr>
                </a:p>
              </xdr:txBody>
            </xdr:sp>
            <xdr:sp macro="" textlink="">
              <xdr:nvSpPr>
                <xdr:cNvPr id="66" name="TextBox 24">
                  <a:extLst>
                    <a:ext uri="{FF2B5EF4-FFF2-40B4-BE49-F238E27FC236}">
                      <a16:creationId xmlns:a16="http://schemas.microsoft.com/office/drawing/2014/main" id="{2DAC1136-43D7-467E-92FF-95E3197C5CCC}"/>
                    </a:ext>
                  </a:extLst>
                </xdr:cNvPr>
                <xdr:cNvSpPr txBox="1"/>
              </xdr:nvSpPr>
              <xdr:spPr>
                <a:xfrm>
                  <a:off x="10191233" y="6905304"/>
                  <a:ext cx="962352" cy="309982"/>
                </a:xfrm>
                <a:prstGeom prst="rect">
                  <a:avLst/>
                </a:prstGeom>
                <a:noFill/>
              </xdr:spPr>
              <xdr:txBody>
                <a:bodyPr wrap="square" rtlCol="0">
                  <a:spAutoFit/>
                </a:bodyPr>
                <a:lstStyle>
                  <a:defPPr>
                    <a:defRPr lang="th-TH"/>
                  </a:defPPr>
                  <a:lvl1pPr marL="0" algn="l" defTabSz="914400" rtl="0" eaLnBrk="1" latinLnBrk="0" hangingPunct="1">
                    <a:defRPr sz="2800" kern="1200">
                      <a:solidFill>
                        <a:schemeClr val="tx1"/>
                      </a:solidFill>
                      <a:latin typeface="+mn-lt"/>
                      <a:ea typeface="+mn-ea"/>
                      <a:cs typeface="+mn-cs"/>
                    </a:defRPr>
                  </a:lvl1pPr>
                  <a:lvl2pPr marL="457200" algn="l" defTabSz="914400" rtl="0" eaLnBrk="1" latinLnBrk="0" hangingPunct="1">
                    <a:defRPr sz="2800" kern="1200">
                      <a:solidFill>
                        <a:schemeClr val="tx1"/>
                      </a:solidFill>
                      <a:latin typeface="+mn-lt"/>
                      <a:ea typeface="+mn-ea"/>
                      <a:cs typeface="+mn-cs"/>
                    </a:defRPr>
                  </a:lvl2pPr>
                  <a:lvl3pPr marL="914400" algn="l" defTabSz="914400" rtl="0" eaLnBrk="1" latinLnBrk="0" hangingPunct="1">
                    <a:defRPr sz="2800" kern="1200">
                      <a:solidFill>
                        <a:schemeClr val="tx1"/>
                      </a:solidFill>
                      <a:latin typeface="+mn-lt"/>
                      <a:ea typeface="+mn-ea"/>
                      <a:cs typeface="+mn-cs"/>
                    </a:defRPr>
                  </a:lvl3pPr>
                  <a:lvl4pPr marL="1371600" algn="l" defTabSz="914400" rtl="0" eaLnBrk="1" latinLnBrk="0" hangingPunct="1">
                    <a:defRPr sz="2800" kern="1200">
                      <a:solidFill>
                        <a:schemeClr val="tx1"/>
                      </a:solidFill>
                      <a:latin typeface="+mn-lt"/>
                      <a:ea typeface="+mn-ea"/>
                      <a:cs typeface="+mn-cs"/>
                    </a:defRPr>
                  </a:lvl4pPr>
                  <a:lvl5pPr marL="1828800" algn="l" defTabSz="914400" rtl="0" eaLnBrk="1" latinLnBrk="0" hangingPunct="1">
                    <a:defRPr sz="2800" kern="1200">
                      <a:solidFill>
                        <a:schemeClr val="tx1"/>
                      </a:solidFill>
                      <a:latin typeface="+mn-lt"/>
                      <a:ea typeface="+mn-ea"/>
                      <a:cs typeface="+mn-cs"/>
                    </a:defRPr>
                  </a:lvl5pPr>
                  <a:lvl6pPr marL="2286000" algn="l" defTabSz="914400" rtl="0" eaLnBrk="1" latinLnBrk="0" hangingPunct="1">
                    <a:defRPr sz="2800" kern="1200">
                      <a:solidFill>
                        <a:schemeClr val="tx1"/>
                      </a:solidFill>
                      <a:latin typeface="+mn-lt"/>
                      <a:ea typeface="+mn-ea"/>
                      <a:cs typeface="+mn-cs"/>
                    </a:defRPr>
                  </a:lvl6pPr>
                  <a:lvl7pPr marL="2743200" algn="l" defTabSz="914400" rtl="0" eaLnBrk="1" latinLnBrk="0" hangingPunct="1">
                    <a:defRPr sz="2800" kern="1200">
                      <a:solidFill>
                        <a:schemeClr val="tx1"/>
                      </a:solidFill>
                      <a:latin typeface="+mn-lt"/>
                      <a:ea typeface="+mn-ea"/>
                      <a:cs typeface="+mn-cs"/>
                    </a:defRPr>
                  </a:lvl7pPr>
                  <a:lvl8pPr marL="3200400" algn="l" defTabSz="914400" rtl="0" eaLnBrk="1" latinLnBrk="0" hangingPunct="1">
                    <a:defRPr sz="2800" kern="1200">
                      <a:solidFill>
                        <a:schemeClr val="tx1"/>
                      </a:solidFill>
                      <a:latin typeface="+mn-lt"/>
                      <a:ea typeface="+mn-ea"/>
                      <a:cs typeface="+mn-cs"/>
                    </a:defRPr>
                  </a:lvl8pPr>
                  <a:lvl9pPr marL="3657600" algn="l" defTabSz="914400" rtl="0" eaLnBrk="1" latinLnBrk="0" hangingPunct="1">
                    <a:defRPr sz="2800" kern="1200">
                      <a:solidFill>
                        <a:schemeClr val="tx1"/>
                      </a:solidFill>
                      <a:latin typeface="+mn-lt"/>
                      <a:ea typeface="+mn-ea"/>
                      <a:cs typeface="+mn-cs"/>
                    </a:defRPr>
                  </a:lvl9pPr>
                </a:lstStyle>
                <a:p>
                  <a:pPr algn="ctr"/>
                  <a:r>
                    <a:rPr lang="en-US" altLang="ko-KR" sz="1400">
                      <a:solidFill>
                        <a:prstClr val="black">
                          <a:lumMod val="75000"/>
                          <a:lumOff val="25000"/>
                        </a:prstClr>
                      </a:solidFill>
                      <a:latin typeface="Arial"/>
                      <a:ea typeface="Arial Unicode MS"/>
                      <a:cs typeface="Arial" pitchFamily="34" charset="0"/>
                    </a:rPr>
                    <a:t>Training</a:t>
                  </a:r>
                  <a:endParaRPr lang="ko-KR" altLang="en-US" sz="1400">
                    <a:solidFill>
                      <a:prstClr val="black">
                        <a:lumMod val="75000"/>
                        <a:lumOff val="25000"/>
                      </a:prstClr>
                    </a:solidFill>
                    <a:latin typeface="Arial"/>
                    <a:ea typeface="Arial Unicode MS"/>
                    <a:cs typeface="Arial" pitchFamily="34" charset="0"/>
                  </a:endParaRPr>
                </a:p>
              </xdr:txBody>
            </xdr:sp>
            <xdr:sp macro="" textlink="">
              <xdr:nvSpPr>
                <xdr:cNvPr id="67" name="TextBox 25">
                  <a:extLst>
                    <a:ext uri="{FF2B5EF4-FFF2-40B4-BE49-F238E27FC236}">
                      <a16:creationId xmlns:a16="http://schemas.microsoft.com/office/drawing/2014/main" id="{B429E233-D3E6-41D9-8FBC-7F0A7883F341}"/>
                    </a:ext>
                  </a:extLst>
                </xdr:cNvPr>
                <xdr:cNvSpPr txBox="1"/>
              </xdr:nvSpPr>
              <xdr:spPr>
                <a:xfrm>
                  <a:off x="5223534" y="4966978"/>
                  <a:ext cx="1079418" cy="406482"/>
                </a:xfrm>
                <a:prstGeom prst="rect">
                  <a:avLst/>
                </a:prstGeom>
                <a:noFill/>
              </xdr:spPr>
              <xdr:txBody>
                <a:bodyPr wrap="square" rtlCol="0" anchor="ctr">
                  <a:spAutoFit/>
                </a:bodyPr>
                <a:lstStyle>
                  <a:defPPr>
                    <a:defRPr lang="th-TH"/>
                  </a:defPPr>
                  <a:lvl1pPr marL="0" algn="l" defTabSz="914400" rtl="0" eaLnBrk="1" latinLnBrk="0" hangingPunct="1">
                    <a:defRPr sz="2800" kern="1200">
                      <a:solidFill>
                        <a:schemeClr val="tx1"/>
                      </a:solidFill>
                      <a:latin typeface="+mn-lt"/>
                      <a:ea typeface="+mn-ea"/>
                      <a:cs typeface="+mn-cs"/>
                    </a:defRPr>
                  </a:lvl1pPr>
                  <a:lvl2pPr marL="457200" algn="l" defTabSz="914400" rtl="0" eaLnBrk="1" latinLnBrk="0" hangingPunct="1">
                    <a:defRPr sz="2800" kern="1200">
                      <a:solidFill>
                        <a:schemeClr val="tx1"/>
                      </a:solidFill>
                      <a:latin typeface="+mn-lt"/>
                      <a:ea typeface="+mn-ea"/>
                      <a:cs typeface="+mn-cs"/>
                    </a:defRPr>
                  </a:lvl2pPr>
                  <a:lvl3pPr marL="914400" algn="l" defTabSz="914400" rtl="0" eaLnBrk="1" latinLnBrk="0" hangingPunct="1">
                    <a:defRPr sz="2800" kern="1200">
                      <a:solidFill>
                        <a:schemeClr val="tx1"/>
                      </a:solidFill>
                      <a:latin typeface="+mn-lt"/>
                      <a:ea typeface="+mn-ea"/>
                      <a:cs typeface="+mn-cs"/>
                    </a:defRPr>
                  </a:lvl3pPr>
                  <a:lvl4pPr marL="1371600" algn="l" defTabSz="914400" rtl="0" eaLnBrk="1" latinLnBrk="0" hangingPunct="1">
                    <a:defRPr sz="2800" kern="1200">
                      <a:solidFill>
                        <a:schemeClr val="tx1"/>
                      </a:solidFill>
                      <a:latin typeface="+mn-lt"/>
                      <a:ea typeface="+mn-ea"/>
                      <a:cs typeface="+mn-cs"/>
                    </a:defRPr>
                  </a:lvl4pPr>
                  <a:lvl5pPr marL="1828800" algn="l" defTabSz="914400" rtl="0" eaLnBrk="1" latinLnBrk="0" hangingPunct="1">
                    <a:defRPr sz="2800" kern="1200">
                      <a:solidFill>
                        <a:schemeClr val="tx1"/>
                      </a:solidFill>
                      <a:latin typeface="+mn-lt"/>
                      <a:ea typeface="+mn-ea"/>
                      <a:cs typeface="+mn-cs"/>
                    </a:defRPr>
                  </a:lvl5pPr>
                  <a:lvl6pPr marL="2286000" algn="l" defTabSz="914400" rtl="0" eaLnBrk="1" latinLnBrk="0" hangingPunct="1">
                    <a:defRPr sz="2800" kern="1200">
                      <a:solidFill>
                        <a:schemeClr val="tx1"/>
                      </a:solidFill>
                      <a:latin typeface="+mn-lt"/>
                      <a:ea typeface="+mn-ea"/>
                      <a:cs typeface="+mn-cs"/>
                    </a:defRPr>
                  </a:lvl6pPr>
                  <a:lvl7pPr marL="2743200" algn="l" defTabSz="914400" rtl="0" eaLnBrk="1" latinLnBrk="0" hangingPunct="1">
                    <a:defRPr sz="2800" kern="1200">
                      <a:solidFill>
                        <a:schemeClr val="tx1"/>
                      </a:solidFill>
                      <a:latin typeface="+mn-lt"/>
                      <a:ea typeface="+mn-ea"/>
                      <a:cs typeface="+mn-cs"/>
                    </a:defRPr>
                  </a:lvl7pPr>
                  <a:lvl8pPr marL="3200400" algn="l" defTabSz="914400" rtl="0" eaLnBrk="1" latinLnBrk="0" hangingPunct="1">
                    <a:defRPr sz="2800" kern="1200">
                      <a:solidFill>
                        <a:schemeClr val="tx1"/>
                      </a:solidFill>
                      <a:latin typeface="+mn-lt"/>
                      <a:ea typeface="+mn-ea"/>
                      <a:cs typeface="+mn-cs"/>
                    </a:defRPr>
                  </a:lvl8pPr>
                  <a:lvl9pPr marL="3657600" algn="l" defTabSz="914400" rtl="0" eaLnBrk="1" latinLnBrk="0" hangingPunct="1">
                    <a:defRPr sz="2800" kern="1200">
                      <a:solidFill>
                        <a:schemeClr val="tx1"/>
                      </a:solidFill>
                      <a:latin typeface="+mn-lt"/>
                      <a:ea typeface="+mn-ea"/>
                      <a:cs typeface="+mn-cs"/>
                    </a:defRPr>
                  </a:lvl9pPr>
                </a:lstStyle>
                <a:p>
                  <a:pPr algn="ctr"/>
                  <a:r>
                    <a:rPr lang="en-US" altLang="ko-KR" sz="2000" b="1">
                      <a:solidFill>
                        <a:srgbClr val="F4BD2D"/>
                      </a:solidFill>
                      <a:latin typeface="Arial"/>
                      <a:ea typeface="Arial Unicode MS"/>
                      <a:cs typeface="Arial" pitchFamily="34" charset="0"/>
                    </a:rPr>
                    <a:t>14 May</a:t>
                  </a:r>
                  <a:endParaRPr lang="ko-KR" altLang="en-US" sz="2000" b="1">
                    <a:solidFill>
                      <a:srgbClr val="F4BD2D"/>
                    </a:solidFill>
                    <a:latin typeface="Arial"/>
                    <a:ea typeface="Arial Unicode MS"/>
                    <a:cs typeface="Arial" pitchFamily="34" charset="0"/>
                  </a:endParaRPr>
                </a:p>
              </xdr:txBody>
            </xdr:sp>
            <xdr:sp macro="" textlink="">
              <xdr:nvSpPr>
                <xdr:cNvPr id="68" name="TextBox 27">
                  <a:extLst>
                    <a:ext uri="{FF2B5EF4-FFF2-40B4-BE49-F238E27FC236}">
                      <a16:creationId xmlns:a16="http://schemas.microsoft.com/office/drawing/2014/main" id="{678BAB50-9F37-4F9F-8380-67E3088ECBC0}"/>
                    </a:ext>
                  </a:extLst>
                </xdr:cNvPr>
                <xdr:cNvSpPr txBox="1"/>
              </xdr:nvSpPr>
              <xdr:spPr>
                <a:xfrm>
                  <a:off x="4703286" y="6930445"/>
                  <a:ext cx="2106294" cy="506508"/>
                </a:xfrm>
                <a:prstGeom prst="rect">
                  <a:avLst/>
                </a:prstGeom>
                <a:noFill/>
              </xdr:spPr>
              <xdr:txBody>
                <a:bodyPr wrap="square" rtlCol="0">
                  <a:spAutoFit/>
                </a:bodyPr>
                <a:lstStyle>
                  <a:defPPr>
                    <a:defRPr lang="th-TH"/>
                  </a:defPPr>
                  <a:lvl1pPr marL="0" algn="l" defTabSz="914400" rtl="0" eaLnBrk="1" latinLnBrk="0" hangingPunct="1">
                    <a:defRPr sz="2800" kern="1200">
                      <a:solidFill>
                        <a:schemeClr val="tx1"/>
                      </a:solidFill>
                      <a:latin typeface="+mn-lt"/>
                      <a:ea typeface="+mn-ea"/>
                      <a:cs typeface="+mn-cs"/>
                    </a:defRPr>
                  </a:lvl1pPr>
                  <a:lvl2pPr marL="457200" algn="l" defTabSz="914400" rtl="0" eaLnBrk="1" latinLnBrk="0" hangingPunct="1">
                    <a:defRPr sz="2800" kern="1200">
                      <a:solidFill>
                        <a:schemeClr val="tx1"/>
                      </a:solidFill>
                      <a:latin typeface="+mn-lt"/>
                      <a:ea typeface="+mn-ea"/>
                      <a:cs typeface="+mn-cs"/>
                    </a:defRPr>
                  </a:lvl2pPr>
                  <a:lvl3pPr marL="914400" algn="l" defTabSz="914400" rtl="0" eaLnBrk="1" latinLnBrk="0" hangingPunct="1">
                    <a:defRPr sz="2800" kern="1200">
                      <a:solidFill>
                        <a:schemeClr val="tx1"/>
                      </a:solidFill>
                      <a:latin typeface="+mn-lt"/>
                      <a:ea typeface="+mn-ea"/>
                      <a:cs typeface="+mn-cs"/>
                    </a:defRPr>
                  </a:lvl3pPr>
                  <a:lvl4pPr marL="1371600" algn="l" defTabSz="914400" rtl="0" eaLnBrk="1" latinLnBrk="0" hangingPunct="1">
                    <a:defRPr sz="2800" kern="1200">
                      <a:solidFill>
                        <a:schemeClr val="tx1"/>
                      </a:solidFill>
                      <a:latin typeface="+mn-lt"/>
                      <a:ea typeface="+mn-ea"/>
                      <a:cs typeface="+mn-cs"/>
                    </a:defRPr>
                  </a:lvl4pPr>
                  <a:lvl5pPr marL="1828800" algn="l" defTabSz="914400" rtl="0" eaLnBrk="1" latinLnBrk="0" hangingPunct="1">
                    <a:defRPr sz="2800" kern="1200">
                      <a:solidFill>
                        <a:schemeClr val="tx1"/>
                      </a:solidFill>
                      <a:latin typeface="+mn-lt"/>
                      <a:ea typeface="+mn-ea"/>
                      <a:cs typeface="+mn-cs"/>
                    </a:defRPr>
                  </a:lvl5pPr>
                  <a:lvl6pPr marL="2286000" algn="l" defTabSz="914400" rtl="0" eaLnBrk="1" latinLnBrk="0" hangingPunct="1">
                    <a:defRPr sz="2800" kern="1200">
                      <a:solidFill>
                        <a:schemeClr val="tx1"/>
                      </a:solidFill>
                      <a:latin typeface="+mn-lt"/>
                      <a:ea typeface="+mn-ea"/>
                      <a:cs typeface="+mn-cs"/>
                    </a:defRPr>
                  </a:lvl6pPr>
                  <a:lvl7pPr marL="2743200" algn="l" defTabSz="914400" rtl="0" eaLnBrk="1" latinLnBrk="0" hangingPunct="1">
                    <a:defRPr sz="2800" kern="1200">
                      <a:solidFill>
                        <a:schemeClr val="tx1"/>
                      </a:solidFill>
                      <a:latin typeface="+mn-lt"/>
                      <a:ea typeface="+mn-ea"/>
                      <a:cs typeface="+mn-cs"/>
                    </a:defRPr>
                  </a:lvl7pPr>
                  <a:lvl8pPr marL="3200400" algn="l" defTabSz="914400" rtl="0" eaLnBrk="1" latinLnBrk="0" hangingPunct="1">
                    <a:defRPr sz="2800" kern="1200">
                      <a:solidFill>
                        <a:schemeClr val="tx1"/>
                      </a:solidFill>
                      <a:latin typeface="+mn-lt"/>
                      <a:ea typeface="+mn-ea"/>
                      <a:cs typeface="+mn-cs"/>
                    </a:defRPr>
                  </a:lvl8pPr>
                  <a:lvl9pPr marL="3657600" algn="l" defTabSz="914400" rtl="0" eaLnBrk="1" latinLnBrk="0" hangingPunct="1">
                    <a:defRPr sz="2800" kern="1200">
                      <a:solidFill>
                        <a:schemeClr val="tx1"/>
                      </a:solidFill>
                      <a:latin typeface="+mn-lt"/>
                      <a:ea typeface="+mn-ea"/>
                      <a:cs typeface="+mn-cs"/>
                    </a:defRPr>
                  </a:lvl9pPr>
                </a:lstStyle>
                <a:p>
                  <a:pPr algn="ctr"/>
                  <a:r>
                    <a:rPr lang="en-US" altLang="ko-KR" sz="1400">
                      <a:solidFill>
                        <a:prstClr val="black">
                          <a:lumMod val="75000"/>
                          <a:lumOff val="25000"/>
                        </a:prstClr>
                      </a:solidFill>
                      <a:latin typeface="Arial"/>
                      <a:ea typeface="Arial Unicode MS"/>
                      <a:cs typeface="Arial" pitchFamily="34" charset="0"/>
                    </a:rPr>
                    <a:t>Confirm </a:t>
                  </a:r>
                  <a:endParaRPr lang="th-TH" altLang="ko-KR" sz="1400">
                    <a:solidFill>
                      <a:prstClr val="black">
                        <a:lumMod val="75000"/>
                        <a:lumOff val="25000"/>
                      </a:prstClr>
                    </a:solidFill>
                    <a:latin typeface="Arial"/>
                    <a:ea typeface="Arial Unicode MS"/>
                    <a:cs typeface="Arial" pitchFamily="34" charset="0"/>
                  </a:endParaRPr>
                </a:p>
                <a:p>
                  <a:pPr algn="ctr"/>
                  <a:r>
                    <a:rPr lang="en-US" altLang="ko-KR" sz="1400">
                      <a:solidFill>
                        <a:prstClr val="black">
                          <a:lumMod val="75000"/>
                          <a:lumOff val="25000"/>
                        </a:prstClr>
                      </a:solidFill>
                      <a:latin typeface="Arial"/>
                      <a:ea typeface="Arial Unicode MS"/>
                      <a:cs typeface="Arial" pitchFamily="34" charset="0"/>
                    </a:rPr>
                    <a:t>Requirement</a:t>
                  </a:r>
                  <a:endParaRPr lang="ko-KR" altLang="en-US" sz="1400">
                    <a:solidFill>
                      <a:prstClr val="black">
                        <a:lumMod val="75000"/>
                        <a:lumOff val="25000"/>
                      </a:prstClr>
                    </a:solidFill>
                    <a:latin typeface="Arial"/>
                    <a:ea typeface="Arial Unicode MS"/>
                    <a:cs typeface="Arial" pitchFamily="34" charset="0"/>
                  </a:endParaRPr>
                </a:p>
              </xdr:txBody>
            </xdr:sp>
            <xdr:sp macro="" textlink="">
              <xdr:nvSpPr>
                <xdr:cNvPr id="69" name="TextBox 29">
                  <a:extLst>
                    <a:ext uri="{FF2B5EF4-FFF2-40B4-BE49-F238E27FC236}">
                      <a16:creationId xmlns:a16="http://schemas.microsoft.com/office/drawing/2014/main" id="{151BEBD6-70A2-4DFD-BBE6-AC7B8444274C}"/>
                    </a:ext>
                  </a:extLst>
                </xdr:cNvPr>
                <xdr:cNvSpPr txBox="1"/>
              </xdr:nvSpPr>
              <xdr:spPr>
                <a:xfrm>
                  <a:off x="1821128" y="4957703"/>
                  <a:ext cx="1083295" cy="400110"/>
                </a:xfrm>
                <a:prstGeom prst="rect">
                  <a:avLst/>
                </a:prstGeom>
                <a:noFill/>
              </xdr:spPr>
              <xdr:txBody>
                <a:bodyPr wrap="square" rtlCol="0" anchor="ctr">
                  <a:spAutoFit/>
                </a:bodyPr>
                <a:lstStyle>
                  <a:defPPr>
                    <a:defRPr lang="th-TH"/>
                  </a:defPPr>
                  <a:lvl1pPr marL="0" algn="l" defTabSz="914400" rtl="0" eaLnBrk="1" latinLnBrk="0" hangingPunct="1">
                    <a:defRPr sz="2800" kern="1200">
                      <a:solidFill>
                        <a:schemeClr val="tx1"/>
                      </a:solidFill>
                      <a:latin typeface="+mn-lt"/>
                      <a:ea typeface="+mn-ea"/>
                      <a:cs typeface="+mn-cs"/>
                    </a:defRPr>
                  </a:lvl1pPr>
                  <a:lvl2pPr marL="457200" algn="l" defTabSz="914400" rtl="0" eaLnBrk="1" latinLnBrk="0" hangingPunct="1">
                    <a:defRPr sz="2800" kern="1200">
                      <a:solidFill>
                        <a:schemeClr val="tx1"/>
                      </a:solidFill>
                      <a:latin typeface="+mn-lt"/>
                      <a:ea typeface="+mn-ea"/>
                      <a:cs typeface="+mn-cs"/>
                    </a:defRPr>
                  </a:lvl2pPr>
                  <a:lvl3pPr marL="914400" algn="l" defTabSz="914400" rtl="0" eaLnBrk="1" latinLnBrk="0" hangingPunct="1">
                    <a:defRPr sz="2800" kern="1200">
                      <a:solidFill>
                        <a:schemeClr val="tx1"/>
                      </a:solidFill>
                      <a:latin typeface="+mn-lt"/>
                      <a:ea typeface="+mn-ea"/>
                      <a:cs typeface="+mn-cs"/>
                    </a:defRPr>
                  </a:lvl3pPr>
                  <a:lvl4pPr marL="1371600" algn="l" defTabSz="914400" rtl="0" eaLnBrk="1" latinLnBrk="0" hangingPunct="1">
                    <a:defRPr sz="2800" kern="1200">
                      <a:solidFill>
                        <a:schemeClr val="tx1"/>
                      </a:solidFill>
                      <a:latin typeface="+mn-lt"/>
                      <a:ea typeface="+mn-ea"/>
                      <a:cs typeface="+mn-cs"/>
                    </a:defRPr>
                  </a:lvl4pPr>
                  <a:lvl5pPr marL="1828800" algn="l" defTabSz="914400" rtl="0" eaLnBrk="1" latinLnBrk="0" hangingPunct="1">
                    <a:defRPr sz="2800" kern="1200">
                      <a:solidFill>
                        <a:schemeClr val="tx1"/>
                      </a:solidFill>
                      <a:latin typeface="+mn-lt"/>
                      <a:ea typeface="+mn-ea"/>
                      <a:cs typeface="+mn-cs"/>
                    </a:defRPr>
                  </a:lvl5pPr>
                  <a:lvl6pPr marL="2286000" algn="l" defTabSz="914400" rtl="0" eaLnBrk="1" latinLnBrk="0" hangingPunct="1">
                    <a:defRPr sz="2800" kern="1200">
                      <a:solidFill>
                        <a:schemeClr val="tx1"/>
                      </a:solidFill>
                      <a:latin typeface="+mn-lt"/>
                      <a:ea typeface="+mn-ea"/>
                      <a:cs typeface="+mn-cs"/>
                    </a:defRPr>
                  </a:lvl6pPr>
                  <a:lvl7pPr marL="2743200" algn="l" defTabSz="914400" rtl="0" eaLnBrk="1" latinLnBrk="0" hangingPunct="1">
                    <a:defRPr sz="2800" kern="1200">
                      <a:solidFill>
                        <a:schemeClr val="tx1"/>
                      </a:solidFill>
                      <a:latin typeface="+mn-lt"/>
                      <a:ea typeface="+mn-ea"/>
                      <a:cs typeface="+mn-cs"/>
                    </a:defRPr>
                  </a:lvl7pPr>
                  <a:lvl8pPr marL="3200400" algn="l" defTabSz="914400" rtl="0" eaLnBrk="1" latinLnBrk="0" hangingPunct="1">
                    <a:defRPr sz="2800" kern="1200">
                      <a:solidFill>
                        <a:schemeClr val="tx1"/>
                      </a:solidFill>
                      <a:latin typeface="+mn-lt"/>
                      <a:ea typeface="+mn-ea"/>
                      <a:cs typeface="+mn-cs"/>
                    </a:defRPr>
                  </a:lvl8pPr>
                  <a:lvl9pPr marL="3657600" algn="l" defTabSz="914400" rtl="0" eaLnBrk="1" latinLnBrk="0" hangingPunct="1">
                    <a:defRPr sz="2800" kern="1200">
                      <a:solidFill>
                        <a:schemeClr val="tx1"/>
                      </a:solidFill>
                      <a:latin typeface="+mn-lt"/>
                      <a:ea typeface="+mn-ea"/>
                      <a:cs typeface="+mn-cs"/>
                    </a:defRPr>
                  </a:lvl9pPr>
                </a:lstStyle>
                <a:p>
                  <a:pPr algn="ctr"/>
                  <a:r>
                    <a:rPr lang="en-US" altLang="ko-KR" sz="2000" b="1">
                      <a:solidFill>
                        <a:srgbClr val="E62949"/>
                      </a:solidFill>
                      <a:latin typeface="Arial"/>
                      <a:ea typeface="Arial Unicode MS"/>
                      <a:cs typeface="Arial" pitchFamily="34" charset="0"/>
                    </a:rPr>
                    <a:t>30 Apr</a:t>
                  </a:r>
                  <a:endParaRPr lang="ko-KR" altLang="en-US" sz="2000" b="1">
                    <a:solidFill>
                      <a:srgbClr val="E62949"/>
                    </a:solidFill>
                    <a:latin typeface="Arial"/>
                    <a:ea typeface="Arial Unicode MS"/>
                    <a:cs typeface="Arial" pitchFamily="34" charset="0"/>
                  </a:endParaRPr>
                </a:p>
              </xdr:txBody>
            </xdr:sp>
            <xdr:sp macro="" textlink="">
              <xdr:nvSpPr>
                <xdr:cNvPr id="70" name="TextBox 30">
                  <a:extLst>
                    <a:ext uri="{FF2B5EF4-FFF2-40B4-BE49-F238E27FC236}">
                      <a16:creationId xmlns:a16="http://schemas.microsoft.com/office/drawing/2014/main" id="{D7A4CC62-E820-4430-BD41-09FB524AA822}"/>
                    </a:ext>
                  </a:extLst>
                </xdr:cNvPr>
                <xdr:cNvSpPr txBox="1"/>
              </xdr:nvSpPr>
              <xdr:spPr>
                <a:xfrm>
                  <a:off x="1636264" y="6899091"/>
                  <a:ext cx="1543760" cy="304602"/>
                </a:xfrm>
                <a:prstGeom prst="rect">
                  <a:avLst/>
                </a:prstGeom>
                <a:noFill/>
                <a:ln>
                  <a:noFill/>
                </a:ln>
              </xdr:spPr>
              <xdr:txBody>
                <a:bodyPr wrap="square" rtlCol="0">
                  <a:spAutoFit/>
                </a:bodyPr>
                <a:lstStyle>
                  <a:defPPr>
                    <a:defRPr lang="th-TH"/>
                  </a:defPPr>
                  <a:lvl1pPr marL="0" algn="l" defTabSz="914400" rtl="0" eaLnBrk="1" latinLnBrk="0" hangingPunct="1">
                    <a:defRPr sz="2800" kern="1200">
                      <a:solidFill>
                        <a:schemeClr val="tx1"/>
                      </a:solidFill>
                      <a:latin typeface="+mn-lt"/>
                      <a:ea typeface="+mn-ea"/>
                      <a:cs typeface="+mn-cs"/>
                    </a:defRPr>
                  </a:lvl1pPr>
                  <a:lvl2pPr marL="457200" algn="l" defTabSz="914400" rtl="0" eaLnBrk="1" latinLnBrk="0" hangingPunct="1">
                    <a:defRPr sz="2800" kern="1200">
                      <a:solidFill>
                        <a:schemeClr val="tx1"/>
                      </a:solidFill>
                      <a:latin typeface="+mn-lt"/>
                      <a:ea typeface="+mn-ea"/>
                      <a:cs typeface="+mn-cs"/>
                    </a:defRPr>
                  </a:lvl2pPr>
                  <a:lvl3pPr marL="914400" algn="l" defTabSz="914400" rtl="0" eaLnBrk="1" latinLnBrk="0" hangingPunct="1">
                    <a:defRPr sz="2800" kern="1200">
                      <a:solidFill>
                        <a:schemeClr val="tx1"/>
                      </a:solidFill>
                      <a:latin typeface="+mn-lt"/>
                      <a:ea typeface="+mn-ea"/>
                      <a:cs typeface="+mn-cs"/>
                    </a:defRPr>
                  </a:lvl3pPr>
                  <a:lvl4pPr marL="1371600" algn="l" defTabSz="914400" rtl="0" eaLnBrk="1" latinLnBrk="0" hangingPunct="1">
                    <a:defRPr sz="2800" kern="1200">
                      <a:solidFill>
                        <a:schemeClr val="tx1"/>
                      </a:solidFill>
                      <a:latin typeface="+mn-lt"/>
                      <a:ea typeface="+mn-ea"/>
                      <a:cs typeface="+mn-cs"/>
                    </a:defRPr>
                  </a:lvl4pPr>
                  <a:lvl5pPr marL="1828800" algn="l" defTabSz="914400" rtl="0" eaLnBrk="1" latinLnBrk="0" hangingPunct="1">
                    <a:defRPr sz="2800" kern="1200">
                      <a:solidFill>
                        <a:schemeClr val="tx1"/>
                      </a:solidFill>
                      <a:latin typeface="+mn-lt"/>
                      <a:ea typeface="+mn-ea"/>
                      <a:cs typeface="+mn-cs"/>
                    </a:defRPr>
                  </a:lvl5pPr>
                  <a:lvl6pPr marL="2286000" algn="l" defTabSz="914400" rtl="0" eaLnBrk="1" latinLnBrk="0" hangingPunct="1">
                    <a:defRPr sz="2800" kern="1200">
                      <a:solidFill>
                        <a:schemeClr val="tx1"/>
                      </a:solidFill>
                      <a:latin typeface="+mn-lt"/>
                      <a:ea typeface="+mn-ea"/>
                      <a:cs typeface="+mn-cs"/>
                    </a:defRPr>
                  </a:lvl6pPr>
                  <a:lvl7pPr marL="2743200" algn="l" defTabSz="914400" rtl="0" eaLnBrk="1" latinLnBrk="0" hangingPunct="1">
                    <a:defRPr sz="2800" kern="1200">
                      <a:solidFill>
                        <a:schemeClr val="tx1"/>
                      </a:solidFill>
                      <a:latin typeface="+mn-lt"/>
                      <a:ea typeface="+mn-ea"/>
                      <a:cs typeface="+mn-cs"/>
                    </a:defRPr>
                  </a:lvl7pPr>
                  <a:lvl8pPr marL="3200400" algn="l" defTabSz="914400" rtl="0" eaLnBrk="1" latinLnBrk="0" hangingPunct="1">
                    <a:defRPr sz="2800" kern="1200">
                      <a:solidFill>
                        <a:schemeClr val="tx1"/>
                      </a:solidFill>
                      <a:latin typeface="+mn-lt"/>
                      <a:ea typeface="+mn-ea"/>
                      <a:cs typeface="+mn-cs"/>
                    </a:defRPr>
                  </a:lvl8pPr>
                  <a:lvl9pPr marL="3657600" algn="l" defTabSz="914400" rtl="0" eaLnBrk="1" latinLnBrk="0" hangingPunct="1">
                    <a:defRPr sz="2800" kern="1200">
                      <a:solidFill>
                        <a:schemeClr val="tx1"/>
                      </a:solidFill>
                      <a:latin typeface="+mn-lt"/>
                      <a:ea typeface="+mn-ea"/>
                      <a:cs typeface="+mn-cs"/>
                    </a:defRPr>
                  </a:lvl9pPr>
                </a:lstStyle>
                <a:p>
                  <a:pPr algn="ctr"/>
                  <a:r>
                    <a:rPr lang="en-US" altLang="ko-KR" sz="1400">
                      <a:solidFill>
                        <a:prstClr val="black">
                          <a:lumMod val="75000"/>
                          <a:lumOff val="25000"/>
                        </a:prstClr>
                      </a:solidFill>
                      <a:latin typeface="Arial"/>
                      <a:ea typeface="Arial Unicode MS"/>
                      <a:cs typeface="Arial" pitchFamily="34" charset="0"/>
                    </a:rPr>
                    <a:t>Project Approved</a:t>
                  </a:r>
                  <a:endParaRPr lang="ko-KR" altLang="en-US" sz="1400">
                    <a:solidFill>
                      <a:prstClr val="black">
                        <a:lumMod val="75000"/>
                        <a:lumOff val="25000"/>
                      </a:prstClr>
                    </a:solidFill>
                    <a:latin typeface="Arial"/>
                    <a:ea typeface="Arial Unicode MS"/>
                    <a:cs typeface="Arial" pitchFamily="34" charset="0"/>
                  </a:endParaRPr>
                </a:p>
              </xdr:txBody>
            </xdr:sp>
            <xdr:sp macro="" textlink="">
              <xdr:nvSpPr>
                <xdr:cNvPr id="71" name="TextBox 31">
                  <a:extLst>
                    <a:ext uri="{FF2B5EF4-FFF2-40B4-BE49-F238E27FC236}">
                      <a16:creationId xmlns:a16="http://schemas.microsoft.com/office/drawing/2014/main" id="{043486A9-9C91-46AA-81FF-FBA4CF695AF3}"/>
                    </a:ext>
                  </a:extLst>
                </xdr:cNvPr>
                <xdr:cNvSpPr txBox="1"/>
              </xdr:nvSpPr>
              <xdr:spPr>
                <a:xfrm>
                  <a:off x="3101428" y="4782866"/>
                  <a:ext cx="2114012" cy="304602"/>
                </a:xfrm>
                <a:prstGeom prst="rect">
                  <a:avLst/>
                </a:prstGeom>
                <a:noFill/>
              </xdr:spPr>
              <xdr:txBody>
                <a:bodyPr wrap="square" rtlCol="0">
                  <a:spAutoFit/>
                </a:bodyPr>
                <a:lstStyle>
                  <a:defPPr>
                    <a:defRPr lang="th-TH"/>
                  </a:defPPr>
                  <a:lvl1pPr marL="0" algn="l" defTabSz="914400" rtl="0" eaLnBrk="1" latinLnBrk="0" hangingPunct="1">
                    <a:defRPr sz="2800" kern="1200">
                      <a:solidFill>
                        <a:schemeClr val="tx1"/>
                      </a:solidFill>
                      <a:latin typeface="+mn-lt"/>
                      <a:ea typeface="+mn-ea"/>
                      <a:cs typeface="+mn-cs"/>
                    </a:defRPr>
                  </a:lvl1pPr>
                  <a:lvl2pPr marL="457200" algn="l" defTabSz="914400" rtl="0" eaLnBrk="1" latinLnBrk="0" hangingPunct="1">
                    <a:defRPr sz="2800" kern="1200">
                      <a:solidFill>
                        <a:schemeClr val="tx1"/>
                      </a:solidFill>
                      <a:latin typeface="+mn-lt"/>
                      <a:ea typeface="+mn-ea"/>
                      <a:cs typeface="+mn-cs"/>
                    </a:defRPr>
                  </a:lvl2pPr>
                  <a:lvl3pPr marL="914400" algn="l" defTabSz="914400" rtl="0" eaLnBrk="1" latinLnBrk="0" hangingPunct="1">
                    <a:defRPr sz="2800" kern="1200">
                      <a:solidFill>
                        <a:schemeClr val="tx1"/>
                      </a:solidFill>
                      <a:latin typeface="+mn-lt"/>
                      <a:ea typeface="+mn-ea"/>
                      <a:cs typeface="+mn-cs"/>
                    </a:defRPr>
                  </a:lvl3pPr>
                  <a:lvl4pPr marL="1371600" algn="l" defTabSz="914400" rtl="0" eaLnBrk="1" latinLnBrk="0" hangingPunct="1">
                    <a:defRPr sz="2800" kern="1200">
                      <a:solidFill>
                        <a:schemeClr val="tx1"/>
                      </a:solidFill>
                      <a:latin typeface="+mn-lt"/>
                      <a:ea typeface="+mn-ea"/>
                      <a:cs typeface="+mn-cs"/>
                    </a:defRPr>
                  </a:lvl4pPr>
                  <a:lvl5pPr marL="1828800" algn="l" defTabSz="914400" rtl="0" eaLnBrk="1" latinLnBrk="0" hangingPunct="1">
                    <a:defRPr sz="2800" kern="1200">
                      <a:solidFill>
                        <a:schemeClr val="tx1"/>
                      </a:solidFill>
                      <a:latin typeface="+mn-lt"/>
                      <a:ea typeface="+mn-ea"/>
                      <a:cs typeface="+mn-cs"/>
                    </a:defRPr>
                  </a:lvl5pPr>
                  <a:lvl6pPr marL="2286000" algn="l" defTabSz="914400" rtl="0" eaLnBrk="1" latinLnBrk="0" hangingPunct="1">
                    <a:defRPr sz="2800" kern="1200">
                      <a:solidFill>
                        <a:schemeClr val="tx1"/>
                      </a:solidFill>
                      <a:latin typeface="+mn-lt"/>
                      <a:ea typeface="+mn-ea"/>
                      <a:cs typeface="+mn-cs"/>
                    </a:defRPr>
                  </a:lvl6pPr>
                  <a:lvl7pPr marL="2743200" algn="l" defTabSz="914400" rtl="0" eaLnBrk="1" latinLnBrk="0" hangingPunct="1">
                    <a:defRPr sz="2800" kern="1200">
                      <a:solidFill>
                        <a:schemeClr val="tx1"/>
                      </a:solidFill>
                      <a:latin typeface="+mn-lt"/>
                      <a:ea typeface="+mn-ea"/>
                      <a:cs typeface="+mn-cs"/>
                    </a:defRPr>
                  </a:lvl7pPr>
                  <a:lvl8pPr marL="3200400" algn="l" defTabSz="914400" rtl="0" eaLnBrk="1" latinLnBrk="0" hangingPunct="1">
                    <a:defRPr sz="2800" kern="1200">
                      <a:solidFill>
                        <a:schemeClr val="tx1"/>
                      </a:solidFill>
                      <a:latin typeface="+mn-lt"/>
                      <a:ea typeface="+mn-ea"/>
                      <a:cs typeface="+mn-cs"/>
                    </a:defRPr>
                  </a:lvl8pPr>
                  <a:lvl9pPr marL="3657600" algn="l" defTabSz="914400" rtl="0" eaLnBrk="1" latinLnBrk="0" hangingPunct="1">
                    <a:defRPr sz="2800" kern="1200">
                      <a:solidFill>
                        <a:schemeClr val="tx1"/>
                      </a:solidFill>
                      <a:latin typeface="+mn-lt"/>
                      <a:ea typeface="+mn-ea"/>
                      <a:cs typeface="+mn-cs"/>
                    </a:defRPr>
                  </a:lvl9pPr>
                </a:lstStyle>
                <a:p>
                  <a:pPr algn="ctr"/>
                  <a:r>
                    <a:rPr lang="en-US" altLang="ko-KR" sz="1400">
                      <a:solidFill>
                        <a:prstClr val="black">
                          <a:lumMod val="75000"/>
                          <a:lumOff val="25000"/>
                        </a:prstClr>
                      </a:solidFill>
                      <a:latin typeface="Arial"/>
                      <a:ea typeface="Arial Unicode MS"/>
                      <a:cs typeface="Arial" pitchFamily="34" charset="0"/>
                    </a:rPr>
                    <a:t>Project Kick-off</a:t>
                  </a:r>
                  <a:endParaRPr lang="ko-KR" altLang="en-US" sz="1400">
                    <a:solidFill>
                      <a:prstClr val="black">
                        <a:lumMod val="75000"/>
                        <a:lumOff val="25000"/>
                      </a:prstClr>
                    </a:solidFill>
                    <a:latin typeface="Arial"/>
                    <a:ea typeface="Arial Unicode MS"/>
                    <a:cs typeface="Arial" pitchFamily="34" charset="0"/>
                  </a:endParaRPr>
                </a:p>
              </xdr:txBody>
            </xdr:sp>
            <xdr:sp macro="" textlink="">
              <xdr:nvSpPr>
                <xdr:cNvPr id="72" name="TextBox 32">
                  <a:extLst>
                    <a:ext uri="{FF2B5EF4-FFF2-40B4-BE49-F238E27FC236}">
                      <a16:creationId xmlns:a16="http://schemas.microsoft.com/office/drawing/2014/main" id="{062DBF0A-8A75-44F4-AC52-BC55CD6F8579}"/>
                    </a:ext>
                  </a:extLst>
                </xdr:cNvPr>
                <xdr:cNvSpPr txBox="1"/>
              </xdr:nvSpPr>
              <xdr:spPr>
                <a:xfrm>
                  <a:off x="3618373" y="6650950"/>
                  <a:ext cx="1083295" cy="396935"/>
                </a:xfrm>
                <a:prstGeom prst="rect">
                  <a:avLst/>
                </a:prstGeom>
                <a:noFill/>
              </xdr:spPr>
              <xdr:txBody>
                <a:bodyPr wrap="square" rtlCol="0" anchor="ctr">
                  <a:spAutoFit/>
                </a:bodyPr>
                <a:lstStyle>
                  <a:defPPr>
                    <a:defRPr lang="th-TH"/>
                  </a:defPPr>
                  <a:lvl1pPr marL="0" algn="l" defTabSz="914400" rtl="0" eaLnBrk="1" latinLnBrk="0" hangingPunct="1">
                    <a:defRPr sz="2800" kern="1200">
                      <a:solidFill>
                        <a:schemeClr val="tx1"/>
                      </a:solidFill>
                      <a:latin typeface="+mn-lt"/>
                      <a:ea typeface="+mn-ea"/>
                      <a:cs typeface="+mn-cs"/>
                    </a:defRPr>
                  </a:lvl1pPr>
                  <a:lvl2pPr marL="457200" algn="l" defTabSz="914400" rtl="0" eaLnBrk="1" latinLnBrk="0" hangingPunct="1">
                    <a:defRPr sz="2800" kern="1200">
                      <a:solidFill>
                        <a:schemeClr val="tx1"/>
                      </a:solidFill>
                      <a:latin typeface="+mn-lt"/>
                      <a:ea typeface="+mn-ea"/>
                      <a:cs typeface="+mn-cs"/>
                    </a:defRPr>
                  </a:lvl2pPr>
                  <a:lvl3pPr marL="914400" algn="l" defTabSz="914400" rtl="0" eaLnBrk="1" latinLnBrk="0" hangingPunct="1">
                    <a:defRPr sz="2800" kern="1200">
                      <a:solidFill>
                        <a:schemeClr val="tx1"/>
                      </a:solidFill>
                      <a:latin typeface="+mn-lt"/>
                      <a:ea typeface="+mn-ea"/>
                      <a:cs typeface="+mn-cs"/>
                    </a:defRPr>
                  </a:lvl3pPr>
                  <a:lvl4pPr marL="1371600" algn="l" defTabSz="914400" rtl="0" eaLnBrk="1" latinLnBrk="0" hangingPunct="1">
                    <a:defRPr sz="2800" kern="1200">
                      <a:solidFill>
                        <a:schemeClr val="tx1"/>
                      </a:solidFill>
                      <a:latin typeface="+mn-lt"/>
                      <a:ea typeface="+mn-ea"/>
                      <a:cs typeface="+mn-cs"/>
                    </a:defRPr>
                  </a:lvl4pPr>
                  <a:lvl5pPr marL="1828800" algn="l" defTabSz="914400" rtl="0" eaLnBrk="1" latinLnBrk="0" hangingPunct="1">
                    <a:defRPr sz="2800" kern="1200">
                      <a:solidFill>
                        <a:schemeClr val="tx1"/>
                      </a:solidFill>
                      <a:latin typeface="+mn-lt"/>
                      <a:ea typeface="+mn-ea"/>
                      <a:cs typeface="+mn-cs"/>
                    </a:defRPr>
                  </a:lvl5pPr>
                  <a:lvl6pPr marL="2286000" algn="l" defTabSz="914400" rtl="0" eaLnBrk="1" latinLnBrk="0" hangingPunct="1">
                    <a:defRPr sz="2800" kern="1200">
                      <a:solidFill>
                        <a:schemeClr val="tx1"/>
                      </a:solidFill>
                      <a:latin typeface="+mn-lt"/>
                      <a:ea typeface="+mn-ea"/>
                      <a:cs typeface="+mn-cs"/>
                    </a:defRPr>
                  </a:lvl6pPr>
                  <a:lvl7pPr marL="2743200" algn="l" defTabSz="914400" rtl="0" eaLnBrk="1" latinLnBrk="0" hangingPunct="1">
                    <a:defRPr sz="2800" kern="1200">
                      <a:solidFill>
                        <a:schemeClr val="tx1"/>
                      </a:solidFill>
                      <a:latin typeface="+mn-lt"/>
                      <a:ea typeface="+mn-ea"/>
                      <a:cs typeface="+mn-cs"/>
                    </a:defRPr>
                  </a:lvl7pPr>
                  <a:lvl8pPr marL="3200400" algn="l" defTabSz="914400" rtl="0" eaLnBrk="1" latinLnBrk="0" hangingPunct="1">
                    <a:defRPr sz="2800" kern="1200">
                      <a:solidFill>
                        <a:schemeClr val="tx1"/>
                      </a:solidFill>
                      <a:latin typeface="+mn-lt"/>
                      <a:ea typeface="+mn-ea"/>
                      <a:cs typeface="+mn-cs"/>
                    </a:defRPr>
                  </a:lvl8pPr>
                  <a:lvl9pPr marL="3657600" algn="l" defTabSz="914400" rtl="0" eaLnBrk="1" latinLnBrk="0" hangingPunct="1">
                    <a:defRPr sz="2800" kern="1200">
                      <a:solidFill>
                        <a:schemeClr val="tx1"/>
                      </a:solidFill>
                      <a:latin typeface="+mn-lt"/>
                      <a:ea typeface="+mn-ea"/>
                      <a:cs typeface="+mn-cs"/>
                    </a:defRPr>
                  </a:lvl9pPr>
                </a:lstStyle>
                <a:p>
                  <a:pPr algn="ctr"/>
                  <a:r>
                    <a:rPr lang="en-US" altLang="ko-KR" sz="2000" b="1">
                      <a:solidFill>
                        <a:srgbClr val="F07624"/>
                      </a:solidFill>
                      <a:latin typeface="Arial"/>
                      <a:ea typeface="Arial Unicode MS"/>
                      <a:cs typeface="Arial" pitchFamily="34" charset="0"/>
                    </a:rPr>
                    <a:t>02 May</a:t>
                  </a:r>
                  <a:endParaRPr lang="ko-KR" altLang="en-US" sz="2000" b="1">
                    <a:solidFill>
                      <a:srgbClr val="F07624"/>
                    </a:solidFill>
                    <a:latin typeface="Arial"/>
                    <a:ea typeface="Arial Unicode MS"/>
                    <a:cs typeface="Arial" pitchFamily="34" charset="0"/>
                  </a:endParaRPr>
                </a:p>
              </xdr:txBody>
            </xdr:sp>
            <xdr:sp macro="" textlink="">
              <xdr:nvSpPr>
                <xdr:cNvPr id="73" name="TextBox 33">
                  <a:extLst>
                    <a:ext uri="{FF2B5EF4-FFF2-40B4-BE49-F238E27FC236}">
                      <a16:creationId xmlns:a16="http://schemas.microsoft.com/office/drawing/2014/main" id="{23B8A614-737D-4AE6-A491-453AE1B4C700}"/>
                    </a:ext>
                  </a:extLst>
                </xdr:cNvPr>
                <xdr:cNvSpPr txBox="1"/>
              </xdr:nvSpPr>
              <xdr:spPr>
                <a:xfrm>
                  <a:off x="8063019" y="4590771"/>
                  <a:ext cx="2103121" cy="526422"/>
                </a:xfrm>
                <a:prstGeom prst="rect">
                  <a:avLst/>
                </a:prstGeom>
                <a:noFill/>
              </xdr:spPr>
              <xdr:txBody>
                <a:bodyPr wrap="square" rtlCol="0">
                  <a:spAutoFit/>
                </a:bodyPr>
                <a:lstStyle>
                  <a:defPPr>
                    <a:defRPr lang="th-TH"/>
                  </a:defPPr>
                  <a:lvl1pPr marL="0" algn="l" defTabSz="914400" rtl="0" eaLnBrk="1" latinLnBrk="0" hangingPunct="1">
                    <a:defRPr sz="2800" kern="1200">
                      <a:solidFill>
                        <a:schemeClr val="tx1"/>
                      </a:solidFill>
                      <a:latin typeface="+mn-lt"/>
                      <a:ea typeface="+mn-ea"/>
                      <a:cs typeface="+mn-cs"/>
                    </a:defRPr>
                  </a:lvl1pPr>
                  <a:lvl2pPr marL="457200" algn="l" defTabSz="914400" rtl="0" eaLnBrk="1" latinLnBrk="0" hangingPunct="1">
                    <a:defRPr sz="2800" kern="1200">
                      <a:solidFill>
                        <a:schemeClr val="tx1"/>
                      </a:solidFill>
                      <a:latin typeface="+mn-lt"/>
                      <a:ea typeface="+mn-ea"/>
                      <a:cs typeface="+mn-cs"/>
                    </a:defRPr>
                  </a:lvl2pPr>
                  <a:lvl3pPr marL="914400" algn="l" defTabSz="914400" rtl="0" eaLnBrk="1" latinLnBrk="0" hangingPunct="1">
                    <a:defRPr sz="2800" kern="1200">
                      <a:solidFill>
                        <a:schemeClr val="tx1"/>
                      </a:solidFill>
                      <a:latin typeface="+mn-lt"/>
                      <a:ea typeface="+mn-ea"/>
                      <a:cs typeface="+mn-cs"/>
                    </a:defRPr>
                  </a:lvl3pPr>
                  <a:lvl4pPr marL="1371600" algn="l" defTabSz="914400" rtl="0" eaLnBrk="1" latinLnBrk="0" hangingPunct="1">
                    <a:defRPr sz="2800" kern="1200">
                      <a:solidFill>
                        <a:schemeClr val="tx1"/>
                      </a:solidFill>
                      <a:latin typeface="+mn-lt"/>
                      <a:ea typeface="+mn-ea"/>
                      <a:cs typeface="+mn-cs"/>
                    </a:defRPr>
                  </a:lvl4pPr>
                  <a:lvl5pPr marL="1828800" algn="l" defTabSz="914400" rtl="0" eaLnBrk="1" latinLnBrk="0" hangingPunct="1">
                    <a:defRPr sz="2800" kern="1200">
                      <a:solidFill>
                        <a:schemeClr val="tx1"/>
                      </a:solidFill>
                      <a:latin typeface="+mn-lt"/>
                      <a:ea typeface="+mn-ea"/>
                      <a:cs typeface="+mn-cs"/>
                    </a:defRPr>
                  </a:lvl5pPr>
                  <a:lvl6pPr marL="2286000" algn="l" defTabSz="914400" rtl="0" eaLnBrk="1" latinLnBrk="0" hangingPunct="1">
                    <a:defRPr sz="2800" kern="1200">
                      <a:solidFill>
                        <a:schemeClr val="tx1"/>
                      </a:solidFill>
                      <a:latin typeface="+mn-lt"/>
                      <a:ea typeface="+mn-ea"/>
                      <a:cs typeface="+mn-cs"/>
                    </a:defRPr>
                  </a:lvl6pPr>
                  <a:lvl7pPr marL="2743200" algn="l" defTabSz="914400" rtl="0" eaLnBrk="1" latinLnBrk="0" hangingPunct="1">
                    <a:defRPr sz="2800" kern="1200">
                      <a:solidFill>
                        <a:schemeClr val="tx1"/>
                      </a:solidFill>
                      <a:latin typeface="+mn-lt"/>
                      <a:ea typeface="+mn-ea"/>
                      <a:cs typeface="+mn-cs"/>
                    </a:defRPr>
                  </a:lvl7pPr>
                  <a:lvl8pPr marL="3200400" algn="l" defTabSz="914400" rtl="0" eaLnBrk="1" latinLnBrk="0" hangingPunct="1">
                    <a:defRPr sz="2800" kern="1200">
                      <a:solidFill>
                        <a:schemeClr val="tx1"/>
                      </a:solidFill>
                      <a:latin typeface="+mn-lt"/>
                      <a:ea typeface="+mn-ea"/>
                      <a:cs typeface="+mn-cs"/>
                    </a:defRPr>
                  </a:lvl8pPr>
                  <a:lvl9pPr marL="3657600" algn="l" defTabSz="914400" rtl="0" eaLnBrk="1" latinLnBrk="0" hangingPunct="1">
                    <a:defRPr sz="2800" kern="1200">
                      <a:solidFill>
                        <a:schemeClr val="tx1"/>
                      </a:solidFill>
                      <a:latin typeface="+mn-lt"/>
                      <a:ea typeface="+mn-ea"/>
                      <a:cs typeface="+mn-cs"/>
                    </a:defRPr>
                  </a:lvl9pPr>
                </a:lstStyle>
                <a:p>
                  <a:pPr algn="ctr"/>
                  <a:r>
                    <a:rPr lang="en-US" altLang="ko-KR" sz="1400">
                      <a:solidFill>
                        <a:prstClr val="black">
                          <a:lumMod val="75000"/>
                          <a:lumOff val="25000"/>
                        </a:prstClr>
                      </a:solidFill>
                      <a:latin typeface="Arial"/>
                      <a:ea typeface="Arial Unicode MS"/>
                      <a:cs typeface="Arial" pitchFamily="34" charset="0"/>
                    </a:rPr>
                    <a:t>User Acceptance Test</a:t>
                  </a:r>
                </a:p>
                <a:p>
                  <a:pPr algn="ctr"/>
                  <a:r>
                    <a:rPr lang="en-US" altLang="ko-KR" sz="1400">
                      <a:solidFill>
                        <a:prstClr val="black">
                          <a:lumMod val="75000"/>
                          <a:lumOff val="25000"/>
                        </a:prstClr>
                      </a:solidFill>
                      <a:latin typeface="Arial"/>
                      <a:ea typeface="Arial Unicode MS"/>
                      <a:cs typeface="Arial" pitchFamily="34" charset="0"/>
                    </a:rPr>
                    <a:t>(UAT)</a:t>
                  </a:r>
                  <a:endParaRPr lang="ko-KR" altLang="en-US" sz="1400">
                    <a:solidFill>
                      <a:prstClr val="black">
                        <a:lumMod val="75000"/>
                        <a:lumOff val="25000"/>
                      </a:prstClr>
                    </a:solidFill>
                    <a:latin typeface="Arial"/>
                    <a:ea typeface="Arial Unicode MS"/>
                    <a:cs typeface="Arial" pitchFamily="34" charset="0"/>
                  </a:endParaRPr>
                </a:p>
              </xdr:txBody>
            </xdr:sp>
            <xdr:sp macro="" textlink="">
              <xdr:nvSpPr>
                <xdr:cNvPr id="74" name="Rounded Rectangle 5">
                  <a:extLst>
                    <a:ext uri="{FF2B5EF4-FFF2-40B4-BE49-F238E27FC236}">
                      <a16:creationId xmlns:a16="http://schemas.microsoft.com/office/drawing/2014/main" id="{00361706-4D1D-4FEA-8697-9EA134812CA4}"/>
                    </a:ext>
                  </a:extLst>
                </xdr:cNvPr>
                <xdr:cNvSpPr/>
              </xdr:nvSpPr>
              <xdr:spPr>
                <a:xfrm flipH="1">
                  <a:off x="2186545" y="5785088"/>
                  <a:ext cx="352462" cy="287029"/>
                </a:xfrm>
                <a:custGeom>
                  <a:avLst/>
                  <a:gdLst>
                    <a:gd name="connsiteX0" fmla="*/ 1384251 w 3217557"/>
                    <a:gd name="connsiteY0" fmla="*/ 661544 h 2702049"/>
                    <a:gd name="connsiteX1" fmla="*/ 1574067 w 3217557"/>
                    <a:gd name="connsiteY1" fmla="*/ 851360 h 2702049"/>
                    <a:gd name="connsiteX2" fmla="*/ 1384251 w 3217557"/>
                    <a:gd name="connsiteY2" fmla="*/ 1041176 h 2702049"/>
                    <a:gd name="connsiteX3" fmla="*/ 1194435 w 3217557"/>
                    <a:gd name="connsiteY3" fmla="*/ 851360 h 2702049"/>
                    <a:gd name="connsiteX4" fmla="*/ 1384251 w 3217557"/>
                    <a:gd name="connsiteY4" fmla="*/ 661544 h 2702049"/>
                    <a:gd name="connsiteX5" fmla="*/ 1993421 w 3217557"/>
                    <a:gd name="connsiteY5" fmla="*/ 661544 h 2702049"/>
                    <a:gd name="connsiteX6" fmla="*/ 2183237 w 3217557"/>
                    <a:gd name="connsiteY6" fmla="*/ 851360 h 2702049"/>
                    <a:gd name="connsiteX7" fmla="*/ 1993421 w 3217557"/>
                    <a:gd name="connsiteY7" fmla="*/ 1041176 h 2702049"/>
                    <a:gd name="connsiteX8" fmla="*/ 1803605 w 3217557"/>
                    <a:gd name="connsiteY8" fmla="*/ 851360 h 2702049"/>
                    <a:gd name="connsiteX9" fmla="*/ 1993421 w 3217557"/>
                    <a:gd name="connsiteY9" fmla="*/ 661544 h 2702049"/>
                    <a:gd name="connsiteX10" fmla="*/ 2602591 w 3217557"/>
                    <a:gd name="connsiteY10" fmla="*/ 661544 h 2702049"/>
                    <a:gd name="connsiteX11" fmla="*/ 2792407 w 3217557"/>
                    <a:gd name="connsiteY11" fmla="*/ 851360 h 2702049"/>
                    <a:gd name="connsiteX12" fmla="*/ 2602591 w 3217557"/>
                    <a:gd name="connsiteY12" fmla="*/ 1041176 h 2702049"/>
                    <a:gd name="connsiteX13" fmla="*/ 2412775 w 3217557"/>
                    <a:gd name="connsiteY13" fmla="*/ 851360 h 2702049"/>
                    <a:gd name="connsiteX14" fmla="*/ 2602591 w 3217557"/>
                    <a:gd name="connsiteY14" fmla="*/ 661544 h 2702049"/>
                    <a:gd name="connsiteX15" fmla="*/ 677114 w 3217557"/>
                    <a:gd name="connsiteY15" fmla="*/ 569491 h 2702049"/>
                    <a:gd name="connsiteX16" fmla="*/ 330916 w 3217557"/>
                    <a:gd name="connsiteY16" fmla="*/ 569491 h 2702049"/>
                    <a:gd name="connsiteX17" fmla="*/ 0 w 3217557"/>
                    <a:gd name="connsiteY17" fmla="*/ 900407 h 2702049"/>
                    <a:gd name="connsiteX18" fmla="*/ 0 w 3217557"/>
                    <a:gd name="connsiteY18" fmla="*/ 1952009 h 2702049"/>
                    <a:gd name="connsiteX19" fmla="*/ 330916 w 3217557"/>
                    <a:gd name="connsiteY19" fmla="*/ 2282925 h 2702049"/>
                    <a:gd name="connsiteX20" fmla="*/ 711670 w 3217557"/>
                    <a:gd name="connsiteY20" fmla="*/ 2282925 h 2702049"/>
                    <a:gd name="connsiteX21" fmla="*/ 15770 w 3217557"/>
                    <a:gd name="connsiteY21" fmla="*/ 2702049 h 2702049"/>
                    <a:gd name="connsiteX22" fmla="*/ 1294529 w 3217557"/>
                    <a:gd name="connsiteY22" fmla="*/ 2282925 h 2702049"/>
                    <a:gd name="connsiteX23" fmla="*/ 2117356 w 3217557"/>
                    <a:gd name="connsiteY23" fmla="*/ 2282925 h 2702049"/>
                    <a:gd name="connsiteX24" fmla="*/ 2418395 w 3217557"/>
                    <a:gd name="connsiteY24" fmla="*/ 2087951 h 2702049"/>
                    <a:gd name="connsiteX25" fmla="*/ 1830857 w 3217557"/>
                    <a:gd name="connsiteY25" fmla="*/ 1799347 h 2702049"/>
                    <a:gd name="connsiteX26" fmla="*/ 1008030 w 3217557"/>
                    <a:gd name="connsiteY26" fmla="*/ 1799347 h 2702049"/>
                    <a:gd name="connsiteX27" fmla="*/ 677114 w 3217557"/>
                    <a:gd name="connsiteY27" fmla="*/ 1468431 h 2702049"/>
                    <a:gd name="connsiteX28" fmla="*/ 677114 w 3217557"/>
                    <a:gd name="connsiteY28" fmla="*/ 569491 h 2702049"/>
                    <a:gd name="connsiteX29" fmla="*/ 2886641 w 3217557"/>
                    <a:gd name="connsiteY29" fmla="*/ 0 h 2702049"/>
                    <a:gd name="connsiteX30" fmla="*/ 1100201 w 3217557"/>
                    <a:gd name="connsiteY30" fmla="*/ 0 h 2702049"/>
                    <a:gd name="connsiteX31" fmla="*/ 769285 w 3217557"/>
                    <a:gd name="connsiteY31" fmla="*/ 330916 h 2702049"/>
                    <a:gd name="connsiteX32" fmla="*/ 769285 w 3217557"/>
                    <a:gd name="connsiteY32" fmla="*/ 1382518 h 2702049"/>
                    <a:gd name="connsiteX33" fmla="*/ 1100201 w 3217557"/>
                    <a:gd name="connsiteY33" fmla="*/ 1713434 h 2702049"/>
                    <a:gd name="connsiteX34" fmla="*/ 1923028 w 3217557"/>
                    <a:gd name="connsiteY34" fmla="*/ 1713434 h 2702049"/>
                    <a:gd name="connsiteX35" fmla="*/ 3078958 w 3217557"/>
                    <a:gd name="connsiteY35" fmla="*/ 2077967 h 2702049"/>
                    <a:gd name="connsiteX36" fmla="*/ 2505887 w 3217557"/>
                    <a:gd name="connsiteY36" fmla="*/ 1713434 h 2702049"/>
                    <a:gd name="connsiteX37" fmla="*/ 2886641 w 3217557"/>
                    <a:gd name="connsiteY37" fmla="*/ 1713434 h 2702049"/>
                    <a:gd name="connsiteX38" fmla="*/ 3217557 w 3217557"/>
                    <a:gd name="connsiteY38" fmla="*/ 1382518 h 2702049"/>
                    <a:gd name="connsiteX39" fmla="*/ 3217557 w 3217557"/>
                    <a:gd name="connsiteY39" fmla="*/ 330916 h 2702049"/>
                    <a:gd name="connsiteX40" fmla="*/ 2886641 w 3217557"/>
                    <a:gd name="connsiteY40" fmla="*/ 0 h 2702049"/>
                    <a:gd name="connsiteX0" fmla="*/ 1384251 w 3217557"/>
                    <a:gd name="connsiteY0" fmla="*/ 661544 h 2702049"/>
                    <a:gd name="connsiteX1" fmla="*/ 1574067 w 3217557"/>
                    <a:gd name="connsiteY1" fmla="*/ 851360 h 2702049"/>
                    <a:gd name="connsiteX2" fmla="*/ 1384251 w 3217557"/>
                    <a:gd name="connsiteY2" fmla="*/ 1041176 h 2702049"/>
                    <a:gd name="connsiteX3" fmla="*/ 1194435 w 3217557"/>
                    <a:gd name="connsiteY3" fmla="*/ 851360 h 2702049"/>
                    <a:gd name="connsiteX4" fmla="*/ 1384251 w 3217557"/>
                    <a:gd name="connsiteY4" fmla="*/ 661544 h 2702049"/>
                    <a:gd name="connsiteX5" fmla="*/ 1993421 w 3217557"/>
                    <a:gd name="connsiteY5" fmla="*/ 661544 h 2702049"/>
                    <a:gd name="connsiteX6" fmla="*/ 2183237 w 3217557"/>
                    <a:gd name="connsiteY6" fmla="*/ 851360 h 2702049"/>
                    <a:gd name="connsiteX7" fmla="*/ 1993421 w 3217557"/>
                    <a:gd name="connsiteY7" fmla="*/ 1041176 h 2702049"/>
                    <a:gd name="connsiteX8" fmla="*/ 1803605 w 3217557"/>
                    <a:gd name="connsiteY8" fmla="*/ 851360 h 2702049"/>
                    <a:gd name="connsiteX9" fmla="*/ 1993421 w 3217557"/>
                    <a:gd name="connsiteY9" fmla="*/ 661544 h 2702049"/>
                    <a:gd name="connsiteX10" fmla="*/ 2602591 w 3217557"/>
                    <a:gd name="connsiteY10" fmla="*/ 661544 h 2702049"/>
                    <a:gd name="connsiteX11" fmla="*/ 2792407 w 3217557"/>
                    <a:gd name="connsiteY11" fmla="*/ 851360 h 2702049"/>
                    <a:gd name="connsiteX12" fmla="*/ 2602591 w 3217557"/>
                    <a:gd name="connsiteY12" fmla="*/ 1041176 h 2702049"/>
                    <a:gd name="connsiteX13" fmla="*/ 2412775 w 3217557"/>
                    <a:gd name="connsiteY13" fmla="*/ 851360 h 2702049"/>
                    <a:gd name="connsiteX14" fmla="*/ 2602591 w 3217557"/>
                    <a:gd name="connsiteY14" fmla="*/ 661544 h 2702049"/>
                    <a:gd name="connsiteX15" fmla="*/ 677114 w 3217557"/>
                    <a:gd name="connsiteY15" fmla="*/ 569491 h 2702049"/>
                    <a:gd name="connsiteX16" fmla="*/ 330916 w 3217557"/>
                    <a:gd name="connsiteY16" fmla="*/ 569491 h 2702049"/>
                    <a:gd name="connsiteX17" fmla="*/ 0 w 3217557"/>
                    <a:gd name="connsiteY17" fmla="*/ 900407 h 2702049"/>
                    <a:gd name="connsiteX18" fmla="*/ 0 w 3217557"/>
                    <a:gd name="connsiteY18" fmla="*/ 1952009 h 2702049"/>
                    <a:gd name="connsiteX19" fmla="*/ 330916 w 3217557"/>
                    <a:gd name="connsiteY19" fmla="*/ 2282925 h 2702049"/>
                    <a:gd name="connsiteX20" fmla="*/ 711670 w 3217557"/>
                    <a:gd name="connsiteY20" fmla="*/ 2282925 h 2702049"/>
                    <a:gd name="connsiteX21" fmla="*/ 15770 w 3217557"/>
                    <a:gd name="connsiteY21" fmla="*/ 2702049 h 2702049"/>
                    <a:gd name="connsiteX22" fmla="*/ 1294529 w 3217557"/>
                    <a:gd name="connsiteY22" fmla="*/ 2282925 h 2702049"/>
                    <a:gd name="connsiteX23" fmla="*/ 2117356 w 3217557"/>
                    <a:gd name="connsiteY23" fmla="*/ 2282925 h 2702049"/>
                    <a:gd name="connsiteX24" fmla="*/ 2418395 w 3217557"/>
                    <a:gd name="connsiteY24" fmla="*/ 2087951 h 2702049"/>
                    <a:gd name="connsiteX25" fmla="*/ 1830857 w 3217557"/>
                    <a:gd name="connsiteY25" fmla="*/ 1799347 h 2702049"/>
                    <a:gd name="connsiteX26" fmla="*/ 1008030 w 3217557"/>
                    <a:gd name="connsiteY26" fmla="*/ 1799347 h 2702049"/>
                    <a:gd name="connsiteX27" fmla="*/ 677114 w 3217557"/>
                    <a:gd name="connsiteY27" fmla="*/ 1468431 h 2702049"/>
                    <a:gd name="connsiteX28" fmla="*/ 677114 w 3217557"/>
                    <a:gd name="connsiteY28" fmla="*/ 569491 h 2702049"/>
                    <a:gd name="connsiteX29" fmla="*/ 2886641 w 3217557"/>
                    <a:gd name="connsiteY29" fmla="*/ 0 h 2702049"/>
                    <a:gd name="connsiteX30" fmla="*/ 1100201 w 3217557"/>
                    <a:gd name="connsiteY30" fmla="*/ 0 h 2702049"/>
                    <a:gd name="connsiteX31" fmla="*/ 769285 w 3217557"/>
                    <a:gd name="connsiteY31" fmla="*/ 330916 h 2702049"/>
                    <a:gd name="connsiteX32" fmla="*/ 769285 w 3217557"/>
                    <a:gd name="connsiteY32" fmla="*/ 1382518 h 2702049"/>
                    <a:gd name="connsiteX33" fmla="*/ 1100201 w 3217557"/>
                    <a:gd name="connsiteY33" fmla="*/ 1713434 h 2702049"/>
                    <a:gd name="connsiteX34" fmla="*/ 1923028 w 3217557"/>
                    <a:gd name="connsiteY34" fmla="*/ 1713434 h 2702049"/>
                    <a:gd name="connsiteX35" fmla="*/ 3078958 w 3217557"/>
                    <a:gd name="connsiteY35" fmla="*/ 2077967 h 2702049"/>
                    <a:gd name="connsiteX36" fmla="*/ 2505887 w 3217557"/>
                    <a:gd name="connsiteY36" fmla="*/ 1713434 h 2702049"/>
                    <a:gd name="connsiteX37" fmla="*/ 2886641 w 3217557"/>
                    <a:gd name="connsiteY37" fmla="*/ 1713434 h 2702049"/>
                    <a:gd name="connsiteX38" fmla="*/ 3217557 w 3217557"/>
                    <a:gd name="connsiteY38" fmla="*/ 1382518 h 2702049"/>
                    <a:gd name="connsiteX39" fmla="*/ 3217557 w 3217557"/>
                    <a:gd name="connsiteY39" fmla="*/ 330916 h 2702049"/>
                    <a:gd name="connsiteX40" fmla="*/ 2886641 w 3217557"/>
                    <a:gd name="connsiteY40" fmla="*/ 0 h 2702049"/>
                    <a:gd name="connsiteX0" fmla="*/ 1384251 w 3217557"/>
                    <a:gd name="connsiteY0" fmla="*/ 661544 h 2633810"/>
                    <a:gd name="connsiteX1" fmla="*/ 1574067 w 3217557"/>
                    <a:gd name="connsiteY1" fmla="*/ 851360 h 2633810"/>
                    <a:gd name="connsiteX2" fmla="*/ 1384251 w 3217557"/>
                    <a:gd name="connsiteY2" fmla="*/ 1041176 h 2633810"/>
                    <a:gd name="connsiteX3" fmla="*/ 1194435 w 3217557"/>
                    <a:gd name="connsiteY3" fmla="*/ 851360 h 2633810"/>
                    <a:gd name="connsiteX4" fmla="*/ 1384251 w 3217557"/>
                    <a:gd name="connsiteY4" fmla="*/ 661544 h 2633810"/>
                    <a:gd name="connsiteX5" fmla="*/ 1993421 w 3217557"/>
                    <a:gd name="connsiteY5" fmla="*/ 661544 h 2633810"/>
                    <a:gd name="connsiteX6" fmla="*/ 2183237 w 3217557"/>
                    <a:gd name="connsiteY6" fmla="*/ 851360 h 2633810"/>
                    <a:gd name="connsiteX7" fmla="*/ 1993421 w 3217557"/>
                    <a:gd name="connsiteY7" fmla="*/ 1041176 h 2633810"/>
                    <a:gd name="connsiteX8" fmla="*/ 1803605 w 3217557"/>
                    <a:gd name="connsiteY8" fmla="*/ 851360 h 2633810"/>
                    <a:gd name="connsiteX9" fmla="*/ 1993421 w 3217557"/>
                    <a:gd name="connsiteY9" fmla="*/ 661544 h 2633810"/>
                    <a:gd name="connsiteX10" fmla="*/ 2602591 w 3217557"/>
                    <a:gd name="connsiteY10" fmla="*/ 661544 h 2633810"/>
                    <a:gd name="connsiteX11" fmla="*/ 2792407 w 3217557"/>
                    <a:gd name="connsiteY11" fmla="*/ 851360 h 2633810"/>
                    <a:gd name="connsiteX12" fmla="*/ 2602591 w 3217557"/>
                    <a:gd name="connsiteY12" fmla="*/ 1041176 h 2633810"/>
                    <a:gd name="connsiteX13" fmla="*/ 2412775 w 3217557"/>
                    <a:gd name="connsiteY13" fmla="*/ 851360 h 2633810"/>
                    <a:gd name="connsiteX14" fmla="*/ 2602591 w 3217557"/>
                    <a:gd name="connsiteY14" fmla="*/ 661544 h 2633810"/>
                    <a:gd name="connsiteX15" fmla="*/ 677114 w 3217557"/>
                    <a:gd name="connsiteY15" fmla="*/ 569491 h 2633810"/>
                    <a:gd name="connsiteX16" fmla="*/ 330916 w 3217557"/>
                    <a:gd name="connsiteY16" fmla="*/ 569491 h 2633810"/>
                    <a:gd name="connsiteX17" fmla="*/ 0 w 3217557"/>
                    <a:gd name="connsiteY17" fmla="*/ 900407 h 2633810"/>
                    <a:gd name="connsiteX18" fmla="*/ 0 w 3217557"/>
                    <a:gd name="connsiteY18" fmla="*/ 1952009 h 2633810"/>
                    <a:gd name="connsiteX19" fmla="*/ 330916 w 3217557"/>
                    <a:gd name="connsiteY19" fmla="*/ 2282925 h 2633810"/>
                    <a:gd name="connsiteX20" fmla="*/ 711670 w 3217557"/>
                    <a:gd name="connsiteY20" fmla="*/ 2282925 h 2633810"/>
                    <a:gd name="connsiteX21" fmla="*/ 165895 w 3217557"/>
                    <a:gd name="connsiteY21" fmla="*/ 2633810 h 2633810"/>
                    <a:gd name="connsiteX22" fmla="*/ 1294529 w 3217557"/>
                    <a:gd name="connsiteY22" fmla="*/ 2282925 h 2633810"/>
                    <a:gd name="connsiteX23" fmla="*/ 2117356 w 3217557"/>
                    <a:gd name="connsiteY23" fmla="*/ 2282925 h 2633810"/>
                    <a:gd name="connsiteX24" fmla="*/ 2418395 w 3217557"/>
                    <a:gd name="connsiteY24" fmla="*/ 2087951 h 2633810"/>
                    <a:gd name="connsiteX25" fmla="*/ 1830857 w 3217557"/>
                    <a:gd name="connsiteY25" fmla="*/ 1799347 h 2633810"/>
                    <a:gd name="connsiteX26" fmla="*/ 1008030 w 3217557"/>
                    <a:gd name="connsiteY26" fmla="*/ 1799347 h 2633810"/>
                    <a:gd name="connsiteX27" fmla="*/ 677114 w 3217557"/>
                    <a:gd name="connsiteY27" fmla="*/ 1468431 h 2633810"/>
                    <a:gd name="connsiteX28" fmla="*/ 677114 w 3217557"/>
                    <a:gd name="connsiteY28" fmla="*/ 569491 h 2633810"/>
                    <a:gd name="connsiteX29" fmla="*/ 2886641 w 3217557"/>
                    <a:gd name="connsiteY29" fmla="*/ 0 h 2633810"/>
                    <a:gd name="connsiteX30" fmla="*/ 1100201 w 3217557"/>
                    <a:gd name="connsiteY30" fmla="*/ 0 h 2633810"/>
                    <a:gd name="connsiteX31" fmla="*/ 769285 w 3217557"/>
                    <a:gd name="connsiteY31" fmla="*/ 330916 h 2633810"/>
                    <a:gd name="connsiteX32" fmla="*/ 769285 w 3217557"/>
                    <a:gd name="connsiteY32" fmla="*/ 1382518 h 2633810"/>
                    <a:gd name="connsiteX33" fmla="*/ 1100201 w 3217557"/>
                    <a:gd name="connsiteY33" fmla="*/ 1713434 h 2633810"/>
                    <a:gd name="connsiteX34" fmla="*/ 1923028 w 3217557"/>
                    <a:gd name="connsiteY34" fmla="*/ 1713434 h 2633810"/>
                    <a:gd name="connsiteX35" fmla="*/ 3078958 w 3217557"/>
                    <a:gd name="connsiteY35" fmla="*/ 2077967 h 2633810"/>
                    <a:gd name="connsiteX36" fmla="*/ 2505887 w 3217557"/>
                    <a:gd name="connsiteY36" fmla="*/ 1713434 h 2633810"/>
                    <a:gd name="connsiteX37" fmla="*/ 2886641 w 3217557"/>
                    <a:gd name="connsiteY37" fmla="*/ 1713434 h 2633810"/>
                    <a:gd name="connsiteX38" fmla="*/ 3217557 w 3217557"/>
                    <a:gd name="connsiteY38" fmla="*/ 1382518 h 2633810"/>
                    <a:gd name="connsiteX39" fmla="*/ 3217557 w 3217557"/>
                    <a:gd name="connsiteY39" fmla="*/ 330916 h 2633810"/>
                    <a:gd name="connsiteX40" fmla="*/ 2886641 w 3217557"/>
                    <a:gd name="connsiteY40" fmla="*/ 0 h 2633810"/>
                    <a:gd name="connsiteX0" fmla="*/ 1384251 w 3217557"/>
                    <a:gd name="connsiteY0" fmla="*/ 661544 h 2633810"/>
                    <a:gd name="connsiteX1" fmla="*/ 1574067 w 3217557"/>
                    <a:gd name="connsiteY1" fmla="*/ 851360 h 2633810"/>
                    <a:gd name="connsiteX2" fmla="*/ 1384251 w 3217557"/>
                    <a:gd name="connsiteY2" fmla="*/ 1041176 h 2633810"/>
                    <a:gd name="connsiteX3" fmla="*/ 1194435 w 3217557"/>
                    <a:gd name="connsiteY3" fmla="*/ 851360 h 2633810"/>
                    <a:gd name="connsiteX4" fmla="*/ 1384251 w 3217557"/>
                    <a:gd name="connsiteY4" fmla="*/ 661544 h 2633810"/>
                    <a:gd name="connsiteX5" fmla="*/ 1993421 w 3217557"/>
                    <a:gd name="connsiteY5" fmla="*/ 661544 h 2633810"/>
                    <a:gd name="connsiteX6" fmla="*/ 2183237 w 3217557"/>
                    <a:gd name="connsiteY6" fmla="*/ 851360 h 2633810"/>
                    <a:gd name="connsiteX7" fmla="*/ 1993421 w 3217557"/>
                    <a:gd name="connsiteY7" fmla="*/ 1041176 h 2633810"/>
                    <a:gd name="connsiteX8" fmla="*/ 1803605 w 3217557"/>
                    <a:gd name="connsiteY8" fmla="*/ 851360 h 2633810"/>
                    <a:gd name="connsiteX9" fmla="*/ 1993421 w 3217557"/>
                    <a:gd name="connsiteY9" fmla="*/ 661544 h 2633810"/>
                    <a:gd name="connsiteX10" fmla="*/ 2602591 w 3217557"/>
                    <a:gd name="connsiteY10" fmla="*/ 661544 h 2633810"/>
                    <a:gd name="connsiteX11" fmla="*/ 2792407 w 3217557"/>
                    <a:gd name="connsiteY11" fmla="*/ 851360 h 2633810"/>
                    <a:gd name="connsiteX12" fmla="*/ 2602591 w 3217557"/>
                    <a:gd name="connsiteY12" fmla="*/ 1041176 h 2633810"/>
                    <a:gd name="connsiteX13" fmla="*/ 2412775 w 3217557"/>
                    <a:gd name="connsiteY13" fmla="*/ 851360 h 2633810"/>
                    <a:gd name="connsiteX14" fmla="*/ 2602591 w 3217557"/>
                    <a:gd name="connsiteY14" fmla="*/ 661544 h 2633810"/>
                    <a:gd name="connsiteX15" fmla="*/ 677114 w 3217557"/>
                    <a:gd name="connsiteY15" fmla="*/ 569491 h 2633810"/>
                    <a:gd name="connsiteX16" fmla="*/ 330916 w 3217557"/>
                    <a:gd name="connsiteY16" fmla="*/ 569491 h 2633810"/>
                    <a:gd name="connsiteX17" fmla="*/ 0 w 3217557"/>
                    <a:gd name="connsiteY17" fmla="*/ 900407 h 2633810"/>
                    <a:gd name="connsiteX18" fmla="*/ 0 w 3217557"/>
                    <a:gd name="connsiteY18" fmla="*/ 1952009 h 2633810"/>
                    <a:gd name="connsiteX19" fmla="*/ 330916 w 3217557"/>
                    <a:gd name="connsiteY19" fmla="*/ 2282925 h 2633810"/>
                    <a:gd name="connsiteX20" fmla="*/ 711670 w 3217557"/>
                    <a:gd name="connsiteY20" fmla="*/ 2282925 h 2633810"/>
                    <a:gd name="connsiteX21" fmla="*/ 165895 w 3217557"/>
                    <a:gd name="connsiteY21" fmla="*/ 2633810 h 2633810"/>
                    <a:gd name="connsiteX22" fmla="*/ 1294529 w 3217557"/>
                    <a:gd name="connsiteY22" fmla="*/ 2282925 h 2633810"/>
                    <a:gd name="connsiteX23" fmla="*/ 2117356 w 3217557"/>
                    <a:gd name="connsiteY23" fmla="*/ 2282925 h 2633810"/>
                    <a:gd name="connsiteX24" fmla="*/ 2418395 w 3217557"/>
                    <a:gd name="connsiteY24" fmla="*/ 2087951 h 2633810"/>
                    <a:gd name="connsiteX25" fmla="*/ 1830857 w 3217557"/>
                    <a:gd name="connsiteY25" fmla="*/ 1799347 h 2633810"/>
                    <a:gd name="connsiteX26" fmla="*/ 1008030 w 3217557"/>
                    <a:gd name="connsiteY26" fmla="*/ 1799347 h 2633810"/>
                    <a:gd name="connsiteX27" fmla="*/ 677114 w 3217557"/>
                    <a:gd name="connsiteY27" fmla="*/ 1468431 h 2633810"/>
                    <a:gd name="connsiteX28" fmla="*/ 677114 w 3217557"/>
                    <a:gd name="connsiteY28" fmla="*/ 569491 h 2633810"/>
                    <a:gd name="connsiteX29" fmla="*/ 2886641 w 3217557"/>
                    <a:gd name="connsiteY29" fmla="*/ 0 h 2633810"/>
                    <a:gd name="connsiteX30" fmla="*/ 1100201 w 3217557"/>
                    <a:gd name="connsiteY30" fmla="*/ 0 h 2633810"/>
                    <a:gd name="connsiteX31" fmla="*/ 769285 w 3217557"/>
                    <a:gd name="connsiteY31" fmla="*/ 330916 h 2633810"/>
                    <a:gd name="connsiteX32" fmla="*/ 769285 w 3217557"/>
                    <a:gd name="connsiteY32" fmla="*/ 1382518 h 2633810"/>
                    <a:gd name="connsiteX33" fmla="*/ 1100201 w 3217557"/>
                    <a:gd name="connsiteY33" fmla="*/ 1713434 h 2633810"/>
                    <a:gd name="connsiteX34" fmla="*/ 1923028 w 3217557"/>
                    <a:gd name="connsiteY34" fmla="*/ 1713434 h 2633810"/>
                    <a:gd name="connsiteX35" fmla="*/ 3078958 w 3217557"/>
                    <a:gd name="connsiteY35" fmla="*/ 2077967 h 2633810"/>
                    <a:gd name="connsiteX36" fmla="*/ 2505887 w 3217557"/>
                    <a:gd name="connsiteY36" fmla="*/ 1713434 h 2633810"/>
                    <a:gd name="connsiteX37" fmla="*/ 2886641 w 3217557"/>
                    <a:gd name="connsiteY37" fmla="*/ 1713434 h 2633810"/>
                    <a:gd name="connsiteX38" fmla="*/ 3217557 w 3217557"/>
                    <a:gd name="connsiteY38" fmla="*/ 1382518 h 2633810"/>
                    <a:gd name="connsiteX39" fmla="*/ 3217557 w 3217557"/>
                    <a:gd name="connsiteY39" fmla="*/ 330916 h 2633810"/>
                    <a:gd name="connsiteX40" fmla="*/ 2886641 w 3217557"/>
                    <a:gd name="connsiteY40" fmla="*/ 0 h 2633810"/>
                    <a:gd name="connsiteX0" fmla="*/ 1384251 w 3217557"/>
                    <a:gd name="connsiteY0" fmla="*/ 661544 h 2633810"/>
                    <a:gd name="connsiteX1" fmla="*/ 1574067 w 3217557"/>
                    <a:gd name="connsiteY1" fmla="*/ 851360 h 2633810"/>
                    <a:gd name="connsiteX2" fmla="*/ 1384251 w 3217557"/>
                    <a:gd name="connsiteY2" fmla="*/ 1041176 h 2633810"/>
                    <a:gd name="connsiteX3" fmla="*/ 1194435 w 3217557"/>
                    <a:gd name="connsiteY3" fmla="*/ 851360 h 2633810"/>
                    <a:gd name="connsiteX4" fmla="*/ 1384251 w 3217557"/>
                    <a:gd name="connsiteY4" fmla="*/ 661544 h 2633810"/>
                    <a:gd name="connsiteX5" fmla="*/ 1993421 w 3217557"/>
                    <a:gd name="connsiteY5" fmla="*/ 661544 h 2633810"/>
                    <a:gd name="connsiteX6" fmla="*/ 2183237 w 3217557"/>
                    <a:gd name="connsiteY6" fmla="*/ 851360 h 2633810"/>
                    <a:gd name="connsiteX7" fmla="*/ 1993421 w 3217557"/>
                    <a:gd name="connsiteY7" fmla="*/ 1041176 h 2633810"/>
                    <a:gd name="connsiteX8" fmla="*/ 1803605 w 3217557"/>
                    <a:gd name="connsiteY8" fmla="*/ 851360 h 2633810"/>
                    <a:gd name="connsiteX9" fmla="*/ 1993421 w 3217557"/>
                    <a:gd name="connsiteY9" fmla="*/ 661544 h 2633810"/>
                    <a:gd name="connsiteX10" fmla="*/ 2602591 w 3217557"/>
                    <a:gd name="connsiteY10" fmla="*/ 661544 h 2633810"/>
                    <a:gd name="connsiteX11" fmla="*/ 2792407 w 3217557"/>
                    <a:gd name="connsiteY11" fmla="*/ 851360 h 2633810"/>
                    <a:gd name="connsiteX12" fmla="*/ 2602591 w 3217557"/>
                    <a:gd name="connsiteY12" fmla="*/ 1041176 h 2633810"/>
                    <a:gd name="connsiteX13" fmla="*/ 2412775 w 3217557"/>
                    <a:gd name="connsiteY13" fmla="*/ 851360 h 2633810"/>
                    <a:gd name="connsiteX14" fmla="*/ 2602591 w 3217557"/>
                    <a:gd name="connsiteY14" fmla="*/ 661544 h 2633810"/>
                    <a:gd name="connsiteX15" fmla="*/ 677114 w 3217557"/>
                    <a:gd name="connsiteY15" fmla="*/ 569491 h 2633810"/>
                    <a:gd name="connsiteX16" fmla="*/ 330916 w 3217557"/>
                    <a:gd name="connsiteY16" fmla="*/ 569491 h 2633810"/>
                    <a:gd name="connsiteX17" fmla="*/ 0 w 3217557"/>
                    <a:gd name="connsiteY17" fmla="*/ 900407 h 2633810"/>
                    <a:gd name="connsiteX18" fmla="*/ 0 w 3217557"/>
                    <a:gd name="connsiteY18" fmla="*/ 1952009 h 2633810"/>
                    <a:gd name="connsiteX19" fmla="*/ 330916 w 3217557"/>
                    <a:gd name="connsiteY19" fmla="*/ 2282925 h 2633810"/>
                    <a:gd name="connsiteX20" fmla="*/ 711670 w 3217557"/>
                    <a:gd name="connsiteY20" fmla="*/ 2282925 h 2633810"/>
                    <a:gd name="connsiteX21" fmla="*/ 165895 w 3217557"/>
                    <a:gd name="connsiteY21" fmla="*/ 2633810 h 2633810"/>
                    <a:gd name="connsiteX22" fmla="*/ 1294529 w 3217557"/>
                    <a:gd name="connsiteY22" fmla="*/ 2282925 h 2633810"/>
                    <a:gd name="connsiteX23" fmla="*/ 2117356 w 3217557"/>
                    <a:gd name="connsiteY23" fmla="*/ 2282925 h 2633810"/>
                    <a:gd name="connsiteX24" fmla="*/ 2418395 w 3217557"/>
                    <a:gd name="connsiteY24" fmla="*/ 2087951 h 2633810"/>
                    <a:gd name="connsiteX25" fmla="*/ 1830857 w 3217557"/>
                    <a:gd name="connsiteY25" fmla="*/ 1799347 h 2633810"/>
                    <a:gd name="connsiteX26" fmla="*/ 1008030 w 3217557"/>
                    <a:gd name="connsiteY26" fmla="*/ 1799347 h 2633810"/>
                    <a:gd name="connsiteX27" fmla="*/ 677114 w 3217557"/>
                    <a:gd name="connsiteY27" fmla="*/ 1468431 h 2633810"/>
                    <a:gd name="connsiteX28" fmla="*/ 677114 w 3217557"/>
                    <a:gd name="connsiteY28" fmla="*/ 569491 h 2633810"/>
                    <a:gd name="connsiteX29" fmla="*/ 2886641 w 3217557"/>
                    <a:gd name="connsiteY29" fmla="*/ 0 h 2633810"/>
                    <a:gd name="connsiteX30" fmla="*/ 1100201 w 3217557"/>
                    <a:gd name="connsiteY30" fmla="*/ 0 h 2633810"/>
                    <a:gd name="connsiteX31" fmla="*/ 769285 w 3217557"/>
                    <a:gd name="connsiteY31" fmla="*/ 330916 h 2633810"/>
                    <a:gd name="connsiteX32" fmla="*/ 769285 w 3217557"/>
                    <a:gd name="connsiteY32" fmla="*/ 1382518 h 2633810"/>
                    <a:gd name="connsiteX33" fmla="*/ 1100201 w 3217557"/>
                    <a:gd name="connsiteY33" fmla="*/ 1713434 h 2633810"/>
                    <a:gd name="connsiteX34" fmla="*/ 1923028 w 3217557"/>
                    <a:gd name="connsiteY34" fmla="*/ 1713434 h 2633810"/>
                    <a:gd name="connsiteX35" fmla="*/ 3078958 w 3217557"/>
                    <a:gd name="connsiteY35" fmla="*/ 2077967 h 2633810"/>
                    <a:gd name="connsiteX36" fmla="*/ 2505887 w 3217557"/>
                    <a:gd name="connsiteY36" fmla="*/ 1713434 h 2633810"/>
                    <a:gd name="connsiteX37" fmla="*/ 2886641 w 3217557"/>
                    <a:gd name="connsiteY37" fmla="*/ 1713434 h 2633810"/>
                    <a:gd name="connsiteX38" fmla="*/ 3217557 w 3217557"/>
                    <a:gd name="connsiteY38" fmla="*/ 1382518 h 2633810"/>
                    <a:gd name="connsiteX39" fmla="*/ 3217557 w 3217557"/>
                    <a:gd name="connsiteY39" fmla="*/ 330916 h 2633810"/>
                    <a:gd name="connsiteX40" fmla="*/ 2886641 w 3217557"/>
                    <a:gd name="connsiteY40" fmla="*/ 0 h 2633810"/>
                    <a:gd name="connsiteX0" fmla="*/ 1384251 w 3217557"/>
                    <a:gd name="connsiteY0" fmla="*/ 661544 h 2654282"/>
                    <a:gd name="connsiteX1" fmla="*/ 1574067 w 3217557"/>
                    <a:gd name="connsiteY1" fmla="*/ 851360 h 2654282"/>
                    <a:gd name="connsiteX2" fmla="*/ 1384251 w 3217557"/>
                    <a:gd name="connsiteY2" fmla="*/ 1041176 h 2654282"/>
                    <a:gd name="connsiteX3" fmla="*/ 1194435 w 3217557"/>
                    <a:gd name="connsiteY3" fmla="*/ 851360 h 2654282"/>
                    <a:gd name="connsiteX4" fmla="*/ 1384251 w 3217557"/>
                    <a:gd name="connsiteY4" fmla="*/ 661544 h 2654282"/>
                    <a:gd name="connsiteX5" fmla="*/ 1993421 w 3217557"/>
                    <a:gd name="connsiteY5" fmla="*/ 661544 h 2654282"/>
                    <a:gd name="connsiteX6" fmla="*/ 2183237 w 3217557"/>
                    <a:gd name="connsiteY6" fmla="*/ 851360 h 2654282"/>
                    <a:gd name="connsiteX7" fmla="*/ 1993421 w 3217557"/>
                    <a:gd name="connsiteY7" fmla="*/ 1041176 h 2654282"/>
                    <a:gd name="connsiteX8" fmla="*/ 1803605 w 3217557"/>
                    <a:gd name="connsiteY8" fmla="*/ 851360 h 2654282"/>
                    <a:gd name="connsiteX9" fmla="*/ 1993421 w 3217557"/>
                    <a:gd name="connsiteY9" fmla="*/ 661544 h 2654282"/>
                    <a:gd name="connsiteX10" fmla="*/ 2602591 w 3217557"/>
                    <a:gd name="connsiteY10" fmla="*/ 661544 h 2654282"/>
                    <a:gd name="connsiteX11" fmla="*/ 2792407 w 3217557"/>
                    <a:gd name="connsiteY11" fmla="*/ 851360 h 2654282"/>
                    <a:gd name="connsiteX12" fmla="*/ 2602591 w 3217557"/>
                    <a:gd name="connsiteY12" fmla="*/ 1041176 h 2654282"/>
                    <a:gd name="connsiteX13" fmla="*/ 2412775 w 3217557"/>
                    <a:gd name="connsiteY13" fmla="*/ 851360 h 2654282"/>
                    <a:gd name="connsiteX14" fmla="*/ 2602591 w 3217557"/>
                    <a:gd name="connsiteY14" fmla="*/ 661544 h 2654282"/>
                    <a:gd name="connsiteX15" fmla="*/ 677114 w 3217557"/>
                    <a:gd name="connsiteY15" fmla="*/ 569491 h 2654282"/>
                    <a:gd name="connsiteX16" fmla="*/ 330916 w 3217557"/>
                    <a:gd name="connsiteY16" fmla="*/ 569491 h 2654282"/>
                    <a:gd name="connsiteX17" fmla="*/ 0 w 3217557"/>
                    <a:gd name="connsiteY17" fmla="*/ 900407 h 2654282"/>
                    <a:gd name="connsiteX18" fmla="*/ 0 w 3217557"/>
                    <a:gd name="connsiteY18" fmla="*/ 1952009 h 2654282"/>
                    <a:gd name="connsiteX19" fmla="*/ 330916 w 3217557"/>
                    <a:gd name="connsiteY19" fmla="*/ 2282925 h 2654282"/>
                    <a:gd name="connsiteX20" fmla="*/ 711670 w 3217557"/>
                    <a:gd name="connsiteY20" fmla="*/ 2282925 h 2654282"/>
                    <a:gd name="connsiteX21" fmla="*/ 275077 w 3217557"/>
                    <a:gd name="connsiteY21" fmla="*/ 2654282 h 2654282"/>
                    <a:gd name="connsiteX22" fmla="*/ 1294529 w 3217557"/>
                    <a:gd name="connsiteY22" fmla="*/ 2282925 h 2654282"/>
                    <a:gd name="connsiteX23" fmla="*/ 2117356 w 3217557"/>
                    <a:gd name="connsiteY23" fmla="*/ 2282925 h 2654282"/>
                    <a:gd name="connsiteX24" fmla="*/ 2418395 w 3217557"/>
                    <a:gd name="connsiteY24" fmla="*/ 2087951 h 2654282"/>
                    <a:gd name="connsiteX25" fmla="*/ 1830857 w 3217557"/>
                    <a:gd name="connsiteY25" fmla="*/ 1799347 h 2654282"/>
                    <a:gd name="connsiteX26" fmla="*/ 1008030 w 3217557"/>
                    <a:gd name="connsiteY26" fmla="*/ 1799347 h 2654282"/>
                    <a:gd name="connsiteX27" fmla="*/ 677114 w 3217557"/>
                    <a:gd name="connsiteY27" fmla="*/ 1468431 h 2654282"/>
                    <a:gd name="connsiteX28" fmla="*/ 677114 w 3217557"/>
                    <a:gd name="connsiteY28" fmla="*/ 569491 h 2654282"/>
                    <a:gd name="connsiteX29" fmla="*/ 2886641 w 3217557"/>
                    <a:gd name="connsiteY29" fmla="*/ 0 h 2654282"/>
                    <a:gd name="connsiteX30" fmla="*/ 1100201 w 3217557"/>
                    <a:gd name="connsiteY30" fmla="*/ 0 h 2654282"/>
                    <a:gd name="connsiteX31" fmla="*/ 769285 w 3217557"/>
                    <a:gd name="connsiteY31" fmla="*/ 330916 h 2654282"/>
                    <a:gd name="connsiteX32" fmla="*/ 769285 w 3217557"/>
                    <a:gd name="connsiteY32" fmla="*/ 1382518 h 2654282"/>
                    <a:gd name="connsiteX33" fmla="*/ 1100201 w 3217557"/>
                    <a:gd name="connsiteY33" fmla="*/ 1713434 h 2654282"/>
                    <a:gd name="connsiteX34" fmla="*/ 1923028 w 3217557"/>
                    <a:gd name="connsiteY34" fmla="*/ 1713434 h 2654282"/>
                    <a:gd name="connsiteX35" fmla="*/ 3078958 w 3217557"/>
                    <a:gd name="connsiteY35" fmla="*/ 2077967 h 2654282"/>
                    <a:gd name="connsiteX36" fmla="*/ 2505887 w 3217557"/>
                    <a:gd name="connsiteY36" fmla="*/ 1713434 h 2654282"/>
                    <a:gd name="connsiteX37" fmla="*/ 2886641 w 3217557"/>
                    <a:gd name="connsiteY37" fmla="*/ 1713434 h 2654282"/>
                    <a:gd name="connsiteX38" fmla="*/ 3217557 w 3217557"/>
                    <a:gd name="connsiteY38" fmla="*/ 1382518 h 2654282"/>
                    <a:gd name="connsiteX39" fmla="*/ 3217557 w 3217557"/>
                    <a:gd name="connsiteY39" fmla="*/ 330916 h 2654282"/>
                    <a:gd name="connsiteX40" fmla="*/ 2886641 w 3217557"/>
                    <a:gd name="connsiteY40" fmla="*/ 0 h 2654282"/>
                    <a:gd name="connsiteX0" fmla="*/ 1384251 w 3217557"/>
                    <a:gd name="connsiteY0" fmla="*/ 661544 h 2654282"/>
                    <a:gd name="connsiteX1" fmla="*/ 1574067 w 3217557"/>
                    <a:gd name="connsiteY1" fmla="*/ 851360 h 2654282"/>
                    <a:gd name="connsiteX2" fmla="*/ 1384251 w 3217557"/>
                    <a:gd name="connsiteY2" fmla="*/ 1041176 h 2654282"/>
                    <a:gd name="connsiteX3" fmla="*/ 1194435 w 3217557"/>
                    <a:gd name="connsiteY3" fmla="*/ 851360 h 2654282"/>
                    <a:gd name="connsiteX4" fmla="*/ 1384251 w 3217557"/>
                    <a:gd name="connsiteY4" fmla="*/ 661544 h 2654282"/>
                    <a:gd name="connsiteX5" fmla="*/ 1993421 w 3217557"/>
                    <a:gd name="connsiteY5" fmla="*/ 661544 h 2654282"/>
                    <a:gd name="connsiteX6" fmla="*/ 2183237 w 3217557"/>
                    <a:gd name="connsiteY6" fmla="*/ 851360 h 2654282"/>
                    <a:gd name="connsiteX7" fmla="*/ 1993421 w 3217557"/>
                    <a:gd name="connsiteY7" fmla="*/ 1041176 h 2654282"/>
                    <a:gd name="connsiteX8" fmla="*/ 1803605 w 3217557"/>
                    <a:gd name="connsiteY8" fmla="*/ 851360 h 2654282"/>
                    <a:gd name="connsiteX9" fmla="*/ 1993421 w 3217557"/>
                    <a:gd name="connsiteY9" fmla="*/ 661544 h 2654282"/>
                    <a:gd name="connsiteX10" fmla="*/ 2602591 w 3217557"/>
                    <a:gd name="connsiteY10" fmla="*/ 661544 h 2654282"/>
                    <a:gd name="connsiteX11" fmla="*/ 2792407 w 3217557"/>
                    <a:gd name="connsiteY11" fmla="*/ 851360 h 2654282"/>
                    <a:gd name="connsiteX12" fmla="*/ 2602591 w 3217557"/>
                    <a:gd name="connsiteY12" fmla="*/ 1041176 h 2654282"/>
                    <a:gd name="connsiteX13" fmla="*/ 2412775 w 3217557"/>
                    <a:gd name="connsiteY13" fmla="*/ 851360 h 2654282"/>
                    <a:gd name="connsiteX14" fmla="*/ 2602591 w 3217557"/>
                    <a:gd name="connsiteY14" fmla="*/ 661544 h 2654282"/>
                    <a:gd name="connsiteX15" fmla="*/ 677114 w 3217557"/>
                    <a:gd name="connsiteY15" fmla="*/ 569491 h 2654282"/>
                    <a:gd name="connsiteX16" fmla="*/ 330916 w 3217557"/>
                    <a:gd name="connsiteY16" fmla="*/ 569491 h 2654282"/>
                    <a:gd name="connsiteX17" fmla="*/ 0 w 3217557"/>
                    <a:gd name="connsiteY17" fmla="*/ 900407 h 2654282"/>
                    <a:gd name="connsiteX18" fmla="*/ 0 w 3217557"/>
                    <a:gd name="connsiteY18" fmla="*/ 1952009 h 2654282"/>
                    <a:gd name="connsiteX19" fmla="*/ 330916 w 3217557"/>
                    <a:gd name="connsiteY19" fmla="*/ 2282925 h 2654282"/>
                    <a:gd name="connsiteX20" fmla="*/ 711670 w 3217557"/>
                    <a:gd name="connsiteY20" fmla="*/ 2282925 h 2654282"/>
                    <a:gd name="connsiteX21" fmla="*/ 275077 w 3217557"/>
                    <a:gd name="connsiteY21" fmla="*/ 2654282 h 2654282"/>
                    <a:gd name="connsiteX22" fmla="*/ 1294529 w 3217557"/>
                    <a:gd name="connsiteY22" fmla="*/ 2282925 h 2654282"/>
                    <a:gd name="connsiteX23" fmla="*/ 2117356 w 3217557"/>
                    <a:gd name="connsiteY23" fmla="*/ 2282925 h 2654282"/>
                    <a:gd name="connsiteX24" fmla="*/ 2418395 w 3217557"/>
                    <a:gd name="connsiteY24" fmla="*/ 2087951 h 2654282"/>
                    <a:gd name="connsiteX25" fmla="*/ 1830857 w 3217557"/>
                    <a:gd name="connsiteY25" fmla="*/ 1799347 h 2654282"/>
                    <a:gd name="connsiteX26" fmla="*/ 1008030 w 3217557"/>
                    <a:gd name="connsiteY26" fmla="*/ 1799347 h 2654282"/>
                    <a:gd name="connsiteX27" fmla="*/ 677114 w 3217557"/>
                    <a:gd name="connsiteY27" fmla="*/ 1468431 h 2654282"/>
                    <a:gd name="connsiteX28" fmla="*/ 677114 w 3217557"/>
                    <a:gd name="connsiteY28" fmla="*/ 569491 h 2654282"/>
                    <a:gd name="connsiteX29" fmla="*/ 2886641 w 3217557"/>
                    <a:gd name="connsiteY29" fmla="*/ 0 h 2654282"/>
                    <a:gd name="connsiteX30" fmla="*/ 1100201 w 3217557"/>
                    <a:gd name="connsiteY30" fmla="*/ 0 h 2654282"/>
                    <a:gd name="connsiteX31" fmla="*/ 769285 w 3217557"/>
                    <a:gd name="connsiteY31" fmla="*/ 330916 h 2654282"/>
                    <a:gd name="connsiteX32" fmla="*/ 769285 w 3217557"/>
                    <a:gd name="connsiteY32" fmla="*/ 1382518 h 2654282"/>
                    <a:gd name="connsiteX33" fmla="*/ 1100201 w 3217557"/>
                    <a:gd name="connsiteY33" fmla="*/ 1713434 h 2654282"/>
                    <a:gd name="connsiteX34" fmla="*/ 1923028 w 3217557"/>
                    <a:gd name="connsiteY34" fmla="*/ 1713434 h 2654282"/>
                    <a:gd name="connsiteX35" fmla="*/ 3078958 w 3217557"/>
                    <a:gd name="connsiteY35" fmla="*/ 2077967 h 2654282"/>
                    <a:gd name="connsiteX36" fmla="*/ 2505887 w 3217557"/>
                    <a:gd name="connsiteY36" fmla="*/ 1713434 h 2654282"/>
                    <a:gd name="connsiteX37" fmla="*/ 2886641 w 3217557"/>
                    <a:gd name="connsiteY37" fmla="*/ 1713434 h 2654282"/>
                    <a:gd name="connsiteX38" fmla="*/ 3217557 w 3217557"/>
                    <a:gd name="connsiteY38" fmla="*/ 1382518 h 2654282"/>
                    <a:gd name="connsiteX39" fmla="*/ 3217557 w 3217557"/>
                    <a:gd name="connsiteY39" fmla="*/ 330916 h 2654282"/>
                    <a:gd name="connsiteX40" fmla="*/ 2886641 w 3217557"/>
                    <a:gd name="connsiteY40" fmla="*/ 0 h 2654282"/>
                    <a:gd name="connsiteX0" fmla="*/ 1384251 w 3217557"/>
                    <a:gd name="connsiteY0" fmla="*/ 661544 h 2654282"/>
                    <a:gd name="connsiteX1" fmla="*/ 1574067 w 3217557"/>
                    <a:gd name="connsiteY1" fmla="*/ 851360 h 2654282"/>
                    <a:gd name="connsiteX2" fmla="*/ 1384251 w 3217557"/>
                    <a:gd name="connsiteY2" fmla="*/ 1041176 h 2654282"/>
                    <a:gd name="connsiteX3" fmla="*/ 1194435 w 3217557"/>
                    <a:gd name="connsiteY3" fmla="*/ 851360 h 2654282"/>
                    <a:gd name="connsiteX4" fmla="*/ 1384251 w 3217557"/>
                    <a:gd name="connsiteY4" fmla="*/ 661544 h 2654282"/>
                    <a:gd name="connsiteX5" fmla="*/ 1993421 w 3217557"/>
                    <a:gd name="connsiteY5" fmla="*/ 661544 h 2654282"/>
                    <a:gd name="connsiteX6" fmla="*/ 2183237 w 3217557"/>
                    <a:gd name="connsiteY6" fmla="*/ 851360 h 2654282"/>
                    <a:gd name="connsiteX7" fmla="*/ 1993421 w 3217557"/>
                    <a:gd name="connsiteY7" fmla="*/ 1041176 h 2654282"/>
                    <a:gd name="connsiteX8" fmla="*/ 1803605 w 3217557"/>
                    <a:gd name="connsiteY8" fmla="*/ 851360 h 2654282"/>
                    <a:gd name="connsiteX9" fmla="*/ 1993421 w 3217557"/>
                    <a:gd name="connsiteY9" fmla="*/ 661544 h 2654282"/>
                    <a:gd name="connsiteX10" fmla="*/ 2602591 w 3217557"/>
                    <a:gd name="connsiteY10" fmla="*/ 661544 h 2654282"/>
                    <a:gd name="connsiteX11" fmla="*/ 2792407 w 3217557"/>
                    <a:gd name="connsiteY11" fmla="*/ 851360 h 2654282"/>
                    <a:gd name="connsiteX12" fmla="*/ 2602591 w 3217557"/>
                    <a:gd name="connsiteY12" fmla="*/ 1041176 h 2654282"/>
                    <a:gd name="connsiteX13" fmla="*/ 2412775 w 3217557"/>
                    <a:gd name="connsiteY13" fmla="*/ 851360 h 2654282"/>
                    <a:gd name="connsiteX14" fmla="*/ 2602591 w 3217557"/>
                    <a:gd name="connsiteY14" fmla="*/ 661544 h 2654282"/>
                    <a:gd name="connsiteX15" fmla="*/ 677114 w 3217557"/>
                    <a:gd name="connsiteY15" fmla="*/ 569491 h 2654282"/>
                    <a:gd name="connsiteX16" fmla="*/ 330916 w 3217557"/>
                    <a:gd name="connsiteY16" fmla="*/ 569491 h 2654282"/>
                    <a:gd name="connsiteX17" fmla="*/ 0 w 3217557"/>
                    <a:gd name="connsiteY17" fmla="*/ 900407 h 2654282"/>
                    <a:gd name="connsiteX18" fmla="*/ 0 w 3217557"/>
                    <a:gd name="connsiteY18" fmla="*/ 1952009 h 2654282"/>
                    <a:gd name="connsiteX19" fmla="*/ 330916 w 3217557"/>
                    <a:gd name="connsiteY19" fmla="*/ 2282925 h 2654282"/>
                    <a:gd name="connsiteX20" fmla="*/ 711670 w 3217557"/>
                    <a:gd name="connsiteY20" fmla="*/ 2282925 h 2654282"/>
                    <a:gd name="connsiteX21" fmla="*/ 275077 w 3217557"/>
                    <a:gd name="connsiteY21" fmla="*/ 2654282 h 2654282"/>
                    <a:gd name="connsiteX22" fmla="*/ 1294529 w 3217557"/>
                    <a:gd name="connsiteY22" fmla="*/ 2282925 h 2654282"/>
                    <a:gd name="connsiteX23" fmla="*/ 2117356 w 3217557"/>
                    <a:gd name="connsiteY23" fmla="*/ 2282925 h 2654282"/>
                    <a:gd name="connsiteX24" fmla="*/ 2418395 w 3217557"/>
                    <a:gd name="connsiteY24" fmla="*/ 2087951 h 2654282"/>
                    <a:gd name="connsiteX25" fmla="*/ 1830857 w 3217557"/>
                    <a:gd name="connsiteY25" fmla="*/ 1799347 h 2654282"/>
                    <a:gd name="connsiteX26" fmla="*/ 1008030 w 3217557"/>
                    <a:gd name="connsiteY26" fmla="*/ 1799347 h 2654282"/>
                    <a:gd name="connsiteX27" fmla="*/ 677114 w 3217557"/>
                    <a:gd name="connsiteY27" fmla="*/ 1468431 h 2654282"/>
                    <a:gd name="connsiteX28" fmla="*/ 677114 w 3217557"/>
                    <a:gd name="connsiteY28" fmla="*/ 569491 h 2654282"/>
                    <a:gd name="connsiteX29" fmla="*/ 2886641 w 3217557"/>
                    <a:gd name="connsiteY29" fmla="*/ 0 h 2654282"/>
                    <a:gd name="connsiteX30" fmla="*/ 1100201 w 3217557"/>
                    <a:gd name="connsiteY30" fmla="*/ 0 h 2654282"/>
                    <a:gd name="connsiteX31" fmla="*/ 769285 w 3217557"/>
                    <a:gd name="connsiteY31" fmla="*/ 330916 h 2654282"/>
                    <a:gd name="connsiteX32" fmla="*/ 769285 w 3217557"/>
                    <a:gd name="connsiteY32" fmla="*/ 1382518 h 2654282"/>
                    <a:gd name="connsiteX33" fmla="*/ 1100201 w 3217557"/>
                    <a:gd name="connsiteY33" fmla="*/ 1713434 h 2654282"/>
                    <a:gd name="connsiteX34" fmla="*/ 1923028 w 3217557"/>
                    <a:gd name="connsiteY34" fmla="*/ 1713434 h 2654282"/>
                    <a:gd name="connsiteX35" fmla="*/ 3078958 w 3217557"/>
                    <a:gd name="connsiteY35" fmla="*/ 2077967 h 2654282"/>
                    <a:gd name="connsiteX36" fmla="*/ 2505887 w 3217557"/>
                    <a:gd name="connsiteY36" fmla="*/ 1713434 h 2654282"/>
                    <a:gd name="connsiteX37" fmla="*/ 2886641 w 3217557"/>
                    <a:gd name="connsiteY37" fmla="*/ 1713434 h 2654282"/>
                    <a:gd name="connsiteX38" fmla="*/ 3217557 w 3217557"/>
                    <a:gd name="connsiteY38" fmla="*/ 1382518 h 2654282"/>
                    <a:gd name="connsiteX39" fmla="*/ 3217557 w 3217557"/>
                    <a:gd name="connsiteY39" fmla="*/ 330916 h 2654282"/>
                    <a:gd name="connsiteX40" fmla="*/ 2886641 w 3217557"/>
                    <a:gd name="connsiteY40" fmla="*/ 0 h 2654282"/>
                    <a:gd name="connsiteX0" fmla="*/ 1384251 w 3217557"/>
                    <a:gd name="connsiteY0" fmla="*/ 661544 h 2654282"/>
                    <a:gd name="connsiteX1" fmla="*/ 1574067 w 3217557"/>
                    <a:gd name="connsiteY1" fmla="*/ 851360 h 2654282"/>
                    <a:gd name="connsiteX2" fmla="*/ 1384251 w 3217557"/>
                    <a:gd name="connsiteY2" fmla="*/ 1041176 h 2654282"/>
                    <a:gd name="connsiteX3" fmla="*/ 1194435 w 3217557"/>
                    <a:gd name="connsiteY3" fmla="*/ 851360 h 2654282"/>
                    <a:gd name="connsiteX4" fmla="*/ 1384251 w 3217557"/>
                    <a:gd name="connsiteY4" fmla="*/ 661544 h 2654282"/>
                    <a:gd name="connsiteX5" fmla="*/ 1993421 w 3217557"/>
                    <a:gd name="connsiteY5" fmla="*/ 661544 h 2654282"/>
                    <a:gd name="connsiteX6" fmla="*/ 2183237 w 3217557"/>
                    <a:gd name="connsiteY6" fmla="*/ 851360 h 2654282"/>
                    <a:gd name="connsiteX7" fmla="*/ 1993421 w 3217557"/>
                    <a:gd name="connsiteY7" fmla="*/ 1041176 h 2654282"/>
                    <a:gd name="connsiteX8" fmla="*/ 1803605 w 3217557"/>
                    <a:gd name="connsiteY8" fmla="*/ 851360 h 2654282"/>
                    <a:gd name="connsiteX9" fmla="*/ 1993421 w 3217557"/>
                    <a:gd name="connsiteY9" fmla="*/ 661544 h 2654282"/>
                    <a:gd name="connsiteX10" fmla="*/ 2602591 w 3217557"/>
                    <a:gd name="connsiteY10" fmla="*/ 661544 h 2654282"/>
                    <a:gd name="connsiteX11" fmla="*/ 2792407 w 3217557"/>
                    <a:gd name="connsiteY11" fmla="*/ 851360 h 2654282"/>
                    <a:gd name="connsiteX12" fmla="*/ 2602591 w 3217557"/>
                    <a:gd name="connsiteY12" fmla="*/ 1041176 h 2654282"/>
                    <a:gd name="connsiteX13" fmla="*/ 2412775 w 3217557"/>
                    <a:gd name="connsiteY13" fmla="*/ 851360 h 2654282"/>
                    <a:gd name="connsiteX14" fmla="*/ 2602591 w 3217557"/>
                    <a:gd name="connsiteY14" fmla="*/ 661544 h 2654282"/>
                    <a:gd name="connsiteX15" fmla="*/ 677114 w 3217557"/>
                    <a:gd name="connsiteY15" fmla="*/ 569491 h 2654282"/>
                    <a:gd name="connsiteX16" fmla="*/ 330916 w 3217557"/>
                    <a:gd name="connsiteY16" fmla="*/ 569491 h 2654282"/>
                    <a:gd name="connsiteX17" fmla="*/ 0 w 3217557"/>
                    <a:gd name="connsiteY17" fmla="*/ 900407 h 2654282"/>
                    <a:gd name="connsiteX18" fmla="*/ 0 w 3217557"/>
                    <a:gd name="connsiteY18" fmla="*/ 1952009 h 2654282"/>
                    <a:gd name="connsiteX19" fmla="*/ 330916 w 3217557"/>
                    <a:gd name="connsiteY19" fmla="*/ 2282925 h 2654282"/>
                    <a:gd name="connsiteX20" fmla="*/ 711670 w 3217557"/>
                    <a:gd name="connsiteY20" fmla="*/ 2282925 h 2654282"/>
                    <a:gd name="connsiteX21" fmla="*/ 275077 w 3217557"/>
                    <a:gd name="connsiteY21" fmla="*/ 2654282 h 2654282"/>
                    <a:gd name="connsiteX22" fmla="*/ 1294529 w 3217557"/>
                    <a:gd name="connsiteY22" fmla="*/ 2282925 h 2654282"/>
                    <a:gd name="connsiteX23" fmla="*/ 2117356 w 3217557"/>
                    <a:gd name="connsiteY23" fmla="*/ 2282925 h 2654282"/>
                    <a:gd name="connsiteX24" fmla="*/ 2418395 w 3217557"/>
                    <a:gd name="connsiteY24" fmla="*/ 2087951 h 2654282"/>
                    <a:gd name="connsiteX25" fmla="*/ 1830857 w 3217557"/>
                    <a:gd name="connsiteY25" fmla="*/ 1799347 h 2654282"/>
                    <a:gd name="connsiteX26" fmla="*/ 1008030 w 3217557"/>
                    <a:gd name="connsiteY26" fmla="*/ 1799347 h 2654282"/>
                    <a:gd name="connsiteX27" fmla="*/ 677114 w 3217557"/>
                    <a:gd name="connsiteY27" fmla="*/ 1468431 h 2654282"/>
                    <a:gd name="connsiteX28" fmla="*/ 677114 w 3217557"/>
                    <a:gd name="connsiteY28" fmla="*/ 569491 h 2654282"/>
                    <a:gd name="connsiteX29" fmla="*/ 2886641 w 3217557"/>
                    <a:gd name="connsiteY29" fmla="*/ 0 h 2654282"/>
                    <a:gd name="connsiteX30" fmla="*/ 1100201 w 3217557"/>
                    <a:gd name="connsiteY30" fmla="*/ 0 h 2654282"/>
                    <a:gd name="connsiteX31" fmla="*/ 769285 w 3217557"/>
                    <a:gd name="connsiteY31" fmla="*/ 330916 h 2654282"/>
                    <a:gd name="connsiteX32" fmla="*/ 769285 w 3217557"/>
                    <a:gd name="connsiteY32" fmla="*/ 1382518 h 2654282"/>
                    <a:gd name="connsiteX33" fmla="*/ 1100201 w 3217557"/>
                    <a:gd name="connsiteY33" fmla="*/ 1713434 h 2654282"/>
                    <a:gd name="connsiteX34" fmla="*/ 1923028 w 3217557"/>
                    <a:gd name="connsiteY34" fmla="*/ 1713434 h 2654282"/>
                    <a:gd name="connsiteX35" fmla="*/ 3078958 w 3217557"/>
                    <a:gd name="connsiteY35" fmla="*/ 2077967 h 2654282"/>
                    <a:gd name="connsiteX36" fmla="*/ 2505887 w 3217557"/>
                    <a:gd name="connsiteY36" fmla="*/ 1713434 h 2654282"/>
                    <a:gd name="connsiteX37" fmla="*/ 2886641 w 3217557"/>
                    <a:gd name="connsiteY37" fmla="*/ 1713434 h 2654282"/>
                    <a:gd name="connsiteX38" fmla="*/ 3217557 w 3217557"/>
                    <a:gd name="connsiteY38" fmla="*/ 1382518 h 2654282"/>
                    <a:gd name="connsiteX39" fmla="*/ 3217557 w 3217557"/>
                    <a:gd name="connsiteY39" fmla="*/ 330916 h 2654282"/>
                    <a:gd name="connsiteX40" fmla="*/ 2886641 w 3217557"/>
                    <a:gd name="connsiteY40" fmla="*/ 0 h 2654282"/>
                    <a:gd name="connsiteX0" fmla="*/ 1384251 w 3217557"/>
                    <a:gd name="connsiteY0" fmla="*/ 661544 h 2654282"/>
                    <a:gd name="connsiteX1" fmla="*/ 1574067 w 3217557"/>
                    <a:gd name="connsiteY1" fmla="*/ 851360 h 2654282"/>
                    <a:gd name="connsiteX2" fmla="*/ 1384251 w 3217557"/>
                    <a:gd name="connsiteY2" fmla="*/ 1041176 h 2654282"/>
                    <a:gd name="connsiteX3" fmla="*/ 1194435 w 3217557"/>
                    <a:gd name="connsiteY3" fmla="*/ 851360 h 2654282"/>
                    <a:gd name="connsiteX4" fmla="*/ 1384251 w 3217557"/>
                    <a:gd name="connsiteY4" fmla="*/ 661544 h 2654282"/>
                    <a:gd name="connsiteX5" fmla="*/ 1993421 w 3217557"/>
                    <a:gd name="connsiteY5" fmla="*/ 661544 h 2654282"/>
                    <a:gd name="connsiteX6" fmla="*/ 2183237 w 3217557"/>
                    <a:gd name="connsiteY6" fmla="*/ 851360 h 2654282"/>
                    <a:gd name="connsiteX7" fmla="*/ 1993421 w 3217557"/>
                    <a:gd name="connsiteY7" fmla="*/ 1041176 h 2654282"/>
                    <a:gd name="connsiteX8" fmla="*/ 1803605 w 3217557"/>
                    <a:gd name="connsiteY8" fmla="*/ 851360 h 2654282"/>
                    <a:gd name="connsiteX9" fmla="*/ 1993421 w 3217557"/>
                    <a:gd name="connsiteY9" fmla="*/ 661544 h 2654282"/>
                    <a:gd name="connsiteX10" fmla="*/ 2602591 w 3217557"/>
                    <a:gd name="connsiteY10" fmla="*/ 661544 h 2654282"/>
                    <a:gd name="connsiteX11" fmla="*/ 2792407 w 3217557"/>
                    <a:gd name="connsiteY11" fmla="*/ 851360 h 2654282"/>
                    <a:gd name="connsiteX12" fmla="*/ 2602591 w 3217557"/>
                    <a:gd name="connsiteY12" fmla="*/ 1041176 h 2654282"/>
                    <a:gd name="connsiteX13" fmla="*/ 2412775 w 3217557"/>
                    <a:gd name="connsiteY13" fmla="*/ 851360 h 2654282"/>
                    <a:gd name="connsiteX14" fmla="*/ 2602591 w 3217557"/>
                    <a:gd name="connsiteY14" fmla="*/ 661544 h 2654282"/>
                    <a:gd name="connsiteX15" fmla="*/ 677114 w 3217557"/>
                    <a:gd name="connsiteY15" fmla="*/ 569491 h 2654282"/>
                    <a:gd name="connsiteX16" fmla="*/ 330916 w 3217557"/>
                    <a:gd name="connsiteY16" fmla="*/ 569491 h 2654282"/>
                    <a:gd name="connsiteX17" fmla="*/ 0 w 3217557"/>
                    <a:gd name="connsiteY17" fmla="*/ 900407 h 2654282"/>
                    <a:gd name="connsiteX18" fmla="*/ 0 w 3217557"/>
                    <a:gd name="connsiteY18" fmla="*/ 1952009 h 2654282"/>
                    <a:gd name="connsiteX19" fmla="*/ 330916 w 3217557"/>
                    <a:gd name="connsiteY19" fmla="*/ 2282925 h 2654282"/>
                    <a:gd name="connsiteX20" fmla="*/ 711670 w 3217557"/>
                    <a:gd name="connsiteY20" fmla="*/ 2282925 h 2654282"/>
                    <a:gd name="connsiteX21" fmla="*/ 275077 w 3217557"/>
                    <a:gd name="connsiteY21" fmla="*/ 2654282 h 2654282"/>
                    <a:gd name="connsiteX22" fmla="*/ 1294529 w 3217557"/>
                    <a:gd name="connsiteY22" fmla="*/ 2282925 h 2654282"/>
                    <a:gd name="connsiteX23" fmla="*/ 2117356 w 3217557"/>
                    <a:gd name="connsiteY23" fmla="*/ 2282925 h 2654282"/>
                    <a:gd name="connsiteX24" fmla="*/ 2418395 w 3217557"/>
                    <a:gd name="connsiteY24" fmla="*/ 2087951 h 2654282"/>
                    <a:gd name="connsiteX25" fmla="*/ 1830857 w 3217557"/>
                    <a:gd name="connsiteY25" fmla="*/ 1799347 h 2654282"/>
                    <a:gd name="connsiteX26" fmla="*/ 1008030 w 3217557"/>
                    <a:gd name="connsiteY26" fmla="*/ 1799347 h 2654282"/>
                    <a:gd name="connsiteX27" fmla="*/ 677114 w 3217557"/>
                    <a:gd name="connsiteY27" fmla="*/ 1468431 h 2654282"/>
                    <a:gd name="connsiteX28" fmla="*/ 677114 w 3217557"/>
                    <a:gd name="connsiteY28" fmla="*/ 569491 h 2654282"/>
                    <a:gd name="connsiteX29" fmla="*/ 2886641 w 3217557"/>
                    <a:gd name="connsiteY29" fmla="*/ 0 h 2654282"/>
                    <a:gd name="connsiteX30" fmla="*/ 1100201 w 3217557"/>
                    <a:gd name="connsiteY30" fmla="*/ 0 h 2654282"/>
                    <a:gd name="connsiteX31" fmla="*/ 769285 w 3217557"/>
                    <a:gd name="connsiteY31" fmla="*/ 330916 h 2654282"/>
                    <a:gd name="connsiteX32" fmla="*/ 769285 w 3217557"/>
                    <a:gd name="connsiteY32" fmla="*/ 1382518 h 2654282"/>
                    <a:gd name="connsiteX33" fmla="*/ 1100201 w 3217557"/>
                    <a:gd name="connsiteY33" fmla="*/ 1713434 h 2654282"/>
                    <a:gd name="connsiteX34" fmla="*/ 1923028 w 3217557"/>
                    <a:gd name="connsiteY34" fmla="*/ 1713434 h 2654282"/>
                    <a:gd name="connsiteX35" fmla="*/ 3078958 w 3217557"/>
                    <a:gd name="connsiteY35" fmla="*/ 2077967 h 2654282"/>
                    <a:gd name="connsiteX36" fmla="*/ 2505887 w 3217557"/>
                    <a:gd name="connsiteY36" fmla="*/ 1713434 h 2654282"/>
                    <a:gd name="connsiteX37" fmla="*/ 2886641 w 3217557"/>
                    <a:gd name="connsiteY37" fmla="*/ 1713434 h 2654282"/>
                    <a:gd name="connsiteX38" fmla="*/ 3217557 w 3217557"/>
                    <a:gd name="connsiteY38" fmla="*/ 1382518 h 2654282"/>
                    <a:gd name="connsiteX39" fmla="*/ 3217557 w 3217557"/>
                    <a:gd name="connsiteY39" fmla="*/ 330916 h 2654282"/>
                    <a:gd name="connsiteX40" fmla="*/ 2886641 w 3217557"/>
                    <a:gd name="connsiteY40" fmla="*/ 0 h 2654282"/>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 ang="0">
                      <a:pos x="connsiteX7" y="connsiteY7"/>
                    </a:cxn>
                    <a:cxn ang="0">
                      <a:pos x="connsiteX8" y="connsiteY8"/>
                    </a:cxn>
                    <a:cxn ang="0">
                      <a:pos x="connsiteX9" y="connsiteY9"/>
                    </a:cxn>
                    <a:cxn ang="0">
                      <a:pos x="connsiteX10" y="connsiteY10"/>
                    </a:cxn>
                    <a:cxn ang="0">
                      <a:pos x="connsiteX11" y="connsiteY11"/>
                    </a:cxn>
                    <a:cxn ang="0">
                      <a:pos x="connsiteX12" y="connsiteY12"/>
                    </a:cxn>
                    <a:cxn ang="0">
                      <a:pos x="connsiteX13" y="connsiteY13"/>
                    </a:cxn>
                    <a:cxn ang="0">
                      <a:pos x="connsiteX14" y="connsiteY14"/>
                    </a:cxn>
                    <a:cxn ang="0">
                      <a:pos x="connsiteX15" y="connsiteY15"/>
                    </a:cxn>
                    <a:cxn ang="0">
                      <a:pos x="connsiteX16" y="connsiteY16"/>
                    </a:cxn>
                    <a:cxn ang="0">
                      <a:pos x="connsiteX17" y="connsiteY17"/>
                    </a:cxn>
                    <a:cxn ang="0">
                      <a:pos x="connsiteX18" y="connsiteY18"/>
                    </a:cxn>
                    <a:cxn ang="0">
                      <a:pos x="connsiteX19" y="connsiteY19"/>
                    </a:cxn>
                    <a:cxn ang="0">
                      <a:pos x="connsiteX20" y="connsiteY20"/>
                    </a:cxn>
                    <a:cxn ang="0">
                      <a:pos x="connsiteX21" y="connsiteY21"/>
                    </a:cxn>
                    <a:cxn ang="0">
                      <a:pos x="connsiteX22" y="connsiteY22"/>
                    </a:cxn>
                    <a:cxn ang="0">
                      <a:pos x="connsiteX23" y="connsiteY23"/>
                    </a:cxn>
                    <a:cxn ang="0">
                      <a:pos x="connsiteX24" y="connsiteY24"/>
                    </a:cxn>
                    <a:cxn ang="0">
                      <a:pos x="connsiteX25" y="connsiteY25"/>
                    </a:cxn>
                    <a:cxn ang="0">
                      <a:pos x="connsiteX26" y="connsiteY26"/>
                    </a:cxn>
                    <a:cxn ang="0">
                      <a:pos x="connsiteX27" y="connsiteY27"/>
                    </a:cxn>
                    <a:cxn ang="0">
                      <a:pos x="connsiteX28" y="connsiteY28"/>
                    </a:cxn>
                    <a:cxn ang="0">
                      <a:pos x="connsiteX29" y="connsiteY29"/>
                    </a:cxn>
                    <a:cxn ang="0">
                      <a:pos x="connsiteX30" y="connsiteY30"/>
                    </a:cxn>
                    <a:cxn ang="0">
                      <a:pos x="connsiteX31" y="connsiteY31"/>
                    </a:cxn>
                    <a:cxn ang="0">
                      <a:pos x="connsiteX32" y="connsiteY32"/>
                    </a:cxn>
                    <a:cxn ang="0">
                      <a:pos x="connsiteX33" y="connsiteY33"/>
                    </a:cxn>
                    <a:cxn ang="0">
                      <a:pos x="connsiteX34" y="connsiteY34"/>
                    </a:cxn>
                    <a:cxn ang="0">
                      <a:pos x="connsiteX35" y="connsiteY35"/>
                    </a:cxn>
                    <a:cxn ang="0">
                      <a:pos x="connsiteX36" y="connsiteY36"/>
                    </a:cxn>
                    <a:cxn ang="0">
                      <a:pos x="connsiteX37" y="connsiteY37"/>
                    </a:cxn>
                    <a:cxn ang="0">
                      <a:pos x="connsiteX38" y="connsiteY38"/>
                    </a:cxn>
                    <a:cxn ang="0">
                      <a:pos x="connsiteX39" y="connsiteY39"/>
                    </a:cxn>
                    <a:cxn ang="0">
                      <a:pos x="connsiteX40" y="connsiteY40"/>
                    </a:cxn>
                  </a:cxnLst>
                  <a:rect l="l" t="t" r="r" b="b"/>
                  <a:pathLst>
                    <a:path w="3217557" h="2654282">
                      <a:moveTo>
                        <a:pt x="1384251" y="661544"/>
                      </a:moveTo>
                      <a:cubicBezTo>
                        <a:pt x="1489083" y="661544"/>
                        <a:pt x="1574067" y="746528"/>
                        <a:pt x="1574067" y="851360"/>
                      </a:cubicBezTo>
                      <a:cubicBezTo>
                        <a:pt x="1574067" y="956192"/>
                        <a:pt x="1489083" y="1041176"/>
                        <a:pt x="1384251" y="1041176"/>
                      </a:cubicBezTo>
                      <a:cubicBezTo>
                        <a:pt x="1279419" y="1041176"/>
                        <a:pt x="1194435" y="956192"/>
                        <a:pt x="1194435" y="851360"/>
                      </a:cubicBezTo>
                      <a:cubicBezTo>
                        <a:pt x="1194435" y="746528"/>
                        <a:pt x="1279419" y="661544"/>
                        <a:pt x="1384251" y="661544"/>
                      </a:cubicBezTo>
                      <a:close/>
                      <a:moveTo>
                        <a:pt x="1993421" y="661544"/>
                      </a:moveTo>
                      <a:cubicBezTo>
                        <a:pt x="2098253" y="661544"/>
                        <a:pt x="2183237" y="746528"/>
                        <a:pt x="2183237" y="851360"/>
                      </a:cubicBezTo>
                      <a:cubicBezTo>
                        <a:pt x="2183237" y="956192"/>
                        <a:pt x="2098253" y="1041176"/>
                        <a:pt x="1993421" y="1041176"/>
                      </a:cubicBezTo>
                      <a:cubicBezTo>
                        <a:pt x="1888589" y="1041176"/>
                        <a:pt x="1803605" y="956192"/>
                        <a:pt x="1803605" y="851360"/>
                      </a:cubicBezTo>
                      <a:cubicBezTo>
                        <a:pt x="1803605" y="746528"/>
                        <a:pt x="1888589" y="661544"/>
                        <a:pt x="1993421" y="661544"/>
                      </a:cubicBezTo>
                      <a:close/>
                      <a:moveTo>
                        <a:pt x="2602591" y="661544"/>
                      </a:moveTo>
                      <a:cubicBezTo>
                        <a:pt x="2707423" y="661544"/>
                        <a:pt x="2792407" y="746528"/>
                        <a:pt x="2792407" y="851360"/>
                      </a:cubicBezTo>
                      <a:cubicBezTo>
                        <a:pt x="2792407" y="956192"/>
                        <a:pt x="2707423" y="1041176"/>
                        <a:pt x="2602591" y="1041176"/>
                      </a:cubicBezTo>
                      <a:cubicBezTo>
                        <a:pt x="2497759" y="1041176"/>
                        <a:pt x="2412775" y="956192"/>
                        <a:pt x="2412775" y="851360"/>
                      </a:cubicBezTo>
                      <a:cubicBezTo>
                        <a:pt x="2412775" y="746528"/>
                        <a:pt x="2497759" y="661544"/>
                        <a:pt x="2602591" y="661544"/>
                      </a:cubicBezTo>
                      <a:close/>
                      <a:moveTo>
                        <a:pt x="677114" y="569491"/>
                      </a:moveTo>
                      <a:lnTo>
                        <a:pt x="330916" y="569491"/>
                      </a:lnTo>
                      <a:cubicBezTo>
                        <a:pt x="148156" y="569491"/>
                        <a:pt x="0" y="717647"/>
                        <a:pt x="0" y="900407"/>
                      </a:cubicBezTo>
                      <a:lnTo>
                        <a:pt x="0" y="1952009"/>
                      </a:lnTo>
                      <a:cubicBezTo>
                        <a:pt x="0" y="2134769"/>
                        <a:pt x="148156" y="2282925"/>
                        <a:pt x="330916" y="2282925"/>
                      </a:cubicBezTo>
                      <a:lnTo>
                        <a:pt x="711670" y="2282925"/>
                      </a:lnTo>
                      <a:cubicBezTo>
                        <a:pt x="639726" y="2394386"/>
                        <a:pt x="647101" y="2475544"/>
                        <a:pt x="275077" y="2654282"/>
                      </a:cubicBezTo>
                      <a:cubicBezTo>
                        <a:pt x="900998" y="2583693"/>
                        <a:pt x="998412" y="2552618"/>
                        <a:pt x="1294529" y="2282925"/>
                      </a:cubicBezTo>
                      <a:lnTo>
                        <a:pt x="2117356" y="2282925"/>
                      </a:lnTo>
                      <a:cubicBezTo>
                        <a:pt x="2251554" y="2282925"/>
                        <a:pt x="2367095" y="2203043"/>
                        <a:pt x="2418395" y="2087951"/>
                      </a:cubicBezTo>
                      <a:cubicBezTo>
                        <a:pt x="2205538" y="2022975"/>
                        <a:pt x="2032941" y="1932583"/>
                        <a:pt x="1830857" y="1799347"/>
                      </a:cubicBezTo>
                      <a:lnTo>
                        <a:pt x="1008030" y="1799347"/>
                      </a:lnTo>
                      <a:cubicBezTo>
                        <a:pt x="825270" y="1799347"/>
                        <a:pt x="677114" y="1651191"/>
                        <a:pt x="677114" y="1468431"/>
                      </a:cubicBezTo>
                      <a:lnTo>
                        <a:pt x="677114" y="569491"/>
                      </a:lnTo>
                      <a:close/>
                      <a:moveTo>
                        <a:pt x="2886641" y="0"/>
                      </a:moveTo>
                      <a:lnTo>
                        <a:pt x="1100201" y="0"/>
                      </a:lnTo>
                      <a:cubicBezTo>
                        <a:pt x="917441" y="0"/>
                        <a:pt x="769285" y="148156"/>
                        <a:pt x="769285" y="330916"/>
                      </a:cubicBezTo>
                      <a:lnTo>
                        <a:pt x="769285" y="1382518"/>
                      </a:lnTo>
                      <a:cubicBezTo>
                        <a:pt x="769285" y="1565278"/>
                        <a:pt x="917441" y="1713434"/>
                        <a:pt x="1100201" y="1713434"/>
                      </a:cubicBezTo>
                      <a:lnTo>
                        <a:pt x="1923028" y="1713434"/>
                      </a:lnTo>
                      <a:cubicBezTo>
                        <a:pt x="2301032" y="1962656"/>
                        <a:pt x="2453037" y="2007378"/>
                        <a:pt x="3078958" y="2077967"/>
                      </a:cubicBezTo>
                      <a:cubicBezTo>
                        <a:pt x="2713759" y="1878758"/>
                        <a:pt x="2673367" y="1899957"/>
                        <a:pt x="2505887" y="1713434"/>
                      </a:cubicBezTo>
                      <a:lnTo>
                        <a:pt x="2886641" y="1713434"/>
                      </a:lnTo>
                      <a:cubicBezTo>
                        <a:pt x="3069401" y="1713434"/>
                        <a:pt x="3217557" y="1565278"/>
                        <a:pt x="3217557" y="1382518"/>
                      </a:cubicBezTo>
                      <a:lnTo>
                        <a:pt x="3217557" y="330916"/>
                      </a:lnTo>
                      <a:cubicBezTo>
                        <a:pt x="3217557" y="148156"/>
                        <a:pt x="3069401" y="0"/>
                        <a:pt x="2886641" y="0"/>
                      </a:cubicBezTo>
                      <a:close/>
                    </a:path>
                  </a:pathLst>
                </a:custGeom>
                <a:solidFill>
                  <a:srgbClr val="E62949">
                    <a:alpha val="40000"/>
                  </a:srgbClr>
                </a:solidFill>
                <a:ln w="12700" cap="flat" cmpd="sng" algn="ctr">
                  <a:noFill/>
                  <a:prstDash val="solid"/>
                  <a:miter lim="800000"/>
                </a:ln>
                <a:effectLst/>
              </xdr:spPr>
              <xdr:txBody>
                <a:bodyPr wrap="square" rtlCol="0" anchor="ctr"/>
                <a:lstStyle>
                  <a:defPPr>
                    <a:defRPr lang="th-TH"/>
                  </a:defPPr>
                  <a:lvl1pPr marL="0" algn="l" defTabSz="914400" rtl="0" eaLnBrk="1" latinLnBrk="0" hangingPunct="1">
                    <a:defRPr sz="2800" kern="1200">
                      <a:solidFill>
                        <a:schemeClr val="tx1"/>
                      </a:solidFill>
                      <a:latin typeface="+mn-lt"/>
                      <a:ea typeface="+mn-ea"/>
                      <a:cs typeface="+mn-cs"/>
                    </a:defRPr>
                  </a:lvl1pPr>
                  <a:lvl2pPr marL="457200" algn="l" defTabSz="914400" rtl="0" eaLnBrk="1" latinLnBrk="0" hangingPunct="1">
                    <a:defRPr sz="2800" kern="1200">
                      <a:solidFill>
                        <a:schemeClr val="tx1"/>
                      </a:solidFill>
                      <a:latin typeface="+mn-lt"/>
                      <a:ea typeface="+mn-ea"/>
                      <a:cs typeface="+mn-cs"/>
                    </a:defRPr>
                  </a:lvl2pPr>
                  <a:lvl3pPr marL="914400" algn="l" defTabSz="914400" rtl="0" eaLnBrk="1" latinLnBrk="0" hangingPunct="1">
                    <a:defRPr sz="2800" kern="1200">
                      <a:solidFill>
                        <a:schemeClr val="tx1"/>
                      </a:solidFill>
                      <a:latin typeface="+mn-lt"/>
                      <a:ea typeface="+mn-ea"/>
                      <a:cs typeface="+mn-cs"/>
                    </a:defRPr>
                  </a:lvl3pPr>
                  <a:lvl4pPr marL="1371600" algn="l" defTabSz="914400" rtl="0" eaLnBrk="1" latinLnBrk="0" hangingPunct="1">
                    <a:defRPr sz="2800" kern="1200">
                      <a:solidFill>
                        <a:schemeClr val="tx1"/>
                      </a:solidFill>
                      <a:latin typeface="+mn-lt"/>
                      <a:ea typeface="+mn-ea"/>
                      <a:cs typeface="+mn-cs"/>
                    </a:defRPr>
                  </a:lvl4pPr>
                  <a:lvl5pPr marL="1828800" algn="l" defTabSz="914400" rtl="0" eaLnBrk="1" latinLnBrk="0" hangingPunct="1">
                    <a:defRPr sz="2800" kern="1200">
                      <a:solidFill>
                        <a:schemeClr val="tx1"/>
                      </a:solidFill>
                      <a:latin typeface="+mn-lt"/>
                      <a:ea typeface="+mn-ea"/>
                      <a:cs typeface="+mn-cs"/>
                    </a:defRPr>
                  </a:lvl5pPr>
                  <a:lvl6pPr marL="2286000" algn="l" defTabSz="914400" rtl="0" eaLnBrk="1" latinLnBrk="0" hangingPunct="1">
                    <a:defRPr sz="2800" kern="1200">
                      <a:solidFill>
                        <a:schemeClr val="tx1"/>
                      </a:solidFill>
                      <a:latin typeface="+mn-lt"/>
                      <a:ea typeface="+mn-ea"/>
                      <a:cs typeface="+mn-cs"/>
                    </a:defRPr>
                  </a:lvl6pPr>
                  <a:lvl7pPr marL="2743200" algn="l" defTabSz="914400" rtl="0" eaLnBrk="1" latinLnBrk="0" hangingPunct="1">
                    <a:defRPr sz="2800" kern="1200">
                      <a:solidFill>
                        <a:schemeClr val="tx1"/>
                      </a:solidFill>
                      <a:latin typeface="+mn-lt"/>
                      <a:ea typeface="+mn-ea"/>
                      <a:cs typeface="+mn-cs"/>
                    </a:defRPr>
                  </a:lvl7pPr>
                  <a:lvl8pPr marL="3200400" algn="l" defTabSz="914400" rtl="0" eaLnBrk="1" latinLnBrk="0" hangingPunct="1">
                    <a:defRPr sz="2800" kern="1200">
                      <a:solidFill>
                        <a:schemeClr val="tx1"/>
                      </a:solidFill>
                      <a:latin typeface="+mn-lt"/>
                      <a:ea typeface="+mn-ea"/>
                      <a:cs typeface="+mn-cs"/>
                    </a:defRPr>
                  </a:lvl8pPr>
                  <a:lvl9pPr marL="3657600" algn="l" defTabSz="914400" rtl="0" eaLnBrk="1" latinLnBrk="0" hangingPunct="1">
                    <a:defRPr sz="2800" kern="1200">
                      <a:solidFill>
                        <a:schemeClr val="tx1"/>
                      </a:solidFill>
                      <a:latin typeface="+mn-lt"/>
                      <a:ea typeface="+mn-ea"/>
                      <a:cs typeface="+mn-cs"/>
                    </a:defRPr>
                  </a:lvl9pPr>
                </a:lstStyle>
                <a:p>
                  <a:pPr marL="0" marR="0" lvl="0" indent="0" algn="ctr" defTabSz="914400" rtl="0" eaLnBrk="1" fontAlgn="auto" latinLnBrk="1" hangingPunct="1">
                    <a:lnSpc>
                      <a:spcPct val="100000"/>
                    </a:lnSpc>
                    <a:spcBef>
                      <a:spcPts val="0"/>
                    </a:spcBef>
                    <a:spcAft>
                      <a:spcPts val="0"/>
                    </a:spcAft>
                    <a:buClrTx/>
                    <a:buSzTx/>
                    <a:buFontTx/>
                    <a:buNone/>
                    <a:tabLst/>
                    <a:defRPr/>
                  </a:pPr>
                  <a:endParaRPr kumimoji="0" lang="ko-KR" altLang="en-US" sz="1800" b="0" i="0" u="none" strike="noStrike" kern="1200" cap="none" spc="0" normalizeH="0" baseline="0">
                    <a:ln>
                      <a:noFill/>
                    </a:ln>
                    <a:solidFill>
                      <a:prstClr val="white"/>
                    </a:solidFill>
                    <a:effectLst/>
                    <a:uLnTx/>
                    <a:uFillTx/>
                    <a:latin typeface="Arial"/>
                    <a:ea typeface="Arial Unicode MS"/>
                    <a:cs typeface="+mn-cs"/>
                  </a:endParaRPr>
                </a:p>
              </xdr:txBody>
            </xdr:sp>
            <xdr:sp macro="" textlink="">
              <xdr:nvSpPr>
                <xdr:cNvPr id="75" name="Rectangle 9">
                  <a:extLst>
                    <a:ext uri="{FF2B5EF4-FFF2-40B4-BE49-F238E27FC236}">
                      <a16:creationId xmlns:a16="http://schemas.microsoft.com/office/drawing/2014/main" id="{C4CC0212-264B-49F9-9458-FF5F5438AA9D}"/>
                    </a:ext>
                  </a:extLst>
                </xdr:cNvPr>
                <xdr:cNvSpPr/>
              </xdr:nvSpPr>
              <xdr:spPr>
                <a:xfrm>
                  <a:off x="5600502" y="5739439"/>
                  <a:ext cx="321380" cy="311562"/>
                </a:xfrm>
                <a:custGeom>
                  <a:avLst/>
                  <a:gdLst/>
                  <a:ahLst/>
                  <a:cxnLst/>
                  <a:rect l="l" t="t" r="r" b="b"/>
                  <a:pathLst>
                    <a:path w="3228210" h="3222968">
                      <a:moveTo>
                        <a:pt x="1619999" y="642446"/>
                      </a:moveTo>
                      <a:lnTo>
                        <a:pt x="2664115" y="1686562"/>
                      </a:lnTo>
                      <a:lnTo>
                        <a:pt x="2664116" y="1686562"/>
                      </a:lnTo>
                      <a:lnTo>
                        <a:pt x="2664116" y="3222968"/>
                      </a:lnTo>
                      <a:lnTo>
                        <a:pt x="2015013" y="3222968"/>
                      </a:lnTo>
                      <a:lnTo>
                        <a:pt x="2015013" y="2511495"/>
                      </a:lnTo>
                      <a:cubicBezTo>
                        <a:pt x="2015013" y="2399422"/>
                        <a:pt x="1924159" y="2308568"/>
                        <a:pt x="1812086" y="2308568"/>
                      </a:cubicBezTo>
                      <a:lnTo>
                        <a:pt x="1427912" y="2308568"/>
                      </a:lnTo>
                      <a:cubicBezTo>
                        <a:pt x="1315839" y="2308568"/>
                        <a:pt x="1224985" y="2399422"/>
                        <a:pt x="1224985" y="2511495"/>
                      </a:cubicBezTo>
                      <a:lnTo>
                        <a:pt x="1224985" y="3222968"/>
                      </a:lnTo>
                      <a:lnTo>
                        <a:pt x="575882" y="3222968"/>
                      </a:lnTo>
                      <a:lnTo>
                        <a:pt x="575882" y="1686562"/>
                      </a:lnTo>
                      <a:lnTo>
                        <a:pt x="575884" y="1686562"/>
                      </a:lnTo>
                      <a:close/>
                      <a:moveTo>
                        <a:pt x="509997" y="122689"/>
                      </a:moveTo>
                      <a:lnTo>
                        <a:pt x="942045" y="122689"/>
                      </a:lnTo>
                      <a:lnTo>
                        <a:pt x="942045" y="542556"/>
                      </a:lnTo>
                      <a:lnTo>
                        <a:pt x="509997" y="974604"/>
                      </a:lnTo>
                      <a:close/>
                      <a:moveTo>
                        <a:pt x="1620001" y="7099"/>
                      </a:moveTo>
                      <a:lnTo>
                        <a:pt x="3228210" y="1686560"/>
                      </a:lnTo>
                      <a:lnTo>
                        <a:pt x="2900441" y="1686560"/>
                      </a:lnTo>
                      <a:lnTo>
                        <a:pt x="1620001" y="349390"/>
                      </a:lnTo>
                      <a:close/>
                      <a:moveTo>
                        <a:pt x="1619999" y="0"/>
                      </a:moveTo>
                      <a:lnTo>
                        <a:pt x="1619999" y="342291"/>
                      </a:lnTo>
                      <a:lnTo>
                        <a:pt x="330172" y="1679462"/>
                      </a:lnTo>
                      <a:lnTo>
                        <a:pt x="0" y="1679462"/>
                      </a:lnTo>
                      <a:close/>
                    </a:path>
                  </a:pathLst>
                </a:custGeom>
                <a:solidFill>
                  <a:srgbClr val="F4BD2D">
                    <a:alpha val="40000"/>
                  </a:srgbClr>
                </a:solidFill>
                <a:ln w="12700" cap="flat" cmpd="sng" algn="ctr">
                  <a:noFill/>
                  <a:prstDash val="solid"/>
                  <a:miter lim="800000"/>
                </a:ln>
                <a:effectLst/>
              </xdr:spPr>
              <xdr:txBody>
                <a:bodyPr rot="0" spcFirstLastPara="0" vert="horz" wrap="square" lIns="91440" tIns="45720" rIns="91440" bIns="45720" numCol="1" spcCol="0" rtlCol="0" fromWordArt="0" anchor="ctr" anchorCtr="0" forceAA="0" compatLnSpc="1">
                  <a:prstTxWarp prst="textNoShape">
                    <a:avLst/>
                  </a:prstTxWarp>
                  <a:noAutofit/>
                </a:bodyPr>
                <a:lstStyle>
                  <a:defPPr>
                    <a:defRPr lang="th-TH"/>
                  </a:defPPr>
                  <a:lvl1pPr marL="0" algn="l" defTabSz="914400" rtl="0" eaLnBrk="1" latinLnBrk="0" hangingPunct="1">
                    <a:defRPr sz="2800" kern="1200">
                      <a:solidFill>
                        <a:schemeClr val="tx1"/>
                      </a:solidFill>
                      <a:latin typeface="+mn-lt"/>
                      <a:ea typeface="+mn-ea"/>
                      <a:cs typeface="+mn-cs"/>
                    </a:defRPr>
                  </a:lvl1pPr>
                  <a:lvl2pPr marL="457200" algn="l" defTabSz="914400" rtl="0" eaLnBrk="1" latinLnBrk="0" hangingPunct="1">
                    <a:defRPr sz="2800" kern="1200">
                      <a:solidFill>
                        <a:schemeClr val="tx1"/>
                      </a:solidFill>
                      <a:latin typeface="+mn-lt"/>
                      <a:ea typeface="+mn-ea"/>
                      <a:cs typeface="+mn-cs"/>
                    </a:defRPr>
                  </a:lvl2pPr>
                  <a:lvl3pPr marL="914400" algn="l" defTabSz="914400" rtl="0" eaLnBrk="1" latinLnBrk="0" hangingPunct="1">
                    <a:defRPr sz="2800" kern="1200">
                      <a:solidFill>
                        <a:schemeClr val="tx1"/>
                      </a:solidFill>
                      <a:latin typeface="+mn-lt"/>
                      <a:ea typeface="+mn-ea"/>
                      <a:cs typeface="+mn-cs"/>
                    </a:defRPr>
                  </a:lvl3pPr>
                  <a:lvl4pPr marL="1371600" algn="l" defTabSz="914400" rtl="0" eaLnBrk="1" latinLnBrk="0" hangingPunct="1">
                    <a:defRPr sz="2800" kern="1200">
                      <a:solidFill>
                        <a:schemeClr val="tx1"/>
                      </a:solidFill>
                      <a:latin typeface="+mn-lt"/>
                      <a:ea typeface="+mn-ea"/>
                      <a:cs typeface="+mn-cs"/>
                    </a:defRPr>
                  </a:lvl4pPr>
                  <a:lvl5pPr marL="1828800" algn="l" defTabSz="914400" rtl="0" eaLnBrk="1" latinLnBrk="0" hangingPunct="1">
                    <a:defRPr sz="2800" kern="1200">
                      <a:solidFill>
                        <a:schemeClr val="tx1"/>
                      </a:solidFill>
                      <a:latin typeface="+mn-lt"/>
                      <a:ea typeface="+mn-ea"/>
                      <a:cs typeface="+mn-cs"/>
                    </a:defRPr>
                  </a:lvl5pPr>
                  <a:lvl6pPr marL="2286000" algn="l" defTabSz="914400" rtl="0" eaLnBrk="1" latinLnBrk="0" hangingPunct="1">
                    <a:defRPr sz="2800" kern="1200">
                      <a:solidFill>
                        <a:schemeClr val="tx1"/>
                      </a:solidFill>
                      <a:latin typeface="+mn-lt"/>
                      <a:ea typeface="+mn-ea"/>
                      <a:cs typeface="+mn-cs"/>
                    </a:defRPr>
                  </a:lvl6pPr>
                  <a:lvl7pPr marL="2743200" algn="l" defTabSz="914400" rtl="0" eaLnBrk="1" latinLnBrk="0" hangingPunct="1">
                    <a:defRPr sz="2800" kern="1200">
                      <a:solidFill>
                        <a:schemeClr val="tx1"/>
                      </a:solidFill>
                      <a:latin typeface="+mn-lt"/>
                      <a:ea typeface="+mn-ea"/>
                      <a:cs typeface="+mn-cs"/>
                    </a:defRPr>
                  </a:lvl7pPr>
                  <a:lvl8pPr marL="3200400" algn="l" defTabSz="914400" rtl="0" eaLnBrk="1" latinLnBrk="0" hangingPunct="1">
                    <a:defRPr sz="2800" kern="1200">
                      <a:solidFill>
                        <a:schemeClr val="tx1"/>
                      </a:solidFill>
                      <a:latin typeface="+mn-lt"/>
                      <a:ea typeface="+mn-ea"/>
                      <a:cs typeface="+mn-cs"/>
                    </a:defRPr>
                  </a:lvl8pPr>
                  <a:lvl9pPr marL="3657600" algn="l" defTabSz="914400" rtl="0" eaLnBrk="1" latinLnBrk="0" hangingPunct="1">
                    <a:defRPr sz="2800" kern="1200">
                      <a:solidFill>
                        <a:schemeClr val="tx1"/>
                      </a:solidFill>
                      <a:latin typeface="+mn-lt"/>
                      <a:ea typeface="+mn-ea"/>
                      <a:cs typeface="+mn-cs"/>
                    </a:defRPr>
                  </a:lvl9pPr>
                </a:lstStyle>
                <a:p>
                  <a:pPr marL="0" marR="0" lvl="0" indent="0" algn="ctr" defTabSz="914400" rtl="0" eaLnBrk="1" fontAlgn="auto" latinLnBrk="1" hangingPunct="1">
                    <a:lnSpc>
                      <a:spcPct val="100000"/>
                    </a:lnSpc>
                    <a:spcBef>
                      <a:spcPts val="0"/>
                    </a:spcBef>
                    <a:spcAft>
                      <a:spcPts val="0"/>
                    </a:spcAft>
                    <a:buClrTx/>
                    <a:buSzTx/>
                    <a:buFontTx/>
                    <a:buNone/>
                    <a:tabLst/>
                    <a:defRPr/>
                  </a:pPr>
                  <a:endParaRPr kumimoji="0" lang="ko-KR" altLang="en-US" sz="1800" b="0" i="0" u="none" strike="noStrike" kern="1200" cap="none" spc="0" normalizeH="0" baseline="0">
                    <a:ln>
                      <a:noFill/>
                    </a:ln>
                    <a:solidFill>
                      <a:prstClr val="white"/>
                    </a:solidFill>
                    <a:effectLst/>
                    <a:uLnTx/>
                    <a:uFillTx/>
                    <a:latin typeface="Arial"/>
                    <a:ea typeface="Arial Unicode MS"/>
                    <a:cs typeface="+mn-cs"/>
                  </a:endParaRPr>
                </a:p>
              </xdr:txBody>
            </xdr:sp>
            <xdr:grpSp>
              <xdr:nvGrpSpPr>
                <xdr:cNvPr id="76" name="그룹 5">
                  <a:extLst>
                    <a:ext uri="{FF2B5EF4-FFF2-40B4-BE49-F238E27FC236}">
                      <a16:creationId xmlns:a16="http://schemas.microsoft.com/office/drawing/2014/main" id="{6B359ED9-DA71-44EC-951B-6DFDF68C8C5A}"/>
                    </a:ext>
                  </a:extLst>
                </xdr:cNvPr>
                <xdr:cNvGrpSpPr/>
              </xdr:nvGrpSpPr>
              <xdr:grpSpPr>
                <a:xfrm>
                  <a:off x="8760091" y="5205036"/>
                  <a:ext cx="641307" cy="1109168"/>
                  <a:chOff x="5534611" y="3144708"/>
                  <a:chExt cx="647652" cy="1109168"/>
                </a:xfrm>
              </xdr:grpSpPr>
              <xdr:cxnSp macro="">
                <xdr:nvCxnSpPr>
                  <xdr:cNvPr id="93" name="Straight Connector 92">
                    <a:extLst>
                      <a:ext uri="{FF2B5EF4-FFF2-40B4-BE49-F238E27FC236}">
                        <a16:creationId xmlns:a16="http://schemas.microsoft.com/office/drawing/2014/main" id="{997FD908-C91F-45CA-B124-DEDC3CB98236}"/>
                      </a:ext>
                    </a:extLst>
                  </xdr:cNvPr>
                  <xdr:cNvCxnSpPr/>
                </xdr:nvCxnSpPr>
                <xdr:spPr>
                  <a:xfrm flipV="1">
                    <a:off x="5858432" y="3144708"/>
                    <a:ext cx="0" cy="780894"/>
                  </a:xfrm>
                  <a:prstGeom prst="line">
                    <a:avLst/>
                  </a:prstGeom>
                  <a:noFill/>
                  <a:ln w="63500" cap="flat" cmpd="sng" algn="ctr">
                    <a:solidFill>
                      <a:srgbClr val="92D050">
                        <a:alpha val="40000"/>
                      </a:srgbClr>
                    </a:solidFill>
                    <a:prstDash val="solid"/>
                    <a:miter lim="800000"/>
                    <a:headEnd type="oval" w="sm" len="sm"/>
                    <a:tailEnd type="oval" w="sm" len="sm"/>
                  </a:ln>
                  <a:effectLst/>
                </xdr:spPr>
              </xdr:cxnSp>
              <xdr:sp macro="" textlink="">
                <xdr:nvSpPr>
                  <xdr:cNvPr id="94" name="Oval 93">
                    <a:extLst>
                      <a:ext uri="{FF2B5EF4-FFF2-40B4-BE49-F238E27FC236}">
                        <a16:creationId xmlns:a16="http://schemas.microsoft.com/office/drawing/2014/main" id="{D80B053B-EEE5-469A-84BB-EB04F5BF754F}"/>
                      </a:ext>
                    </a:extLst>
                  </xdr:cNvPr>
                  <xdr:cNvSpPr/>
                </xdr:nvSpPr>
                <xdr:spPr>
                  <a:xfrm>
                    <a:off x="5534611" y="3605771"/>
                    <a:ext cx="647652" cy="648105"/>
                  </a:xfrm>
                  <a:prstGeom prst="ellipse">
                    <a:avLst/>
                  </a:prstGeom>
                  <a:solidFill>
                    <a:sysClr val="window" lastClr="FFFFFF"/>
                  </a:solidFill>
                  <a:ln w="63500" cap="flat" cmpd="sng" algn="ctr">
                    <a:solidFill>
                      <a:srgbClr val="92D050">
                        <a:alpha val="40000"/>
                      </a:srgbClr>
                    </a:solidFill>
                    <a:prstDash val="solid"/>
                    <a:miter lim="800000"/>
                  </a:ln>
                  <a:effectLst/>
                </xdr:spPr>
                <xdr:txBody>
                  <a:bodyPr wrap="square" rtlCol="0" anchor="ctr"/>
                  <a:lstStyle>
                    <a:defPPr>
                      <a:defRPr lang="th-TH"/>
                    </a:defPPr>
                    <a:lvl1pPr marL="0" algn="l" defTabSz="914400" rtl="0" eaLnBrk="1" latinLnBrk="0" hangingPunct="1">
                      <a:defRPr sz="2800" kern="1200">
                        <a:solidFill>
                          <a:schemeClr val="tx1"/>
                        </a:solidFill>
                        <a:latin typeface="+mn-lt"/>
                        <a:ea typeface="+mn-ea"/>
                        <a:cs typeface="+mn-cs"/>
                      </a:defRPr>
                    </a:lvl1pPr>
                    <a:lvl2pPr marL="457200" algn="l" defTabSz="914400" rtl="0" eaLnBrk="1" latinLnBrk="0" hangingPunct="1">
                      <a:defRPr sz="2800" kern="1200">
                        <a:solidFill>
                          <a:schemeClr val="tx1"/>
                        </a:solidFill>
                        <a:latin typeface="+mn-lt"/>
                        <a:ea typeface="+mn-ea"/>
                        <a:cs typeface="+mn-cs"/>
                      </a:defRPr>
                    </a:lvl2pPr>
                    <a:lvl3pPr marL="914400" algn="l" defTabSz="914400" rtl="0" eaLnBrk="1" latinLnBrk="0" hangingPunct="1">
                      <a:defRPr sz="2800" kern="1200">
                        <a:solidFill>
                          <a:schemeClr val="tx1"/>
                        </a:solidFill>
                        <a:latin typeface="+mn-lt"/>
                        <a:ea typeface="+mn-ea"/>
                        <a:cs typeface="+mn-cs"/>
                      </a:defRPr>
                    </a:lvl3pPr>
                    <a:lvl4pPr marL="1371600" algn="l" defTabSz="914400" rtl="0" eaLnBrk="1" latinLnBrk="0" hangingPunct="1">
                      <a:defRPr sz="2800" kern="1200">
                        <a:solidFill>
                          <a:schemeClr val="tx1"/>
                        </a:solidFill>
                        <a:latin typeface="+mn-lt"/>
                        <a:ea typeface="+mn-ea"/>
                        <a:cs typeface="+mn-cs"/>
                      </a:defRPr>
                    </a:lvl4pPr>
                    <a:lvl5pPr marL="1828800" algn="l" defTabSz="914400" rtl="0" eaLnBrk="1" latinLnBrk="0" hangingPunct="1">
                      <a:defRPr sz="2800" kern="1200">
                        <a:solidFill>
                          <a:schemeClr val="tx1"/>
                        </a:solidFill>
                        <a:latin typeface="+mn-lt"/>
                        <a:ea typeface="+mn-ea"/>
                        <a:cs typeface="+mn-cs"/>
                      </a:defRPr>
                    </a:lvl5pPr>
                    <a:lvl6pPr marL="2286000" algn="l" defTabSz="914400" rtl="0" eaLnBrk="1" latinLnBrk="0" hangingPunct="1">
                      <a:defRPr sz="2800" kern="1200">
                        <a:solidFill>
                          <a:schemeClr val="tx1"/>
                        </a:solidFill>
                        <a:latin typeface="+mn-lt"/>
                        <a:ea typeface="+mn-ea"/>
                        <a:cs typeface="+mn-cs"/>
                      </a:defRPr>
                    </a:lvl6pPr>
                    <a:lvl7pPr marL="2743200" algn="l" defTabSz="914400" rtl="0" eaLnBrk="1" latinLnBrk="0" hangingPunct="1">
                      <a:defRPr sz="2800" kern="1200">
                        <a:solidFill>
                          <a:schemeClr val="tx1"/>
                        </a:solidFill>
                        <a:latin typeface="+mn-lt"/>
                        <a:ea typeface="+mn-ea"/>
                        <a:cs typeface="+mn-cs"/>
                      </a:defRPr>
                    </a:lvl7pPr>
                    <a:lvl8pPr marL="3200400" algn="l" defTabSz="914400" rtl="0" eaLnBrk="1" latinLnBrk="0" hangingPunct="1">
                      <a:defRPr sz="2800" kern="1200">
                        <a:solidFill>
                          <a:schemeClr val="tx1"/>
                        </a:solidFill>
                        <a:latin typeface="+mn-lt"/>
                        <a:ea typeface="+mn-ea"/>
                        <a:cs typeface="+mn-cs"/>
                      </a:defRPr>
                    </a:lvl8pPr>
                    <a:lvl9pPr marL="3657600" algn="l" defTabSz="914400" rtl="0" eaLnBrk="1" latinLnBrk="0" hangingPunct="1">
                      <a:defRPr sz="2800" kern="1200">
                        <a:solidFill>
                          <a:schemeClr val="tx1"/>
                        </a:solidFill>
                        <a:latin typeface="+mn-lt"/>
                        <a:ea typeface="+mn-ea"/>
                        <a:cs typeface="+mn-cs"/>
                      </a:defRPr>
                    </a:lvl9pPr>
                  </a:lstStyle>
                  <a:p>
                    <a:pPr marL="0" marR="0" lvl="0" indent="0" algn="ctr" defTabSz="914400" eaLnBrk="1" fontAlgn="auto" latinLnBrk="0" hangingPunct="1">
                      <a:lnSpc>
                        <a:spcPct val="100000"/>
                      </a:lnSpc>
                      <a:spcBef>
                        <a:spcPts val="0"/>
                      </a:spcBef>
                      <a:spcAft>
                        <a:spcPts val="0"/>
                      </a:spcAft>
                      <a:buClrTx/>
                      <a:buSzTx/>
                      <a:buFontTx/>
                      <a:buNone/>
                      <a:tabLst/>
                      <a:defRPr/>
                    </a:pPr>
                    <a:endParaRPr kumimoji="0" lang="ko-KR" altLang="en-US" sz="2700" b="0" i="0" u="none" strike="noStrike" kern="0" cap="none" spc="0" normalizeH="0" baseline="0">
                      <a:ln>
                        <a:noFill/>
                      </a:ln>
                      <a:solidFill>
                        <a:prstClr val="white"/>
                      </a:solidFill>
                      <a:effectLst/>
                      <a:uLnTx/>
                      <a:uFillTx/>
                      <a:latin typeface="Arial"/>
                      <a:ea typeface="Arial Unicode MS"/>
                      <a:cs typeface="+mn-cs"/>
                    </a:endParaRPr>
                  </a:p>
                </xdr:txBody>
              </xdr:sp>
            </xdr:grpSp>
            <xdr:sp macro="" textlink="">
              <xdr:nvSpPr>
                <xdr:cNvPr id="77" name="TextBox 58">
                  <a:extLst>
                    <a:ext uri="{FF2B5EF4-FFF2-40B4-BE49-F238E27FC236}">
                      <a16:creationId xmlns:a16="http://schemas.microsoft.com/office/drawing/2014/main" id="{2EB6C866-13F1-4134-AF59-EFC63A4E39C7}"/>
                    </a:ext>
                  </a:extLst>
                </xdr:cNvPr>
                <xdr:cNvSpPr txBox="1"/>
              </xdr:nvSpPr>
              <xdr:spPr>
                <a:xfrm>
                  <a:off x="8541026" y="6616039"/>
                  <a:ext cx="1278097" cy="406481"/>
                </a:xfrm>
                <a:prstGeom prst="rect">
                  <a:avLst/>
                </a:prstGeom>
                <a:noFill/>
              </xdr:spPr>
              <xdr:txBody>
                <a:bodyPr wrap="square" rtlCol="0" anchor="ctr">
                  <a:spAutoFit/>
                </a:bodyPr>
                <a:lstStyle>
                  <a:defPPr>
                    <a:defRPr lang="th-TH"/>
                  </a:defPPr>
                  <a:lvl1pPr marL="0" algn="l" defTabSz="914400" rtl="0" eaLnBrk="1" latinLnBrk="0" hangingPunct="1">
                    <a:defRPr sz="2800" kern="1200">
                      <a:solidFill>
                        <a:schemeClr val="tx1"/>
                      </a:solidFill>
                      <a:latin typeface="+mn-lt"/>
                      <a:ea typeface="+mn-ea"/>
                      <a:cs typeface="+mn-cs"/>
                    </a:defRPr>
                  </a:lvl1pPr>
                  <a:lvl2pPr marL="457200" algn="l" defTabSz="914400" rtl="0" eaLnBrk="1" latinLnBrk="0" hangingPunct="1">
                    <a:defRPr sz="2800" kern="1200">
                      <a:solidFill>
                        <a:schemeClr val="tx1"/>
                      </a:solidFill>
                      <a:latin typeface="+mn-lt"/>
                      <a:ea typeface="+mn-ea"/>
                      <a:cs typeface="+mn-cs"/>
                    </a:defRPr>
                  </a:lvl2pPr>
                  <a:lvl3pPr marL="914400" algn="l" defTabSz="914400" rtl="0" eaLnBrk="1" latinLnBrk="0" hangingPunct="1">
                    <a:defRPr sz="2800" kern="1200">
                      <a:solidFill>
                        <a:schemeClr val="tx1"/>
                      </a:solidFill>
                      <a:latin typeface="+mn-lt"/>
                      <a:ea typeface="+mn-ea"/>
                      <a:cs typeface="+mn-cs"/>
                    </a:defRPr>
                  </a:lvl3pPr>
                  <a:lvl4pPr marL="1371600" algn="l" defTabSz="914400" rtl="0" eaLnBrk="1" latinLnBrk="0" hangingPunct="1">
                    <a:defRPr sz="2800" kern="1200">
                      <a:solidFill>
                        <a:schemeClr val="tx1"/>
                      </a:solidFill>
                      <a:latin typeface="+mn-lt"/>
                      <a:ea typeface="+mn-ea"/>
                      <a:cs typeface="+mn-cs"/>
                    </a:defRPr>
                  </a:lvl4pPr>
                  <a:lvl5pPr marL="1828800" algn="l" defTabSz="914400" rtl="0" eaLnBrk="1" latinLnBrk="0" hangingPunct="1">
                    <a:defRPr sz="2800" kern="1200">
                      <a:solidFill>
                        <a:schemeClr val="tx1"/>
                      </a:solidFill>
                      <a:latin typeface="+mn-lt"/>
                      <a:ea typeface="+mn-ea"/>
                      <a:cs typeface="+mn-cs"/>
                    </a:defRPr>
                  </a:lvl5pPr>
                  <a:lvl6pPr marL="2286000" algn="l" defTabSz="914400" rtl="0" eaLnBrk="1" latinLnBrk="0" hangingPunct="1">
                    <a:defRPr sz="2800" kern="1200">
                      <a:solidFill>
                        <a:schemeClr val="tx1"/>
                      </a:solidFill>
                      <a:latin typeface="+mn-lt"/>
                      <a:ea typeface="+mn-ea"/>
                      <a:cs typeface="+mn-cs"/>
                    </a:defRPr>
                  </a:lvl6pPr>
                  <a:lvl7pPr marL="2743200" algn="l" defTabSz="914400" rtl="0" eaLnBrk="1" latinLnBrk="0" hangingPunct="1">
                    <a:defRPr sz="2800" kern="1200">
                      <a:solidFill>
                        <a:schemeClr val="tx1"/>
                      </a:solidFill>
                      <a:latin typeface="+mn-lt"/>
                      <a:ea typeface="+mn-ea"/>
                      <a:cs typeface="+mn-cs"/>
                    </a:defRPr>
                  </a:lvl7pPr>
                  <a:lvl8pPr marL="3200400" algn="l" defTabSz="914400" rtl="0" eaLnBrk="1" latinLnBrk="0" hangingPunct="1">
                    <a:defRPr sz="2800" kern="1200">
                      <a:solidFill>
                        <a:schemeClr val="tx1"/>
                      </a:solidFill>
                      <a:latin typeface="+mn-lt"/>
                      <a:ea typeface="+mn-ea"/>
                      <a:cs typeface="+mn-cs"/>
                    </a:defRPr>
                  </a:lvl8pPr>
                  <a:lvl9pPr marL="3657600" algn="l" defTabSz="914400" rtl="0" eaLnBrk="1" latinLnBrk="0" hangingPunct="1">
                    <a:defRPr sz="2800" kern="1200">
                      <a:solidFill>
                        <a:schemeClr val="tx1"/>
                      </a:solidFill>
                      <a:latin typeface="+mn-lt"/>
                      <a:ea typeface="+mn-ea"/>
                      <a:cs typeface="+mn-cs"/>
                    </a:defRPr>
                  </a:lvl9pPr>
                </a:lstStyle>
                <a:p>
                  <a:pPr algn="ctr"/>
                  <a:r>
                    <a:rPr lang="en-US" altLang="ko-KR" sz="2000" b="1">
                      <a:solidFill>
                        <a:srgbClr val="92D050"/>
                      </a:solidFill>
                      <a:latin typeface="Arial"/>
                      <a:ea typeface="Arial Unicode MS"/>
                      <a:cs typeface="Arial" pitchFamily="34" charset="0"/>
                    </a:rPr>
                    <a:t>17 Jul</a:t>
                  </a:r>
                  <a:endParaRPr lang="ko-KR" altLang="en-US" sz="2000" b="1">
                    <a:solidFill>
                      <a:srgbClr val="92D050"/>
                    </a:solidFill>
                    <a:latin typeface="Arial"/>
                    <a:ea typeface="Arial Unicode MS"/>
                    <a:cs typeface="Arial" pitchFamily="34" charset="0"/>
                  </a:endParaRPr>
                </a:p>
              </xdr:txBody>
            </xdr:sp>
            <xdr:sp macro="" textlink="">
              <xdr:nvSpPr>
                <xdr:cNvPr id="78" name="Block Arc 25">
                  <a:extLst>
                    <a:ext uri="{FF2B5EF4-FFF2-40B4-BE49-F238E27FC236}">
                      <a16:creationId xmlns:a16="http://schemas.microsoft.com/office/drawing/2014/main" id="{7EFA6A2F-1AEB-4B9A-80B4-8BCB3694D36A}"/>
                    </a:ext>
                  </a:extLst>
                </xdr:cNvPr>
                <xdr:cNvSpPr/>
              </xdr:nvSpPr>
              <xdr:spPr>
                <a:xfrm>
                  <a:off x="8948308" y="5775078"/>
                  <a:ext cx="239712" cy="344792"/>
                </a:xfrm>
                <a:custGeom>
                  <a:avLst/>
                  <a:gdLst/>
                  <a:ahLst/>
                  <a:cxnLst/>
                  <a:rect l="l" t="t" r="r" b="b"/>
                  <a:pathLst>
                    <a:path w="2215656" h="3200962">
                      <a:moveTo>
                        <a:pt x="1107829" y="2097026"/>
                      </a:moveTo>
                      <a:cubicBezTo>
                        <a:pt x="1025315" y="2097026"/>
                        <a:pt x="958423" y="2163918"/>
                        <a:pt x="958423" y="2246432"/>
                      </a:cubicBezTo>
                      <a:cubicBezTo>
                        <a:pt x="958423" y="2302715"/>
                        <a:pt x="989546" y="2351730"/>
                        <a:pt x="1036590" y="2375275"/>
                      </a:cubicBezTo>
                      <a:lnTo>
                        <a:pt x="985422" y="2684898"/>
                      </a:lnTo>
                      <a:lnTo>
                        <a:pt x="1230236" y="2684898"/>
                      </a:lnTo>
                      <a:lnTo>
                        <a:pt x="1179068" y="2375275"/>
                      </a:lnTo>
                      <a:cubicBezTo>
                        <a:pt x="1226112" y="2351730"/>
                        <a:pt x="1257234" y="2302715"/>
                        <a:pt x="1257234" y="2246432"/>
                      </a:cubicBezTo>
                      <a:cubicBezTo>
                        <a:pt x="1257234" y="2163918"/>
                        <a:pt x="1190343" y="2097026"/>
                        <a:pt x="1107829" y="2097026"/>
                      </a:cubicBezTo>
                      <a:close/>
                      <a:moveTo>
                        <a:pt x="1102513" y="266871"/>
                      </a:moveTo>
                      <a:cubicBezTo>
                        <a:pt x="874876" y="269781"/>
                        <a:pt x="691868" y="455143"/>
                        <a:pt x="691868" y="682798"/>
                      </a:cubicBezTo>
                      <a:lnTo>
                        <a:pt x="690469" y="682798"/>
                      </a:lnTo>
                      <a:lnTo>
                        <a:pt x="690469" y="1580962"/>
                      </a:lnTo>
                      <a:lnTo>
                        <a:pt x="1525188" y="1580962"/>
                      </a:lnTo>
                      <a:lnTo>
                        <a:pt x="1525188" y="672127"/>
                      </a:lnTo>
                      <a:lnTo>
                        <a:pt x="1523654" y="672166"/>
                      </a:lnTo>
                      <a:cubicBezTo>
                        <a:pt x="1517835" y="444585"/>
                        <a:pt x="1330149" y="263961"/>
                        <a:pt x="1102513" y="266871"/>
                      </a:cubicBezTo>
                      <a:close/>
                      <a:moveTo>
                        <a:pt x="1099102" y="56"/>
                      </a:moveTo>
                      <a:cubicBezTo>
                        <a:pt x="1472767" y="-4720"/>
                        <a:pt x="1780852" y="291773"/>
                        <a:pt x="1790404" y="665346"/>
                      </a:cubicBezTo>
                      <a:lnTo>
                        <a:pt x="1742843" y="666562"/>
                      </a:lnTo>
                      <a:lnTo>
                        <a:pt x="1790627" y="666562"/>
                      </a:lnTo>
                      <a:lnTo>
                        <a:pt x="1790627" y="1580962"/>
                      </a:lnTo>
                      <a:lnTo>
                        <a:pt x="2041344" y="1580962"/>
                      </a:lnTo>
                      <a:cubicBezTo>
                        <a:pt x="2137614" y="1580962"/>
                        <a:pt x="2215656" y="1659004"/>
                        <a:pt x="2215656" y="1755274"/>
                      </a:cubicBezTo>
                      <a:lnTo>
                        <a:pt x="2215656" y="3026650"/>
                      </a:lnTo>
                      <a:cubicBezTo>
                        <a:pt x="2215656" y="3122920"/>
                        <a:pt x="2137614" y="3200962"/>
                        <a:pt x="2041344" y="3200962"/>
                      </a:cubicBezTo>
                      <a:lnTo>
                        <a:pt x="174312" y="3200962"/>
                      </a:lnTo>
                      <a:cubicBezTo>
                        <a:pt x="78042" y="3200962"/>
                        <a:pt x="0" y="3122920"/>
                        <a:pt x="0" y="3026650"/>
                      </a:cubicBezTo>
                      <a:lnTo>
                        <a:pt x="0" y="1755274"/>
                      </a:lnTo>
                      <a:cubicBezTo>
                        <a:pt x="0" y="1659004"/>
                        <a:pt x="78042" y="1580962"/>
                        <a:pt x="174312" y="1580962"/>
                      </a:cubicBezTo>
                      <a:lnTo>
                        <a:pt x="425030" y="1580962"/>
                      </a:lnTo>
                      <a:lnTo>
                        <a:pt x="425030" y="676764"/>
                      </a:lnTo>
                      <a:lnTo>
                        <a:pt x="425634" y="676764"/>
                      </a:lnTo>
                      <a:cubicBezTo>
                        <a:pt x="428273" y="305830"/>
                        <a:pt x="727452" y="4806"/>
                        <a:pt x="1099102" y="56"/>
                      </a:cubicBezTo>
                      <a:close/>
                    </a:path>
                  </a:pathLst>
                </a:custGeom>
                <a:solidFill>
                  <a:srgbClr val="92D050">
                    <a:alpha val="40000"/>
                  </a:srgbClr>
                </a:solidFill>
                <a:ln w="12700" cap="flat" cmpd="sng" algn="ctr">
                  <a:noFill/>
                  <a:prstDash val="solid"/>
                  <a:miter lim="800000"/>
                </a:ln>
                <a:effectLst/>
              </xdr:spPr>
              <xdr:txBody>
                <a:bodyPr wrap="square" rtlCol="0" anchor="ctr"/>
                <a:lstStyle>
                  <a:defPPr>
                    <a:defRPr lang="th-TH"/>
                  </a:defPPr>
                  <a:lvl1pPr marL="0" algn="l" defTabSz="914400" rtl="0" eaLnBrk="1" latinLnBrk="0" hangingPunct="1">
                    <a:defRPr sz="2800" kern="1200">
                      <a:solidFill>
                        <a:schemeClr val="tx1"/>
                      </a:solidFill>
                      <a:latin typeface="+mn-lt"/>
                      <a:ea typeface="+mn-ea"/>
                      <a:cs typeface="+mn-cs"/>
                    </a:defRPr>
                  </a:lvl1pPr>
                  <a:lvl2pPr marL="457200" algn="l" defTabSz="914400" rtl="0" eaLnBrk="1" latinLnBrk="0" hangingPunct="1">
                    <a:defRPr sz="2800" kern="1200">
                      <a:solidFill>
                        <a:schemeClr val="tx1"/>
                      </a:solidFill>
                      <a:latin typeface="+mn-lt"/>
                      <a:ea typeface="+mn-ea"/>
                      <a:cs typeface="+mn-cs"/>
                    </a:defRPr>
                  </a:lvl2pPr>
                  <a:lvl3pPr marL="914400" algn="l" defTabSz="914400" rtl="0" eaLnBrk="1" latinLnBrk="0" hangingPunct="1">
                    <a:defRPr sz="2800" kern="1200">
                      <a:solidFill>
                        <a:schemeClr val="tx1"/>
                      </a:solidFill>
                      <a:latin typeface="+mn-lt"/>
                      <a:ea typeface="+mn-ea"/>
                      <a:cs typeface="+mn-cs"/>
                    </a:defRPr>
                  </a:lvl3pPr>
                  <a:lvl4pPr marL="1371600" algn="l" defTabSz="914400" rtl="0" eaLnBrk="1" latinLnBrk="0" hangingPunct="1">
                    <a:defRPr sz="2800" kern="1200">
                      <a:solidFill>
                        <a:schemeClr val="tx1"/>
                      </a:solidFill>
                      <a:latin typeface="+mn-lt"/>
                      <a:ea typeface="+mn-ea"/>
                      <a:cs typeface="+mn-cs"/>
                    </a:defRPr>
                  </a:lvl4pPr>
                  <a:lvl5pPr marL="1828800" algn="l" defTabSz="914400" rtl="0" eaLnBrk="1" latinLnBrk="0" hangingPunct="1">
                    <a:defRPr sz="2800" kern="1200">
                      <a:solidFill>
                        <a:schemeClr val="tx1"/>
                      </a:solidFill>
                      <a:latin typeface="+mn-lt"/>
                      <a:ea typeface="+mn-ea"/>
                      <a:cs typeface="+mn-cs"/>
                    </a:defRPr>
                  </a:lvl5pPr>
                  <a:lvl6pPr marL="2286000" algn="l" defTabSz="914400" rtl="0" eaLnBrk="1" latinLnBrk="0" hangingPunct="1">
                    <a:defRPr sz="2800" kern="1200">
                      <a:solidFill>
                        <a:schemeClr val="tx1"/>
                      </a:solidFill>
                      <a:latin typeface="+mn-lt"/>
                      <a:ea typeface="+mn-ea"/>
                      <a:cs typeface="+mn-cs"/>
                    </a:defRPr>
                  </a:lvl6pPr>
                  <a:lvl7pPr marL="2743200" algn="l" defTabSz="914400" rtl="0" eaLnBrk="1" latinLnBrk="0" hangingPunct="1">
                    <a:defRPr sz="2800" kern="1200">
                      <a:solidFill>
                        <a:schemeClr val="tx1"/>
                      </a:solidFill>
                      <a:latin typeface="+mn-lt"/>
                      <a:ea typeface="+mn-ea"/>
                      <a:cs typeface="+mn-cs"/>
                    </a:defRPr>
                  </a:lvl7pPr>
                  <a:lvl8pPr marL="3200400" algn="l" defTabSz="914400" rtl="0" eaLnBrk="1" latinLnBrk="0" hangingPunct="1">
                    <a:defRPr sz="2800" kern="1200">
                      <a:solidFill>
                        <a:schemeClr val="tx1"/>
                      </a:solidFill>
                      <a:latin typeface="+mn-lt"/>
                      <a:ea typeface="+mn-ea"/>
                      <a:cs typeface="+mn-cs"/>
                    </a:defRPr>
                  </a:lvl8pPr>
                  <a:lvl9pPr marL="3657600" algn="l" defTabSz="914400" rtl="0" eaLnBrk="1" latinLnBrk="0" hangingPunct="1">
                    <a:defRPr sz="2800" kern="1200">
                      <a:solidFill>
                        <a:schemeClr val="tx1"/>
                      </a:solidFill>
                      <a:latin typeface="+mn-lt"/>
                      <a:ea typeface="+mn-ea"/>
                      <a:cs typeface="+mn-cs"/>
                    </a:defRPr>
                  </a:lvl9pPr>
                </a:lstStyle>
                <a:p>
                  <a:pPr marL="0" marR="0" lvl="0" indent="0" algn="ctr" defTabSz="914400" rtl="0" eaLnBrk="1" fontAlgn="auto" latinLnBrk="1" hangingPunct="1">
                    <a:lnSpc>
                      <a:spcPct val="100000"/>
                    </a:lnSpc>
                    <a:spcBef>
                      <a:spcPts val="0"/>
                    </a:spcBef>
                    <a:spcAft>
                      <a:spcPts val="0"/>
                    </a:spcAft>
                    <a:buClrTx/>
                    <a:buSzTx/>
                    <a:buFontTx/>
                    <a:buNone/>
                    <a:tabLst/>
                    <a:defRPr/>
                  </a:pPr>
                  <a:endParaRPr kumimoji="0" lang="ko-KR" altLang="en-US" sz="1800" b="0" i="0" u="none" strike="noStrike" kern="1200" cap="none" spc="0" normalizeH="0" baseline="0">
                    <a:ln>
                      <a:noFill/>
                    </a:ln>
                    <a:solidFill>
                      <a:prstClr val="black"/>
                    </a:solidFill>
                    <a:effectLst/>
                    <a:uLnTx/>
                    <a:uFillTx/>
                    <a:latin typeface="Arial"/>
                    <a:ea typeface="Arial Unicode MS"/>
                    <a:cs typeface="+mn-cs"/>
                  </a:endParaRPr>
                </a:p>
              </xdr:txBody>
            </xdr:sp>
            <xdr:grpSp>
              <xdr:nvGrpSpPr>
                <xdr:cNvPr id="79" name="그룹 8">
                  <a:extLst>
                    <a:ext uri="{FF2B5EF4-FFF2-40B4-BE49-F238E27FC236}">
                      <a16:creationId xmlns:a16="http://schemas.microsoft.com/office/drawing/2014/main" id="{65E89E8F-14DA-47C1-9EC0-BCCF889F15C4}"/>
                    </a:ext>
                  </a:extLst>
                </xdr:cNvPr>
                <xdr:cNvGrpSpPr/>
              </xdr:nvGrpSpPr>
              <xdr:grpSpPr>
                <a:xfrm>
                  <a:off x="10345417" y="5572517"/>
                  <a:ext cx="657170" cy="1135356"/>
                  <a:chOff x="11591330" y="3605704"/>
                  <a:chExt cx="647651" cy="1129006"/>
                </a:xfrm>
              </xdr:grpSpPr>
              <xdr:cxnSp macro="">
                <xdr:nvCxnSpPr>
                  <xdr:cNvPr id="91" name="Straight Connector 90">
                    <a:extLst>
                      <a:ext uri="{FF2B5EF4-FFF2-40B4-BE49-F238E27FC236}">
                        <a16:creationId xmlns:a16="http://schemas.microsoft.com/office/drawing/2014/main" id="{502F5650-C708-42FA-8098-7B8025C6A993}"/>
                      </a:ext>
                    </a:extLst>
                  </xdr:cNvPr>
                  <xdr:cNvCxnSpPr/>
                </xdr:nvCxnSpPr>
                <xdr:spPr>
                  <a:xfrm flipV="1">
                    <a:off x="11915159" y="3953816"/>
                    <a:ext cx="0" cy="780894"/>
                  </a:xfrm>
                  <a:prstGeom prst="line">
                    <a:avLst/>
                  </a:prstGeom>
                  <a:noFill/>
                  <a:ln w="63500" cap="flat" cmpd="sng" algn="ctr">
                    <a:solidFill>
                      <a:srgbClr val="1ED4DE">
                        <a:alpha val="40000"/>
                      </a:srgbClr>
                    </a:solidFill>
                    <a:prstDash val="solid"/>
                    <a:miter lim="800000"/>
                    <a:headEnd type="oval" w="sm" len="sm"/>
                    <a:tailEnd type="oval" w="sm" len="sm"/>
                  </a:ln>
                  <a:effectLst/>
                </xdr:spPr>
              </xdr:cxnSp>
              <xdr:sp macro="" textlink="">
                <xdr:nvSpPr>
                  <xdr:cNvPr id="92" name="Oval 91">
                    <a:extLst>
                      <a:ext uri="{FF2B5EF4-FFF2-40B4-BE49-F238E27FC236}">
                        <a16:creationId xmlns:a16="http://schemas.microsoft.com/office/drawing/2014/main" id="{C2FADD82-4DDB-4D33-B461-DCA0665EA56A}"/>
                      </a:ext>
                    </a:extLst>
                  </xdr:cNvPr>
                  <xdr:cNvSpPr/>
                </xdr:nvSpPr>
                <xdr:spPr>
                  <a:xfrm>
                    <a:off x="11591330" y="3605704"/>
                    <a:ext cx="647651" cy="648105"/>
                  </a:xfrm>
                  <a:prstGeom prst="ellipse">
                    <a:avLst/>
                  </a:prstGeom>
                  <a:solidFill>
                    <a:sysClr val="window" lastClr="FFFFFF"/>
                  </a:solidFill>
                  <a:ln w="63500" cap="flat" cmpd="sng" algn="ctr">
                    <a:solidFill>
                      <a:srgbClr val="1ED4DE">
                        <a:alpha val="40000"/>
                      </a:srgbClr>
                    </a:solidFill>
                    <a:prstDash val="solid"/>
                    <a:miter lim="800000"/>
                  </a:ln>
                  <a:effectLst/>
                </xdr:spPr>
                <xdr:txBody>
                  <a:bodyPr wrap="square" rtlCol="0" anchor="ctr"/>
                  <a:lstStyle>
                    <a:defPPr>
                      <a:defRPr lang="th-TH"/>
                    </a:defPPr>
                    <a:lvl1pPr marL="0" algn="l" defTabSz="914400" rtl="0" eaLnBrk="1" latinLnBrk="0" hangingPunct="1">
                      <a:defRPr sz="2800" kern="1200">
                        <a:solidFill>
                          <a:schemeClr val="tx1"/>
                        </a:solidFill>
                        <a:latin typeface="+mn-lt"/>
                        <a:ea typeface="+mn-ea"/>
                        <a:cs typeface="+mn-cs"/>
                      </a:defRPr>
                    </a:lvl1pPr>
                    <a:lvl2pPr marL="457200" algn="l" defTabSz="914400" rtl="0" eaLnBrk="1" latinLnBrk="0" hangingPunct="1">
                      <a:defRPr sz="2800" kern="1200">
                        <a:solidFill>
                          <a:schemeClr val="tx1"/>
                        </a:solidFill>
                        <a:latin typeface="+mn-lt"/>
                        <a:ea typeface="+mn-ea"/>
                        <a:cs typeface="+mn-cs"/>
                      </a:defRPr>
                    </a:lvl2pPr>
                    <a:lvl3pPr marL="914400" algn="l" defTabSz="914400" rtl="0" eaLnBrk="1" latinLnBrk="0" hangingPunct="1">
                      <a:defRPr sz="2800" kern="1200">
                        <a:solidFill>
                          <a:schemeClr val="tx1"/>
                        </a:solidFill>
                        <a:latin typeface="+mn-lt"/>
                        <a:ea typeface="+mn-ea"/>
                        <a:cs typeface="+mn-cs"/>
                      </a:defRPr>
                    </a:lvl3pPr>
                    <a:lvl4pPr marL="1371600" algn="l" defTabSz="914400" rtl="0" eaLnBrk="1" latinLnBrk="0" hangingPunct="1">
                      <a:defRPr sz="2800" kern="1200">
                        <a:solidFill>
                          <a:schemeClr val="tx1"/>
                        </a:solidFill>
                        <a:latin typeface="+mn-lt"/>
                        <a:ea typeface="+mn-ea"/>
                        <a:cs typeface="+mn-cs"/>
                      </a:defRPr>
                    </a:lvl4pPr>
                    <a:lvl5pPr marL="1828800" algn="l" defTabSz="914400" rtl="0" eaLnBrk="1" latinLnBrk="0" hangingPunct="1">
                      <a:defRPr sz="2800" kern="1200">
                        <a:solidFill>
                          <a:schemeClr val="tx1"/>
                        </a:solidFill>
                        <a:latin typeface="+mn-lt"/>
                        <a:ea typeface="+mn-ea"/>
                        <a:cs typeface="+mn-cs"/>
                      </a:defRPr>
                    </a:lvl5pPr>
                    <a:lvl6pPr marL="2286000" algn="l" defTabSz="914400" rtl="0" eaLnBrk="1" latinLnBrk="0" hangingPunct="1">
                      <a:defRPr sz="2800" kern="1200">
                        <a:solidFill>
                          <a:schemeClr val="tx1"/>
                        </a:solidFill>
                        <a:latin typeface="+mn-lt"/>
                        <a:ea typeface="+mn-ea"/>
                        <a:cs typeface="+mn-cs"/>
                      </a:defRPr>
                    </a:lvl6pPr>
                    <a:lvl7pPr marL="2743200" algn="l" defTabSz="914400" rtl="0" eaLnBrk="1" latinLnBrk="0" hangingPunct="1">
                      <a:defRPr sz="2800" kern="1200">
                        <a:solidFill>
                          <a:schemeClr val="tx1"/>
                        </a:solidFill>
                        <a:latin typeface="+mn-lt"/>
                        <a:ea typeface="+mn-ea"/>
                        <a:cs typeface="+mn-cs"/>
                      </a:defRPr>
                    </a:lvl7pPr>
                    <a:lvl8pPr marL="3200400" algn="l" defTabSz="914400" rtl="0" eaLnBrk="1" latinLnBrk="0" hangingPunct="1">
                      <a:defRPr sz="2800" kern="1200">
                        <a:solidFill>
                          <a:schemeClr val="tx1"/>
                        </a:solidFill>
                        <a:latin typeface="+mn-lt"/>
                        <a:ea typeface="+mn-ea"/>
                        <a:cs typeface="+mn-cs"/>
                      </a:defRPr>
                    </a:lvl8pPr>
                    <a:lvl9pPr marL="3657600" algn="l" defTabSz="914400" rtl="0" eaLnBrk="1" latinLnBrk="0" hangingPunct="1">
                      <a:defRPr sz="2800" kern="1200">
                        <a:solidFill>
                          <a:schemeClr val="tx1"/>
                        </a:solidFill>
                        <a:latin typeface="+mn-lt"/>
                        <a:ea typeface="+mn-ea"/>
                        <a:cs typeface="+mn-cs"/>
                      </a:defRPr>
                    </a:lvl9pPr>
                  </a:lstStyle>
                  <a:p>
                    <a:pPr marL="0" marR="0" lvl="0" indent="0" algn="ctr" defTabSz="914400" eaLnBrk="1" fontAlgn="auto" latinLnBrk="0" hangingPunct="1">
                      <a:lnSpc>
                        <a:spcPct val="100000"/>
                      </a:lnSpc>
                      <a:spcBef>
                        <a:spcPts val="0"/>
                      </a:spcBef>
                      <a:spcAft>
                        <a:spcPts val="0"/>
                      </a:spcAft>
                      <a:buClrTx/>
                      <a:buSzTx/>
                      <a:buFontTx/>
                      <a:buNone/>
                      <a:tabLst/>
                      <a:defRPr/>
                    </a:pPr>
                    <a:endParaRPr kumimoji="0" lang="ko-KR" altLang="en-US" sz="2700" b="0" i="0" u="none" strike="noStrike" kern="0" cap="none" spc="0" normalizeH="0" baseline="0">
                      <a:ln>
                        <a:noFill/>
                      </a:ln>
                      <a:solidFill>
                        <a:prstClr val="white"/>
                      </a:solidFill>
                      <a:effectLst/>
                      <a:uLnTx/>
                      <a:uFillTx/>
                      <a:latin typeface="Arial"/>
                      <a:ea typeface="Arial Unicode MS"/>
                      <a:cs typeface="+mn-cs"/>
                    </a:endParaRPr>
                  </a:p>
                </xdr:txBody>
              </xdr:sp>
            </xdr:grpSp>
            <xdr:sp macro="" textlink="">
              <xdr:nvSpPr>
                <xdr:cNvPr id="80" name="TextBox 63">
                  <a:extLst>
                    <a:ext uri="{FF2B5EF4-FFF2-40B4-BE49-F238E27FC236}">
                      <a16:creationId xmlns:a16="http://schemas.microsoft.com/office/drawing/2014/main" id="{E4142E21-F600-4F83-AEBD-DD8D83D2008B}"/>
                    </a:ext>
                  </a:extLst>
                </xdr:cNvPr>
                <xdr:cNvSpPr txBox="1"/>
              </xdr:nvSpPr>
              <xdr:spPr>
                <a:xfrm>
                  <a:off x="10135875" y="4916496"/>
                  <a:ext cx="1193070" cy="464863"/>
                </a:xfrm>
                <a:prstGeom prst="rect">
                  <a:avLst/>
                </a:prstGeom>
                <a:noFill/>
              </xdr:spPr>
              <xdr:txBody>
                <a:bodyPr wrap="square" rtlCol="0" anchor="ctr">
                  <a:spAutoFit/>
                </a:bodyPr>
                <a:lstStyle>
                  <a:defPPr>
                    <a:defRPr lang="th-TH"/>
                  </a:defPPr>
                  <a:lvl1pPr marL="0" algn="l" defTabSz="914400" rtl="0" eaLnBrk="1" latinLnBrk="0" hangingPunct="1">
                    <a:defRPr sz="2800" kern="1200">
                      <a:solidFill>
                        <a:schemeClr val="tx1"/>
                      </a:solidFill>
                      <a:latin typeface="+mn-lt"/>
                      <a:ea typeface="+mn-ea"/>
                      <a:cs typeface="+mn-cs"/>
                    </a:defRPr>
                  </a:lvl1pPr>
                  <a:lvl2pPr marL="457200" algn="l" defTabSz="914400" rtl="0" eaLnBrk="1" latinLnBrk="0" hangingPunct="1">
                    <a:defRPr sz="2800" kern="1200">
                      <a:solidFill>
                        <a:schemeClr val="tx1"/>
                      </a:solidFill>
                      <a:latin typeface="+mn-lt"/>
                      <a:ea typeface="+mn-ea"/>
                      <a:cs typeface="+mn-cs"/>
                    </a:defRPr>
                  </a:lvl2pPr>
                  <a:lvl3pPr marL="914400" algn="l" defTabSz="914400" rtl="0" eaLnBrk="1" latinLnBrk="0" hangingPunct="1">
                    <a:defRPr sz="2800" kern="1200">
                      <a:solidFill>
                        <a:schemeClr val="tx1"/>
                      </a:solidFill>
                      <a:latin typeface="+mn-lt"/>
                      <a:ea typeface="+mn-ea"/>
                      <a:cs typeface="+mn-cs"/>
                    </a:defRPr>
                  </a:lvl3pPr>
                  <a:lvl4pPr marL="1371600" algn="l" defTabSz="914400" rtl="0" eaLnBrk="1" latinLnBrk="0" hangingPunct="1">
                    <a:defRPr sz="2800" kern="1200">
                      <a:solidFill>
                        <a:schemeClr val="tx1"/>
                      </a:solidFill>
                      <a:latin typeface="+mn-lt"/>
                      <a:ea typeface="+mn-ea"/>
                      <a:cs typeface="+mn-cs"/>
                    </a:defRPr>
                  </a:lvl4pPr>
                  <a:lvl5pPr marL="1828800" algn="l" defTabSz="914400" rtl="0" eaLnBrk="1" latinLnBrk="0" hangingPunct="1">
                    <a:defRPr sz="2800" kern="1200">
                      <a:solidFill>
                        <a:schemeClr val="tx1"/>
                      </a:solidFill>
                      <a:latin typeface="+mn-lt"/>
                      <a:ea typeface="+mn-ea"/>
                      <a:cs typeface="+mn-cs"/>
                    </a:defRPr>
                  </a:lvl5pPr>
                  <a:lvl6pPr marL="2286000" algn="l" defTabSz="914400" rtl="0" eaLnBrk="1" latinLnBrk="0" hangingPunct="1">
                    <a:defRPr sz="2800" kern="1200">
                      <a:solidFill>
                        <a:schemeClr val="tx1"/>
                      </a:solidFill>
                      <a:latin typeface="+mn-lt"/>
                      <a:ea typeface="+mn-ea"/>
                      <a:cs typeface="+mn-cs"/>
                    </a:defRPr>
                  </a:lvl6pPr>
                  <a:lvl7pPr marL="2743200" algn="l" defTabSz="914400" rtl="0" eaLnBrk="1" latinLnBrk="0" hangingPunct="1">
                    <a:defRPr sz="2800" kern="1200">
                      <a:solidFill>
                        <a:schemeClr val="tx1"/>
                      </a:solidFill>
                      <a:latin typeface="+mn-lt"/>
                      <a:ea typeface="+mn-ea"/>
                      <a:cs typeface="+mn-cs"/>
                    </a:defRPr>
                  </a:lvl7pPr>
                  <a:lvl8pPr marL="3200400" algn="l" defTabSz="914400" rtl="0" eaLnBrk="1" latinLnBrk="0" hangingPunct="1">
                    <a:defRPr sz="2800" kern="1200">
                      <a:solidFill>
                        <a:schemeClr val="tx1"/>
                      </a:solidFill>
                      <a:latin typeface="+mn-lt"/>
                      <a:ea typeface="+mn-ea"/>
                      <a:cs typeface="+mn-cs"/>
                    </a:defRPr>
                  </a:lvl8pPr>
                  <a:lvl9pPr marL="3657600" algn="l" defTabSz="914400" rtl="0" eaLnBrk="1" latinLnBrk="0" hangingPunct="1">
                    <a:defRPr sz="2800" kern="1200">
                      <a:solidFill>
                        <a:schemeClr val="tx1"/>
                      </a:solidFill>
                      <a:latin typeface="+mn-lt"/>
                      <a:ea typeface="+mn-ea"/>
                      <a:cs typeface="+mn-cs"/>
                    </a:defRPr>
                  </a:lvl9pPr>
                </a:lstStyle>
                <a:p>
                  <a:pPr algn="ctr"/>
                  <a:r>
                    <a:rPr lang="en-US" altLang="ko-KR" sz="2400" b="1">
                      <a:solidFill>
                        <a:srgbClr val="1ED4DE"/>
                      </a:solidFill>
                      <a:latin typeface="Arial"/>
                      <a:ea typeface="Arial Unicode MS"/>
                      <a:cs typeface="Arial" pitchFamily="34" charset="0"/>
                    </a:rPr>
                    <a:t>01 Aug</a:t>
                  </a:r>
                  <a:endParaRPr lang="ko-KR" altLang="en-US" sz="2400" b="1">
                    <a:solidFill>
                      <a:srgbClr val="1ED4DE"/>
                    </a:solidFill>
                    <a:latin typeface="Arial"/>
                    <a:ea typeface="Arial Unicode MS"/>
                    <a:cs typeface="Arial" pitchFamily="34" charset="0"/>
                  </a:endParaRPr>
                </a:p>
              </xdr:txBody>
            </xdr:sp>
            <xdr:sp macro="" textlink="">
              <xdr:nvSpPr>
                <xdr:cNvPr id="81" name="Oval 32">
                  <a:extLst>
                    <a:ext uri="{FF2B5EF4-FFF2-40B4-BE49-F238E27FC236}">
                      <a16:creationId xmlns:a16="http://schemas.microsoft.com/office/drawing/2014/main" id="{499FA4DF-DB16-4F3E-96AF-8B3DB5EA0D9C}"/>
                    </a:ext>
                  </a:extLst>
                </xdr:cNvPr>
                <xdr:cNvSpPr/>
              </xdr:nvSpPr>
              <xdr:spPr>
                <a:xfrm>
                  <a:off x="10508025" y="5758413"/>
                  <a:ext cx="325597" cy="328570"/>
                </a:xfrm>
                <a:custGeom>
                  <a:avLst/>
                  <a:gdLst/>
                  <a:ahLst/>
                  <a:cxnLst/>
                  <a:rect l="l" t="t" r="r" b="b"/>
                  <a:pathLst>
                    <a:path w="2671236" h="3213546">
                      <a:moveTo>
                        <a:pt x="1336943" y="151152"/>
                      </a:moveTo>
                      <a:cubicBezTo>
                        <a:pt x="1223677" y="151152"/>
                        <a:pt x="1131857" y="242973"/>
                        <a:pt x="1131857" y="356239"/>
                      </a:cubicBezTo>
                      <a:cubicBezTo>
                        <a:pt x="1131857" y="469506"/>
                        <a:pt x="1223677" y="561326"/>
                        <a:pt x="1336943" y="561326"/>
                      </a:cubicBezTo>
                      <a:cubicBezTo>
                        <a:pt x="1450210" y="561326"/>
                        <a:pt x="1542030" y="469506"/>
                        <a:pt x="1542030" y="356239"/>
                      </a:cubicBezTo>
                      <a:cubicBezTo>
                        <a:pt x="1542030" y="242973"/>
                        <a:pt x="1450210" y="151152"/>
                        <a:pt x="1336943" y="151152"/>
                      </a:cubicBezTo>
                      <a:close/>
                      <a:moveTo>
                        <a:pt x="1336943" y="0"/>
                      </a:moveTo>
                      <a:cubicBezTo>
                        <a:pt x="1533689" y="0"/>
                        <a:pt x="1693182" y="159493"/>
                        <a:pt x="1693182" y="356239"/>
                      </a:cubicBezTo>
                      <a:cubicBezTo>
                        <a:pt x="1693182" y="499348"/>
                        <a:pt x="1608797" y="622748"/>
                        <a:pt x="1486649" y="678491"/>
                      </a:cubicBezTo>
                      <a:lnTo>
                        <a:pt x="1504985" y="861628"/>
                      </a:lnTo>
                      <a:lnTo>
                        <a:pt x="2050955" y="861628"/>
                      </a:lnTo>
                      <a:cubicBezTo>
                        <a:pt x="2073924" y="808095"/>
                        <a:pt x="2127168" y="770742"/>
                        <a:pt x="2189136" y="770742"/>
                      </a:cubicBezTo>
                      <a:cubicBezTo>
                        <a:pt x="2272476" y="770742"/>
                        <a:pt x="2340037" y="838303"/>
                        <a:pt x="2340037" y="921643"/>
                      </a:cubicBezTo>
                      <a:cubicBezTo>
                        <a:pt x="2340037" y="1004983"/>
                        <a:pt x="2272476" y="1072544"/>
                        <a:pt x="2189136" y="1072544"/>
                      </a:cubicBezTo>
                      <a:cubicBezTo>
                        <a:pt x="2127168" y="1072544"/>
                        <a:pt x="2073924" y="1035191"/>
                        <a:pt x="2050955" y="981658"/>
                      </a:cubicBezTo>
                      <a:lnTo>
                        <a:pt x="1517002" y="981658"/>
                      </a:lnTo>
                      <a:lnTo>
                        <a:pt x="1678124" y="2590970"/>
                      </a:lnTo>
                      <a:cubicBezTo>
                        <a:pt x="2063444" y="2451708"/>
                        <a:pt x="2360829" y="2287813"/>
                        <a:pt x="2381761" y="1860600"/>
                      </a:cubicBezTo>
                      <a:cubicBezTo>
                        <a:pt x="2329006" y="1862811"/>
                        <a:pt x="2276981" y="1871755"/>
                        <a:pt x="2228094" y="1886075"/>
                      </a:cubicBezTo>
                      <a:cubicBezTo>
                        <a:pt x="2324645" y="1771974"/>
                        <a:pt x="2415523" y="1665436"/>
                        <a:pt x="2449665" y="1504055"/>
                      </a:cubicBezTo>
                      <a:cubicBezTo>
                        <a:pt x="2485699" y="1663545"/>
                        <a:pt x="2574685" y="1764408"/>
                        <a:pt x="2671236" y="1886075"/>
                      </a:cubicBezTo>
                      <a:cubicBezTo>
                        <a:pt x="2622475" y="1872164"/>
                        <a:pt x="2568855" y="1862858"/>
                        <a:pt x="2513341" y="1860541"/>
                      </a:cubicBezTo>
                      <a:cubicBezTo>
                        <a:pt x="2486075" y="2436981"/>
                        <a:pt x="2151724" y="2992040"/>
                        <a:pt x="1522375" y="3040581"/>
                      </a:cubicBezTo>
                      <a:cubicBezTo>
                        <a:pt x="1427529" y="3119259"/>
                        <a:pt x="1392747" y="3155891"/>
                        <a:pt x="1336943" y="3213546"/>
                      </a:cubicBezTo>
                      <a:cubicBezTo>
                        <a:pt x="1284048" y="3153728"/>
                        <a:pt x="1252174" y="3120936"/>
                        <a:pt x="1157234" y="3046101"/>
                      </a:cubicBezTo>
                      <a:cubicBezTo>
                        <a:pt x="592479" y="2980043"/>
                        <a:pt x="187829" y="2438320"/>
                        <a:pt x="160409" y="1860193"/>
                      </a:cubicBezTo>
                      <a:cubicBezTo>
                        <a:pt x="105366" y="1862056"/>
                        <a:pt x="50978" y="1871143"/>
                        <a:pt x="0" y="1886075"/>
                      </a:cubicBezTo>
                      <a:cubicBezTo>
                        <a:pt x="96552" y="1771974"/>
                        <a:pt x="187429" y="1665436"/>
                        <a:pt x="221571" y="1504055"/>
                      </a:cubicBezTo>
                      <a:cubicBezTo>
                        <a:pt x="257605" y="1663545"/>
                        <a:pt x="346591" y="1764408"/>
                        <a:pt x="443143" y="1886075"/>
                      </a:cubicBezTo>
                      <a:cubicBezTo>
                        <a:pt x="396276" y="1872705"/>
                        <a:pt x="344922" y="1863589"/>
                        <a:pt x="291687" y="1860996"/>
                      </a:cubicBezTo>
                      <a:cubicBezTo>
                        <a:pt x="313360" y="2289054"/>
                        <a:pt x="617325" y="2454996"/>
                        <a:pt x="1001768" y="2593980"/>
                      </a:cubicBezTo>
                      <a:lnTo>
                        <a:pt x="1157883" y="981658"/>
                      </a:lnTo>
                      <a:lnTo>
                        <a:pt x="666108" y="981658"/>
                      </a:lnTo>
                      <a:cubicBezTo>
                        <a:pt x="643139" y="1035191"/>
                        <a:pt x="589896" y="1072543"/>
                        <a:pt x="527928" y="1072543"/>
                      </a:cubicBezTo>
                      <a:cubicBezTo>
                        <a:pt x="444588" y="1072543"/>
                        <a:pt x="377027" y="1004982"/>
                        <a:pt x="377027" y="921642"/>
                      </a:cubicBezTo>
                      <a:cubicBezTo>
                        <a:pt x="377027" y="838302"/>
                        <a:pt x="444588" y="770741"/>
                        <a:pt x="527928" y="770741"/>
                      </a:cubicBezTo>
                      <a:cubicBezTo>
                        <a:pt x="589896" y="770741"/>
                        <a:pt x="643141" y="808095"/>
                        <a:pt x="666110" y="861628"/>
                      </a:cubicBezTo>
                      <a:lnTo>
                        <a:pt x="1169505" y="861628"/>
                      </a:lnTo>
                      <a:lnTo>
                        <a:pt x="1187237" y="678491"/>
                      </a:lnTo>
                      <a:cubicBezTo>
                        <a:pt x="1065090" y="622748"/>
                        <a:pt x="980704" y="499348"/>
                        <a:pt x="980704" y="356239"/>
                      </a:cubicBezTo>
                      <a:cubicBezTo>
                        <a:pt x="980704" y="159493"/>
                        <a:pt x="1140198" y="0"/>
                        <a:pt x="1336943" y="0"/>
                      </a:cubicBezTo>
                      <a:close/>
                    </a:path>
                  </a:pathLst>
                </a:custGeom>
                <a:solidFill>
                  <a:srgbClr val="1ED4DE">
                    <a:alpha val="40000"/>
                  </a:srgbClr>
                </a:solidFill>
                <a:ln w="12700" cap="flat" cmpd="sng" algn="ctr">
                  <a:noFill/>
                  <a:prstDash val="solid"/>
                  <a:miter lim="800000"/>
                </a:ln>
                <a:effectLst/>
              </xdr:spPr>
              <xdr:txBody>
                <a:bodyPr rot="0" spcFirstLastPara="0" vert="horz" wrap="square" lIns="91440" tIns="45720" rIns="91440" bIns="45720" numCol="1" spcCol="0" rtlCol="0" fromWordArt="0" anchor="ctr" anchorCtr="0" forceAA="0" compatLnSpc="1">
                  <a:prstTxWarp prst="textNoShape">
                    <a:avLst/>
                  </a:prstTxWarp>
                  <a:noAutofit/>
                </a:bodyPr>
                <a:lstStyle>
                  <a:defPPr>
                    <a:defRPr lang="th-TH"/>
                  </a:defPPr>
                  <a:lvl1pPr marL="0" algn="l" defTabSz="914400" rtl="0" eaLnBrk="1" latinLnBrk="0" hangingPunct="1">
                    <a:defRPr sz="2800" kern="1200">
                      <a:solidFill>
                        <a:schemeClr val="tx1"/>
                      </a:solidFill>
                      <a:latin typeface="+mn-lt"/>
                      <a:ea typeface="+mn-ea"/>
                      <a:cs typeface="+mn-cs"/>
                    </a:defRPr>
                  </a:lvl1pPr>
                  <a:lvl2pPr marL="457200" algn="l" defTabSz="914400" rtl="0" eaLnBrk="1" latinLnBrk="0" hangingPunct="1">
                    <a:defRPr sz="2800" kern="1200">
                      <a:solidFill>
                        <a:schemeClr val="tx1"/>
                      </a:solidFill>
                      <a:latin typeface="+mn-lt"/>
                      <a:ea typeface="+mn-ea"/>
                      <a:cs typeface="+mn-cs"/>
                    </a:defRPr>
                  </a:lvl2pPr>
                  <a:lvl3pPr marL="914400" algn="l" defTabSz="914400" rtl="0" eaLnBrk="1" latinLnBrk="0" hangingPunct="1">
                    <a:defRPr sz="2800" kern="1200">
                      <a:solidFill>
                        <a:schemeClr val="tx1"/>
                      </a:solidFill>
                      <a:latin typeface="+mn-lt"/>
                      <a:ea typeface="+mn-ea"/>
                      <a:cs typeface="+mn-cs"/>
                    </a:defRPr>
                  </a:lvl3pPr>
                  <a:lvl4pPr marL="1371600" algn="l" defTabSz="914400" rtl="0" eaLnBrk="1" latinLnBrk="0" hangingPunct="1">
                    <a:defRPr sz="2800" kern="1200">
                      <a:solidFill>
                        <a:schemeClr val="tx1"/>
                      </a:solidFill>
                      <a:latin typeface="+mn-lt"/>
                      <a:ea typeface="+mn-ea"/>
                      <a:cs typeface="+mn-cs"/>
                    </a:defRPr>
                  </a:lvl4pPr>
                  <a:lvl5pPr marL="1828800" algn="l" defTabSz="914400" rtl="0" eaLnBrk="1" latinLnBrk="0" hangingPunct="1">
                    <a:defRPr sz="2800" kern="1200">
                      <a:solidFill>
                        <a:schemeClr val="tx1"/>
                      </a:solidFill>
                      <a:latin typeface="+mn-lt"/>
                      <a:ea typeface="+mn-ea"/>
                      <a:cs typeface="+mn-cs"/>
                    </a:defRPr>
                  </a:lvl5pPr>
                  <a:lvl6pPr marL="2286000" algn="l" defTabSz="914400" rtl="0" eaLnBrk="1" latinLnBrk="0" hangingPunct="1">
                    <a:defRPr sz="2800" kern="1200">
                      <a:solidFill>
                        <a:schemeClr val="tx1"/>
                      </a:solidFill>
                      <a:latin typeface="+mn-lt"/>
                      <a:ea typeface="+mn-ea"/>
                      <a:cs typeface="+mn-cs"/>
                    </a:defRPr>
                  </a:lvl6pPr>
                  <a:lvl7pPr marL="2743200" algn="l" defTabSz="914400" rtl="0" eaLnBrk="1" latinLnBrk="0" hangingPunct="1">
                    <a:defRPr sz="2800" kern="1200">
                      <a:solidFill>
                        <a:schemeClr val="tx1"/>
                      </a:solidFill>
                      <a:latin typeface="+mn-lt"/>
                      <a:ea typeface="+mn-ea"/>
                      <a:cs typeface="+mn-cs"/>
                    </a:defRPr>
                  </a:lvl7pPr>
                  <a:lvl8pPr marL="3200400" algn="l" defTabSz="914400" rtl="0" eaLnBrk="1" latinLnBrk="0" hangingPunct="1">
                    <a:defRPr sz="2800" kern="1200">
                      <a:solidFill>
                        <a:schemeClr val="tx1"/>
                      </a:solidFill>
                      <a:latin typeface="+mn-lt"/>
                      <a:ea typeface="+mn-ea"/>
                      <a:cs typeface="+mn-cs"/>
                    </a:defRPr>
                  </a:lvl8pPr>
                  <a:lvl9pPr marL="3657600" algn="l" defTabSz="914400" rtl="0" eaLnBrk="1" latinLnBrk="0" hangingPunct="1">
                    <a:defRPr sz="2800" kern="1200">
                      <a:solidFill>
                        <a:schemeClr val="tx1"/>
                      </a:solidFill>
                      <a:latin typeface="+mn-lt"/>
                      <a:ea typeface="+mn-ea"/>
                      <a:cs typeface="+mn-cs"/>
                    </a:defRPr>
                  </a:lvl9pPr>
                </a:lstStyle>
                <a:p>
                  <a:pPr marL="0" marR="0" lvl="0" indent="0" algn="ctr" defTabSz="914400" rtl="0" eaLnBrk="1" fontAlgn="auto" latinLnBrk="1" hangingPunct="1">
                    <a:lnSpc>
                      <a:spcPct val="100000"/>
                    </a:lnSpc>
                    <a:spcBef>
                      <a:spcPts val="0"/>
                    </a:spcBef>
                    <a:spcAft>
                      <a:spcPts val="0"/>
                    </a:spcAft>
                    <a:buClrTx/>
                    <a:buSzTx/>
                    <a:buFontTx/>
                    <a:buNone/>
                    <a:tabLst/>
                    <a:defRPr/>
                  </a:pPr>
                  <a:endParaRPr kumimoji="0" lang="ko-KR" altLang="en-US" sz="1800" b="0" i="0" u="none" strike="noStrike" kern="1200" cap="none" spc="0" normalizeH="0" baseline="0">
                    <a:ln>
                      <a:noFill/>
                    </a:ln>
                    <a:solidFill>
                      <a:prstClr val="white"/>
                    </a:solidFill>
                    <a:effectLst/>
                    <a:uLnTx/>
                    <a:uFillTx/>
                    <a:latin typeface="Arial"/>
                    <a:ea typeface="Arial Unicode MS"/>
                    <a:cs typeface="+mn-cs"/>
                  </a:endParaRPr>
                </a:p>
              </xdr:txBody>
            </xdr:sp>
            <xdr:grpSp>
              <xdr:nvGrpSpPr>
                <xdr:cNvPr id="82" name="그룹 7">
                  <a:extLst>
                    <a:ext uri="{FF2B5EF4-FFF2-40B4-BE49-F238E27FC236}">
                      <a16:creationId xmlns:a16="http://schemas.microsoft.com/office/drawing/2014/main" id="{D67D3FFF-A4E0-4AA6-87F1-07FDB6922C81}"/>
                    </a:ext>
                  </a:extLst>
                </xdr:cNvPr>
                <xdr:cNvGrpSpPr/>
              </xdr:nvGrpSpPr>
              <xdr:grpSpPr>
                <a:xfrm>
                  <a:off x="11720363" y="5223217"/>
                  <a:ext cx="647651" cy="1102818"/>
                  <a:chOff x="8759362" y="3144775"/>
                  <a:chExt cx="647651" cy="1109168"/>
                </a:xfrm>
              </xdr:grpSpPr>
              <xdr:cxnSp macro="">
                <xdr:nvCxnSpPr>
                  <xdr:cNvPr id="89" name="Straight Connector 88">
                    <a:extLst>
                      <a:ext uri="{FF2B5EF4-FFF2-40B4-BE49-F238E27FC236}">
                        <a16:creationId xmlns:a16="http://schemas.microsoft.com/office/drawing/2014/main" id="{5E7DCC1D-C75C-4A64-A90D-0D672602A01F}"/>
                      </a:ext>
                    </a:extLst>
                  </xdr:cNvPr>
                  <xdr:cNvCxnSpPr/>
                </xdr:nvCxnSpPr>
                <xdr:spPr>
                  <a:xfrm flipV="1">
                    <a:off x="9083186" y="3144775"/>
                    <a:ext cx="0" cy="780895"/>
                  </a:xfrm>
                  <a:prstGeom prst="line">
                    <a:avLst/>
                  </a:prstGeom>
                  <a:noFill/>
                  <a:ln w="63500" cap="flat" cmpd="sng" algn="ctr">
                    <a:solidFill>
                      <a:srgbClr val="1C7DE1">
                        <a:alpha val="40000"/>
                      </a:srgbClr>
                    </a:solidFill>
                    <a:prstDash val="solid"/>
                    <a:miter lim="800000"/>
                    <a:headEnd type="oval" w="sm" len="sm"/>
                    <a:tailEnd type="oval" w="sm" len="sm"/>
                  </a:ln>
                  <a:effectLst/>
                </xdr:spPr>
              </xdr:cxnSp>
              <xdr:sp macro="" textlink="">
                <xdr:nvSpPr>
                  <xdr:cNvPr id="90" name="Oval 89">
                    <a:extLst>
                      <a:ext uri="{FF2B5EF4-FFF2-40B4-BE49-F238E27FC236}">
                        <a16:creationId xmlns:a16="http://schemas.microsoft.com/office/drawing/2014/main" id="{0FB29C4D-3665-4441-AD2C-7D1335B9B654}"/>
                      </a:ext>
                    </a:extLst>
                  </xdr:cNvPr>
                  <xdr:cNvSpPr/>
                </xdr:nvSpPr>
                <xdr:spPr>
                  <a:xfrm>
                    <a:off x="8759362" y="3605838"/>
                    <a:ext cx="647651" cy="648105"/>
                  </a:xfrm>
                  <a:prstGeom prst="ellipse">
                    <a:avLst/>
                  </a:prstGeom>
                  <a:solidFill>
                    <a:sysClr val="window" lastClr="FFFFFF"/>
                  </a:solidFill>
                  <a:ln w="63500" cap="flat" cmpd="sng" algn="ctr">
                    <a:solidFill>
                      <a:srgbClr val="1C7DE1">
                        <a:alpha val="40000"/>
                      </a:srgbClr>
                    </a:solidFill>
                    <a:prstDash val="solid"/>
                    <a:miter lim="800000"/>
                  </a:ln>
                  <a:effectLst/>
                </xdr:spPr>
                <xdr:txBody>
                  <a:bodyPr wrap="square" rtlCol="0" anchor="ctr"/>
                  <a:lstStyle>
                    <a:defPPr>
                      <a:defRPr lang="th-TH"/>
                    </a:defPPr>
                    <a:lvl1pPr marL="0" algn="l" defTabSz="914400" rtl="0" eaLnBrk="1" latinLnBrk="0" hangingPunct="1">
                      <a:defRPr sz="2800" kern="1200">
                        <a:solidFill>
                          <a:schemeClr val="tx1"/>
                        </a:solidFill>
                        <a:latin typeface="+mn-lt"/>
                        <a:ea typeface="+mn-ea"/>
                        <a:cs typeface="+mn-cs"/>
                      </a:defRPr>
                    </a:lvl1pPr>
                    <a:lvl2pPr marL="457200" algn="l" defTabSz="914400" rtl="0" eaLnBrk="1" latinLnBrk="0" hangingPunct="1">
                      <a:defRPr sz="2800" kern="1200">
                        <a:solidFill>
                          <a:schemeClr val="tx1"/>
                        </a:solidFill>
                        <a:latin typeface="+mn-lt"/>
                        <a:ea typeface="+mn-ea"/>
                        <a:cs typeface="+mn-cs"/>
                      </a:defRPr>
                    </a:lvl2pPr>
                    <a:lvl3pPr marL="914400" algn="l" defTabSz="914400" rtl="0" eaLnBrk="1" latinLnBrk="0" hangingPunct="1">
                      <a:defRPr sz="2800" kern="1200">
                        <a:solidFill>
                          <a:schemeClr val="tx1"/>
                        </a:solidFill>
                        <a:latin typeface="+mn-lt"/>
                        <a:ea typeface="+mn-ea"/>
                        <a:cs typeface="+mn-cs"/>
                      </a:defRPr>
                    </a:lvl3pPr>
                    <a:lvl4pPr marL="1371600" algn="l" defTabSz="914400" rtl="0" eaLnBrk="1" latinLnBrk="0" hangingPunct="1">
                      <a:defRPr sz="2800" kern="1200">
                        <a:solidFill>
                          <a:schemeClr val="tx1"/>
                        </a:solidFill>
                        <a:latin typeface="+mn-lt"/>
                        <a:ea typeface="+mn-ea"/>
                        <a:cs typeface="+mn-cs"/>
                      </a:defRPr>
                    </a:lvl4pPr>
                    <a:lvl5pPr marL="1828800" algn="l" defTabSz="914400" rtl="0" eaLnBrk="1" latinLnBrk="0" hangingPunct="1">
                      <a:defRPr sz="2800" kern="1200">
                        <a:solidFill>
                          <a:schemeClr val="tx1"/>
                        </a:solidFill>
                        <a:latin typeface="+mn-lt"/>
                        <a:ea typeface="+mn-ea"/>
                        <a:cs typeface="+mn-cs"/>
                      </a:defRPr>
                    </a:lvl5pPr>
                    <a:lvl6pPr marL="2286000" algn="l" defTabSz="914400" rtl="0" eaLnBrk="1" latinLnBrk="0" hangingPunct="1">
                      <a:defRPr sz="2800" kern="1200">
                        <a:solidFill>
                          <a:schemeClr val="tx1"/>
                        </a:solidFill>
                        <a:latin typeface="+mn-lt"/>
                        <a:ea typeface="+mn-ea"/>
                        <a:cs typeface="+mn-cs"/>
                      </a:defRPr>
                    </a:lvl6pPr>
                    <a:lvl7pPr marL="2743200" algn="l" defTabSz="914400" rtl="0" eaLnBrk="1" latinLnBrk="0" hangingPunct="1">
                      <a:defRPr sz="2800" kern="1200">
                        <a:solidFill>
                          <a:schemeClr val="tx1"/>
                        </a:solidFill>
                        <a:latin typeface="+mn-lt"/>
                        <a:ea typeface="+mn-ea"/>
                        <a:cs typeface="+mn-cs"/>
                      </a:defRPr>
                    </a:lvl7pPr>
                    <a:lvl8pPr marL="3200400" algn="l" defTabSz="914400" rtl="0" eaLnBrk="1" latinLnBrk="0" hangingPunct="1">
                      <a:defRPr sz="2800" kern="1200">
                        <a:solidFill>
                          <a:schemeClr val="tx1"/>
                        </a:solidFill>
                        <a:latin typeface="+mn-lt"/>
                        <a:ea typeface="+mn-ea"/>
                        <a:cs typeface="+mn-cs"/>
                      </a:defRPr>
                    </a:lvl8pPr>
                    <a:lvl9pPr marL="3657600" algn="l" defTabSz="914400" rtl="0" eaLnBrk="1" latinLnBrk="0" hangingPunct="1">
                      <a:defRPr sz="2800" kern="1200">
                        <a:solidFill>
                          <a:schemeClr val="tx1"/>
                        </a:solidFill>
                        <a:latin typeface="+mn-lt"/>
                        <a:ea typeface="+mn-ea"/>
                        <a:cs typeface="+mn-cs"/>
                      </a:defRPr>
                    </a:lvl9pPr>
                  </a:lstStyle>
                  <a:p>
                    <a:pPr marL="0" marR="0" lvl="0" indent="0" algn="ctr" defTabSz="914400" eaLnBrk="1" fontAlgn="auto" latinLnBrk="0" hangingPunct="1">
                      <a:lnSpc>
                        <a:spcPct val="100000"/>
                      </a:lnSpc>
                      <a:spcBef>
                        <a:spcPts val="0"/>
                      </a:spcBef>
                      <a:spcAft>
                        <a:spcPts val="0"/>
                      </a:spcAft>
                      <a:buClrTx/>
                      <a:buSzTx/>
                      <a:buFontTx/>
                      <a:buNone/>
                      <a:tabLst/>
                      <a:defRPr/>
                    </a:pPr>
                    <a:endParaRPr kumimoji="0" lang="ko-KR" altLang="en-US" sz="2700" b="0" i="0" u="none" strike="noStrike" kern="0" cap="none" spc="0" normalizeH="0" baseline="0">
                      <a:ln>
                        <a:noFill/>
                      </a:ln>
                      <a:solidFill>
                        <a:prstClr val="white"/>
                      </a:solidFill>
                      <a:effectLst/>
                      <a:uLnTx/>
                      <a:uFillTx/>
                      <a:latin typeface="Arial"/>
                      <a:ea typeface="Arial Unicode MS"/>
                      <a:cs typeface="+mn-cs"/>
                    </a:endParaRPr>
                  </a:p>
                </xdr:txBody>
              </xdr:sp>
            </xdr:grpSp>
            <xdr:sp macro="" textlink="">
              <xdr:nvSpPr>
                <xdr:cNvPr id="83" name="TextBox 82">
                  <a:extLst>
                    <a:ext uri="{FF2B5EF4-FFF2-40B4-BE49-F238E27FC236}">
                      <a16:creationId xmlns:a16="http://schemas.microsoft.com/office/drawing/2014/main" id="{B0A9C18E-51AD-44F9-BFA0-D3756A0FA5BA}"/>
                    </a:ext>
                  </a:extLst>
                </xdr:cNvPr>
                <xdr:cNvSpPr txBox="1"/>
              </xdr:nvSpPr>
              <xdr:spPr>
                <a:xfrm>
                  <a:off x="11532039" y="6652625"/>
                  <a:ext cx="1194487" cy="461688"/>
                </a:xfrm>
                <a:prstGeom prst="rect">
                  <a:avLst/>
                </a:prstGeom>
                <a:noFill/>
              </xdr:spPr>
              <xdr:txBody>
                <a:bodyPr wrap="square" rtlCol="0" anchor="ctr">
                  <a:spAutoFit/>
                </a:bodyPr>
                <a:lstStyle>
                  <a:defPPr>
                    <a:defRPr lang="th-TH"/>
                  </a:defPPr>
                  <a:lvl1pPr marL="0" algn="l" defTabSz="914400" rtl="0" eaLnBrk="1" latinLnBrk="0" hangingPunct="1">
                    <a:defRPr sz="2800" kern="1200">
                      <a:solidFill>
                        <a:schemeClr val="tx1"/>
                      </a:solidFill>
                      <a:latin typeface="+mn-lt"/>
                      <a:ea typeface="+mn-ea"/>
                      <a:cs typeface="+mn-cs"/>
                    </a:defRPr>
                  </a:lvl1pPr>
                  <a:lvl2pPr marL="457200" algn="l" defTabSz="914400" rtl="0" eaLnBrk="1" latinLnBrk="0" hangingPunct="1">
                    <a:defRPr sz="2800" kern="1200">
                      <a:solidFill>
                        <a:schemeClr val="tx1"/>
                      </a:solidFill>
                      <a:latin typeface="+mn-lt"/>
                      <a:ea typeface="+mn-ea"/>
                      <a:cs typeface="+mn-cs"/>
                    </a:defRPr>
                  </a:lvl2pPr>
                  <a:lvl3pPr marL="914400" algn="l" defTabSz="914400" rtl="0" eaLnBrk="1" latinLnBrk="0" hangingPunct="1">
                    <a:defRPr sz="2800" kern="1200">
                      <a:solidFill>
                        <a:schemeClr val="tx1"/>
                      </a:solidFill>
                      <a:latin typeface="+mn-lt"/>
                      <a:ea typeface="+mn-ea"/>
                      <a:cs typeface="+mn-cs"/>
                    </a:defRPr>
                  </a:lvl3pPr>
                  <a:lvl4pPr marL="1371600" algn="l" defTabSz="914400" rtl="0" eaLnBrk="1" latinLnBrk="0" hangingPunct="1">
                    <a:defRPr sz="2800" kern="1200">
                      <a:solidFill>
                        <a:schemeClr val="tx1"/>
                      </a:solidFill>
                      <a:latin typeface="+mn-lt"/>
                      <a:ea typeface="+mn-ea"/>
                      <a:cs typeface="+mn-cs"/>
                    </a:defRPr>
                  </a:lvl4pPr>
                  <a:lvl5pPr marL="1828800" algn="l" defTabSz="914400" rtl="0" eaLnBrk="1" latinLnBrk="0" hangingPunct="1">
                    <a:defRPr sz="2800" kern="1200">
                      <a:solidFill>
                        <a:schemeClr val="tx1"/>
                      </a:solidFill>
                      <a:latin typeface="+mn-lt"/>
                      <a:ea typeface="+mn-ea"/>
                      <a:cs typeface="+mn-cs"/>
                    </a:defRPr>
                  </a:lvl5pPr>
                  <a:lvl6pPr marL="2286000" algn="l" defTabSz="914400" rtl="0" eaLnBrk="1" latinLnBrk="0" hangingPunct="1">
                    <a:defRPr sz="2800" kern="1200">
                      <a:solidFill>
                        <a:schemeClr val="tx1"/>
                      </a:solidFill>
                      <a:latin typeface="+mn-lt"/>
                      <a:ea typeface="+mn-ea"/>
                      <a:cs typeface="+mn-cs"/>
                    </a:defRPr>
                  </a:lvl6pPr>
                  <a:lvl7pPr marL="2743200" algn="l" defTabSz="914400" rtl="0" eaLnBrk="1" latinLnBrk="0" hangingPunct="1">
                    <a:defRPr sz="2800" kern="1200">
                      <a:solidFill>
                        <a:schemeClr val="tx1"/>
                      </a:solidFill>
                      <a:latin typeface="+mn-lt"/>
                      <a:ea typeface="+mn-ea"/>
                      <a:cs typeface="+mn-cs"/>
                    </a:defRPr>
                  </a:lvl7pPr>
                  <a:lvl8pPr marL="3200400" algn="l" defTabSz="914400" rtl="0" eaLnBrk="1" latinLnBrk="0" hangingPunct="1">
                    <a:defRPr sz="2800" kern="1200">
                      <a:solidFill>
                        <a:schemeClr val="tx1"/>
                      </a:solidFill>
                      <a:latin typeface="+mn-lt"/>
                      <a:ea typeface="+mn-ea"/>
                      <a:cs typeface="+mn-cs"/>
                    </a:defRPr>
                  </a:lvl8pPr>
                  <a:lvl9pPr marL="3657600" algn="l" defTabSz="914400" rtl="0" eaLnBrk="1" latinLnBrk="0" hangingPunct="1">
                    <a:defRPr sz="2800" kern="1200">
                      <a:solidFill>
                        <a:schemeClr val="tx1"/>
                      </a:solidFill>
                      <a:latin typeface="+mn-lt"/>
                      <a:ea typeface="+mn-ea"/>
                      <a:cs typeface="+mn-cs"/>
                    </a:defRPr>
                  </a:lvl9pPr>
                </a:lstStyle>
                <a:p>
                  <a:pPr algn="ctr"/>
                  <a:r>
                    <a:rPr lang="en-US" altLang="ko-KR" sz="2400" b="1">
                      <a:solidFill>
                        <a:srgbClr val="1C7DE1"/>
                      </a:solidFill>
                      <a:latin typeface="Arial"/>
                      <a:ea typeface="Arial Unicode MS"/>
                      <a:cs typeface="Arial" pitchFamily="34" charset="0"/>
                    </a:rPr>
                    <a:t>6 Aug</a:t>
                  </a:r>
                  <a:endParaRPr lang="ko-KR" altLang="en-US" sz="2400" b="1">
                    <a:solidFill>
                      <a:srgbClr val="1C7DE1"/>
                    </a:solidFill>
                    <a:latin typeface="Arial"/>
                    <a:ea typeface="Arial Unicode MS"/>
                    <a:cs typeface="Arial" pitchFamily="34" charset="0"/>
                  </a:endParaRPr>
                </a:p>
              </xdr:txBody>
            </xdr:sp>
            <xdr:sp macro="" textlink="">
              <xdr:nvSpPr>
                <xdr:cNvPr id="84" name="TextBox 65">
                  <a:extLst>
                    <a:ext uri="{FF2B5EF4-FFF2-40B4-BE49-F238E27FC236}">
                      <a16:creationId xmlns:a16="http://schemas.microsoft.com/office/drawing/2014/main" id="{F794BB31-9A8D-409C-896F-711C7799B576}"/>
                    </a:ext>
                  </a:extLst>
                </xdr:cNvPr>
                <xdr:cNvSpPr txBox="1"/>
              </xdr:nvSpPr>
              <xdr:spPr>
                <a:xfrm>
                  <a:off x="11514107" y="4674134"/>
                  <a:ext cx="952833" cy="304617"/>
                </a:xfrm>
                <a:prstGeom prst="rect">
                  <a:avLst/>
                </a:prstGeom>
                <a:noFill/>
              </xdr:spPr>
              <xdr:txBody>
                <a:bodyPr wrap="square" rtlCol="0">
                  <a:spAutoFit/>
                </a:bodyPr>
                <a:lstStyle>
                  <a:defPPr>
                    <a:defRPr lang="th-TH"/>
                  </a:defPPr>
                  <a:lvl1pPr marL="0" algn="l" defTabSz="914400" rtl="0" eaLnBrk="1" latinLnBrk="0" hangingPunct="1">
                    <a:defRPr sz="2800" kern="1200">
                      <a:solidFill>
                        <a:schemeClr val="tx1"/>
                      </a:solidFill>
                      <a:latin typeface="+mn-lt"/>
                      <a:ea typeface="+mn-ea"/>
                      <a:cs typeface="+mn-cs"/>
                    </a:defRPr>
                  </a:lvl1pPr>
                  <a:lvl2pPr marL="457200" algn="l" defTabSz="914400" rtl="0" eaLnBrk="1" latinLnBrk="0" hangingPunct="1">
                    <a:defRPr sz="2800" kern="1200">
                      <a:solidFill>
                        <a:schemeClr val="tx1"/>
                      </a:solidFill>
                      <a:latin typeface="+mn-lt"/>
                      <a:ea typeface="+mn-ea"/>
                      <a:cs typeface="+mn-cs"/>
                    </a:defRPr>
                  </a:lvl2pPr>
                  <a:lvl3pPr marL="914400" algn="l" defTabSz="914400" rtl="0" eaLnBrk="1" latinLnBrk="0" hangingPunct="1">
                    <a:defRPr sz="2800" kern="1200">
                      <a:solidFill>
                        <a:schemeClr val="tx1"/>
                      </a:solidFill>
                      <a:latin typeface="+mn-lt"/>
                      <a:ea typeface="+mn-ea"/>
                      <a:cs typeface="+mn-cs"/>
                    </a:defRPr>
                  </a:lvl3pPr>
                  <a:lvl4pPr marL="1371600" algn="l" defTabSz="914400" rtl="0" eaLnBrk="1" latinLnBrk="0" hangingPunct="1">
                    <a:defRPr sz="2800" kern="1200">
                      <a:solidFill>
                        <a:schemeClr val="tx1"/>
                      </a:solidFill>
                      <a:latin typeface="+mn-lt"/>
                      <a:ea typeface="+mn-ea"/>
                      <a:cs typeface="+mn-cs"/>
                    </a:defRPr>
                  </a:lvl4pPr>
                  <a:lvl5pPr marL="1828800" algn="l" defTabSz="914400" rtl="0" eaLnBrk="1" latinLnBrk="0" hangingPunct="1">
                    <a:defRPr sz="2800" kern="1200">
                      <a:solidFill>
                        <a:schemeClr val="tx1"/>
                      </a:solidFill>
                      <a:latin typeface="+mn-lt"/>
                      <a:ea typeface="+mn-ea"/>
                      <a:cs typeface="+mn-cs"/>
                    </a:defRPr>
                  </a:lvl5pPr>
                  <a:lvl6pPr marL="2286000" algn="l" defTabSz="914400" rtl="0" eaLnBrk="1" latinLnBrk="0" hangingPunct="1">
                    <a:defRPr sz="2800" kern="1200">
                      <a:solidFill>
                        <a:schemeClr val="tx1"/>
                      </a:solidFill>
                      <a:latin typeface="+mn-lt"/>
                      <a:ea typeface="+mn-ea"/>
                      <a:cs typeface="+mn-cs"/>
                    </a:defRPr>
                  </a:lvl6pPr>
                  <a:lvl7pPr marL="2743200" algn="l" defTabSz="914400" rtl="0" eaLnBrk="1" latinLnBrk="0" hangingPunct="1">
                    <a:defRPr sz="2800" kern="1200">
                      <a:solidFill>
                        <a:schemeClr val="tx1"/>
                      </a:solidFill>
                      <a:latin typeface="+mn-lt"/>
                      <a:ea typeface="+mn-ea"/>
                      <a:cs typeface="+mn-cs"/>
                    </a:defRPr>
                  </a:lvl7pPr>
                  <a:lvl8pPr marL="3200400" algn="l" defTabSz="914400" rtl="0" eaLnBrk="1" latinLnBrk="0" hangingPunct="1">
                    <a:defRPr sz="2800" kern="1200">
                      <a:solidFill>
                        <a:schemeClr val="tx1"/>
                      </a:solidFill>
                      <a:latin typeface="+mn-lt"/>
                      <a:ea typeface="+mn-ea"/>
                      <a:cs typeface="+mn-cs"/>
                    </a:defRPr>
                  </a:lvl8pPr>
                  <a:lvl9pPr marL="3657600" algn="l" defTabSz="914400" rtl="0" eaLnBrk="1" latinLnBrk="0" hangingPunct="1">
                    <a:defRPr sz="2800" kern="1200">
                      <a:solidFill>
                        <a:schemeClr val="tx1"/>
                      </a:solidFill>
                      <a:latin typeface="+mn-lt"/>
                      <a:ea typeface="+mn-ea"/>
                      <a:cs typeface="+mn-cs"/>
                    </a:defRPr>
                  </a:lvl9pPr>
                </a:lstStyle>
                <a:p>
                  <a:pPr algn="ctr"/>
                  <a:r>
                    <a:rPr lang="en-US" altLang="ko-KR" sz="1400">
                      <a:solidFill>
                        <a:prstClr val="black">
                          <a:lumMod val="75000"/>
                          <a:lumOff val="25000"/>
                        </a:prstClr>
                      </a:solidFill>
                      <a:latin typeface="Arial"/>
                      <a:ea typeface="Arial Unicode MS"/>
                      <a:cs typeface="Arial" pitchFamily="34" charset="0"/>
                    </a:rPr>
                    <a:t>Go-Live</a:t>
                  </a:r>
                  <a:endParaRPr lang="ko-KR" altLang="en-US" sz="1400">
                    <a:solidFill>
                      <a:prstClr val="black">
                        <a:lumMod val="75000"/>
                        <a:lumOff val="25000"/>
                      </a:prstClr>
                    </a:solidFill>
                    <a:latin typeface="Arial"/>
                    <a:ea typeface="Arial Unicode MS"/>
                    <a:cs typeface="Arial" pitchFamily="34" charset="0"/>
                  </a:endParaRPr>
                </a:p>
              </xdr:txBody>
            </xdr:sp>
            <xdr:sp macro="" textlink="">
              <xdr:nvSpPr>
                <xdr:cNvPr id="85" name="TextBox 66">
                  <a:extLst>
                    <a:ext uri="{FF2B5EF4-FFF2-40B4-BE49-F238E27FC236}">
                      <a16:creationId xmlns:a16="http://schemas.microsoft.com/office/drawing/2014/main" id="{56B4A23F-75C2-485F-ABAC-950E781DE014}"/>
                    </a:ext>
                  </a:extLst>
                </xdr:cNvPr>
                <xdr:cNvSpPr txBox="1"/>
              </xdr:nvSpPr>
              <xdr:spPr>
                <a:xfrm>
                  <a:off x="12905733" y="6912904"/>
                  <a:ext cx="1421221" cy="307792"/>
                </a:xfrm>
                <a:prstGeom prst="rect">
                  <a:avLst/>
                </a:prstGeom>
                <a:noFill/>
              </xdr:spPr>
              <xdr:txBody>
                <a:bodyPr wrap="square" rtlCol="0">
                  <a:spAutoFit/>
                </a:bodyPr>
                <a:lstStyle>
                  <a:defPPr>
                    <a:defRPr lang="th-TH"/>
                  </a:defPPr>
                  <a:lvl1pPr marL="0" algn="l" defTabSz="914400" rtl="0" eaLnBrk="1" latinLnBrk="0" hangingPunct="1">
                    <a:defRPr sz="2800" kern="1200">
                      <a:solidFill>
                        <a:schemeClr val="tx1"/>
                      </a:solidFill>
                      <a:latin typeface="+mn-lt"/>
                      <a:ea typeface="+mn-ea"/>
                      <a:cs typeface="+mn-cs"/>
                    </a:defRPr>
                  </a:lvl1pPr>
                  <a:lvl2pPr marL="457200" algn="l" defTabSz="914400" rtl="0" eaLnBrk="1" latinLnBrk="0" hangingPunct="1">
                    <a:defRPr sz="2800" kern="1200">
                      <a:solidFill>
                        <a:schemeClr val="tx1"/>
                      </a:solidFill>
                      <a:latin typeface="+mn-lt"/>
                      <a:ea typeface="+mn-ea"/>
                      <a:cs typeface="+mn-cs"/>
                    </a:defRPr>
                  </a:lvl2pPr>
                  <a:lvl3pPr marL="914400" algn="l" defTabSz="914400" rtl="0" eaLnBrk="1" latinLnBrk="0" hangingPunct="1">
                    <a:defRPr sz="2800" kern="1200">
                      <a:solidFill>
                        <a:schemeClr val="tx1"/>
                      </a:solidFill>
                      <a:latin typeface="+mn-lt"/>
                      <a:ea typeface="+mn-ea"/>
                      <a:cs typeface="+mn-cs"/>
                    </a:defRPr>
                  </a:lvl3pPr>
                  <a:lvl4pPr marL="1371600" algn="l" defTabSz="914400" rtl="0" eaLnBrk="1" latinLnBrk="0" hangingPunct="1">
                    <a:defRPr sz="2800" kern="1200">
                      <a:solidFill>
                        <a:schemeClr val="tx1"/>
                      </a:solidFill>
                      <a:latin typeface="+mn-lt"/>
                      <a:ea typeface="+mn-ea"/>
                      <a:cs typeface="+mn-cs"/>
                    </a:defRPr>
                  </a:lvl4pPr>
                  <a:lvl5pPr marL="1828800" algn="l" defTabSz="914400" rtl="0" eaLnBrk="1" latinLnBrk="0" hangingPunct="1">
                    <a:defRPr sz="2800" kern="1200">
                      <a:solidFill>
                        <a:schemeClr val="tx1"/>
                      </a:solidFill>
                      <a:latin typeface="+mn-lt"/>
                      <a:ea typeface="+mn-ea"/>
                      <a:cs typeface="+mn-cs"/>
                    </a:defRPr>
                  </a:lvl5pPr>
                  <a:lvl6pPr marL="2286000" algn="l" defTabSz="914400" rtl="0" eaLnBrk="1" latinLnBrk="0" hangingPunct="1">
                    <a:defRPr sz="2800" kern="1200">
                      <a:solidFill>
                        <a:schemeClr val="tx1"/>
                      </a:solidFill>
                      <a:latin typeface="+mn-lt"/>
                      <a:ea typeface="+mn-ea"/>
                      <a:cs typeface="+mn-cs"/>
                    </a:defRPr>
                  </a:lvl6pPr>
                  <a:lvl7pPr marL="2743200" algn="l" defTabSz="914400" rtl="0" eaLnBrk="1" latinLnBrk="0" hangingPunct="1">
                    <a:defRPr sz="2800" kern="1200">
                      <a:solidFill>
                        <a:schemeClr val="tx1"/>
                      </a:solidFill>
                      <a:latin typeface="+mn-lt"/>
                      <a:ea typeface="+mn-ea"/>
                      <a:cs typeface="+mn-cs"/>
                    </a:defRPr>
                  </a:lvl7pPr>
                  <a:lvl8pPr marL="3200400" algn="l" defTabSz="914400" rtl="0" eaLnBrk="1" latinLnBrk="0" hangingPunct="1">
                    <a:defRPr sz="2800" kern="1200">
                      <a:solidFill>
                        <a:schemeClr val="tx1"/>
                      </a:solidFill>
                      <a:latin typeface="+mn-lt"/>
                      <a:ea typeface="+mn-ea"/>
                      <a:cs typeface="+mn-cs"/>
                    </a:defRPr>
                  </a:lvl8pPr>
                  <a:lvl9pPr marL="3657600" algn="l" defTabSz="914400" rtl="0" eaLnBrk="1" latinLnBrk="0" hangingPunct="1">
                    <a:defRPr sz="2800" kern="1200">
                      <a:solidFill>
                        <a:schemeClr val="tx1"/>
                      </a:solidFill>
                      <a:latin typeface="+mn-lt"/>
                      <a:ea typeface="+mn-ea"/>
                      <a:cs typeface="+mn-cs"/>
                    </a:defRPr>
                  </a:lvl9pPr>
                </a:lstStyle>
                <a:p>
                  <a:pPr algn="ctr"/>
                  <a:r>
                    <a:rPr lang="en-US" altLang="ko-KR" sz="1400">
                      <a:solidFill>
                        <a:prstClr val="black">
                          <a:lumMod val="75000"/>
                          <a:lumOff val="25000"/>
                        </a:prstClr>
                      </a:solidFill>
                      <a:latin typeface="Arial"/>
                      <a:ea typeface="Arial Unicode MS"/>
                      <a:cs typeface="Arial" pitchFamily="34" charset="0"/>
                    </a:rPr>
                    <a:t>Project Closing</a:t>
                  </a:r>
                  <a:endParaRPr lang="ko-KR" altLang="en-US" sz="1400">
                    <a:solidFill>
                      <a:prstClr val="black">
                        <a:lumMod val="75000"/>
                        <a:lumOff val="25000"/>
                      </a:prstClr>
                    </a:solidFill>
                    <a:latin typeface="Arial"/>
                    <a:ea typeface="Arial Unicode MS"/>
                    <a:cs typeface="Arial" pitchFamily="34" charset="0"/>
                  </a:endParaRPr>
                </a:p>
              </xdr:txBody>
            </xdr:sp>
            <xdr:sp macro="" textlink="">
              <xdr:nvSpPr>
                <xdr:cNvPr id="86" name="Freeform 18">
                  <a:extLst>
                    <a:ext uri="{FF2B5EF4-FFF2-40B4-BE49-F238E27FC236}">
                      <a16:creationId xmlns:a16="http://schemas.microsoft.com/office/drawing/2014/main" id="{9120B676-2BEE-401F-8F5C-383B39FDD653}"/>
                    </a:ext>
                  </a:extLst>
                </xdr:cNvPr>
                <xdr:cNvSpPr/>
              </xdr:nvSpPr>
              <xdr:spPr>
                <a:xfrm>
                  <a:off x="13410547" y="5815423"/>
                  <a:ext cx="365844" cy="298644"/>
                </a:xfrm>
                <a:custGeom>
                  <a:avLst/>
                  <a:gdLst/>
                  <a:ahLst/>
                  <a:cxnLst/>
                  <a:rect l="l" t="t" r="r" b="b"/>
                  <a:pathLst>
                    <a:path w="3307788" h="2669631">
                      <a:moveTo>
                        <a:pt x="2793832" y="1478391"/>
                      </a:moveTo>
                      <a:cubicBezTo>
                        <a:pt x="2772990" y="1635402"/>
                        <a:pt x="2717678" y="1784517"/>
                        <a:pt x="2633007" y="1915952"/>
                      </a:cubicBezTo>
                      <a:cubicBezTo>
                        <a:pt x="2695386" y="1951862"/>
                        <a:pt x="2772768" y="1955673"/>
                        <a:pt x="2841607" y="1924185"/>
                      </a:cubicBezTo>
                      <a:cubicBezTo>
                        <a:pt x="2943442" y="1877605"/>
                        <a:pt x="2999062" y="1766364"/>
                        <a:pt x="2975226" y="1656948"/>
                      </a:cubicBezTo>
                      <a:cubicBezTo>
                        <a:pt x="2955176" y="1564911"/>
                        <a:pt x="2883463" y="1495086"/>
                        <a:pt x="2793832" y="1478391"/>
                      </a:cubicBezTo>
                      <a:close/>
                      <a:moveTo>
                        <a:pt x="2807611" y="1247700"/>
                      </a:moveTo>
                      <a:lnTo>
                        <a:pt x="2807472" y="1256060"/>
                      </a:lnTo>
                      <a:cubicBezTo>
                        <a:pt x="2994195" y="1281771"/>
                        <a:pt x="3148201" y="1421768"/>
                        <a:pt x="3189276" y="1610317"/>
                      </a:cubicBezTo>
                      <a:cubicBezTo>
                        <a:pt x="3235041" y="1820393"/>
                        <a:pt x="3128252" y="2033972"/>
                        <a:pt x="2932732" y="2123406"/>
                      </a:cubicBezTo>
                      <a:cubicBezTo>
                        <a:pt x="2789297" y="2189015"/>
                        <a:pt x="2626543" y="2174805"/>
                        <a:pt x="2499470" y="2094044"/>
                      </a:cubicBezTo>
                      <a:cubicBezTo>
                        <a:pt x="2427194" y="2172627"/>
                        <a:pt x="2343030" y="2241391"/>
                        <a:pt x="2248861" y="2297980"/>
                      </a:cubicBezTo>
                      <a:cubicBezTo>
                        <a:pt x="2178351" y="2340352"/>
                        <a:pt x="2104446" y="2374567"/>
                        <a:pt x="2027600" y="2398134"/>
                      </a:cubicBezTo>
                      <a:lnTo>
                        <a:pt x="3307788" y="2397615"/>
                      </a:lnTo>
                      <a:cubicBezTo>
                        <a:pt x="3265361" y="2549905"/>
                        <a:pt x="2537441" y="2669620"/>
                        <a:pt x="1653814" y="2669631"/>
                      </a:cubicBezTo>
                      <a:cubicBezTo>
                        <a:pt x="773102" y="2669642"/>
                        <a:pt x="46417" y="2550707"/>
                        <a:pt x="0" y="2398955"/>
                      </a:cubicBezTo>
                      <a:lnTo>
                        <a:pt x="1280678" y="2398436"/>
                      </a:lnTo>
                      <a:cubicBezTo>
                        <a:pt x="1203764" y="2374915"/>
                        <a:pt x="1129786" y="2340732"/>
                        <a:pt x="1059201" y="2298380"/>
                      </a:cubicBezTo>
                      <a:cubicBezTo>
                        <a:pt x="693039" y="2078675"/>
                        <a:pt x="477900" y="1674935"/>
                        <a:pt x="499745" y="1248476"/>
                      </a:cubicBezTo>
                      <a:close/>
                      <a:moveTo>
                        <a:pt x="1331611" y="201752"/>
                      </a:moveTo>
                      <a:cubicBezTo>
                        <a:pt x="1206335" y="290902"/>
                        <a:pt x="1124761" y="308382"/>
                        <a:pt x="1132336" y="435988"/>
                      </a:cubicBezTo>
                      <a:cubicBezTo>
                        <a:pt x="1160888" y="640507"/>
                        <a:pt x="1527973" y="617783"/>
                        <a:pt x="1498839" y="840365"/>
                      </a:cubicBezTo>
                      <a:cubicBezTo>
                        <a:pt x="1455138" y="960979"/>
                        <a:pt x="1395705" y="987199"/>
                        <a:pt x="1213910" y="1052459"/>
                      </a:cubicBezTo>
                      <a:cubicBezTo>
                        <a:pt x="1331028" y="972050"/>
                        <a:pt x="1364241" y="921357"/>
                        <a:pt x="1360745" y="809484"/>
                      </a:cubicBezTo>
                      <a:cubicBezTo>
                        <a:pt x="1360746" y="646916"/>
                        <a:pt x="1111360" y="626523"/>
                        <a:pt x="1020462" y="495421"/>
                      </a:cubicBezTo>
                      <a:cubicBezTo>
                        <a:pt x="941218" y="374224"/>
                        <a:pt x="1061250" y="280996"/>
                        <a:pt x="1331611" y="201752"/>
                      </a:cubicBezTo>
                      <a:close/>
                      <a:moveTo>
                        <a:pt x="2164365" y="80223"/>
                      </a:moveTo>
                      <a:cubicBezTo>
                        <a:pt x="2021192" y="182108"/>
                        <a:pt x="1927964" y="202086"/>
                        <a:pt x="1936621" y="347922"/>
                      </a:cubicBezTo>
                      <a:cubicBezTo>
                        <a:pt x="1969252" y="581657"/>
                        <a:pt x="2388778" y="555687"/>
                        <a:pt x="2355482" y="810066"/>
                      </a:cubicBezTo>
                      <a:cubicBezTo>
                        <a:pt x="2305538" y="947910"/>
                        <a:pt x="2237615" y="977876"/>
                        <a:pt x="2029849" y="1052459"/>
                      </a:cubicBezTo>
                      <a:cubicBezTo>
                        <a:pt x="2163698" y="960563"/>
                        <a:pt x="2201656" y="902628"/>
                        <a:pt x="2197660" y="774773"/>
                      </a:cubicBezTo>
                      <a:cubicBezTo>
                        <a:pt x="2197661" y="588982"/>
                        <a:pt x="1912649" y="565676"/>
                        <a:pt x="1808765" y="415844"/>
                      </a:cubicBezTo>
                      <a:cubicBezTo>
                        <a:pt x="1718201" y="277334"/>
                        <a:pt x="1855380" y="170787"/>
                        <a:pt x="2164365" y="80223"/>
                      </a:cubicBezTo>
                      <a:close/>
                      <a:moveTo>
                        <a:pt x="1754169" y="0"/>
                      </a:moveTo>
                      <a:cubicBezTo>
                        <a:pt x="1583512" y="121444"/>
                        <a:pt x="1472387" y="145257"/>
                        <a:pt x="1482706" y="319088"/>
                      </a:cubicBezTo>
                      <a:cubicBezTo>
                        <a:pt x="1521601" y="597693"/>
                        <a:pt x="2021663" y="566738"/>
                        <a:pt x="1981975" y="869950"/>
                      </a:cubicBezTo>
                      <a:cubicBezTo>
                        <a:pt x="1922443" y="1034256"/>
                        <a:pt x="1841481" y="1069974"/>
                        <a:pt x="1593831" y="1158875"/>
                      </a:cubicBezTo>
                      <a:cubicBezTo>
                        <a:pt x="1753374" y="1049338"/>
                        <a:pt x="1798619" y="980281"/>
                        <a:pt x="1793856" y="827882"/>
                      </a:cubicBezTo>
                      <a:cubicBezTo>
                        <a:pt x="1793857" y="606424"/>
                        <a:pt x="1454132" y="578644"/>
                        <a:pt x="1330306" y="400050"/>
                      </a:cubicBezTo>
                      <a:cubicBezTo>
                        <a:pt x="1222356" y="234950"/>
                        <a:pt x="1385869" y="107950"/>
                        <a:pt x="1754169" y="0"/>
                      </a:cubicBezTo>
                      <a:close/>
                    </a:path>
                  </a:pathLst>
                </a:custGeom>
                <a:solidFill>
                  <a:srgbClr val="7030A0">
                    <a:alpha val="40000"/>
                  </a:srgbClr>
                </a:solidFill>
                <a:ln w="12700" cap="flat" cmpd="sng" algn="ctr">
                  <a:noFill/>
                  <a:prstDash val="solid"/>
                  <a:miter lim="800000"/>
                </a:ln>
                <a:effectLst/>
              </xdr:spPr>
              <xdr:txBody>
                <a:bodyPr rot="0" spcFirstLastPara="0" vert="horz" wrap="square" lIns="91440" tIns="45720" rIns="91440" bIns="45720" numCol="1" spcCol="0" rtlCol="0" fromWordArt="0" anchor="ctr" anchorCtr="0" forceAA="0" compatLnSpc="1">
                  <a:prstTxWarp prst="textNoShape">
                    <a:avLst/>
                  </a:prstTxWarp>
                  <a:noAutofit/>
                </a:bodyPr>
                <a:lstStyle>
                  <a:defPPr>
                    <a:defRPr lang="th-TH"/>
                  </a:defPPr>
                  <a:lvl1pPr marL="0" algn="l" defTabSz="914400" rtl="0" eaLnBrk="1" latinLnBrk="0" hangingPunct="1">
                    <a:defRPr sz="2800" kern="1200">
                      <a:solidFill>
                        <a:schemeClr val="tx1"/>
                      </a:solidFill>
                      <a:latin typeface="+mn-lt"/>
                      <a:ea typeface="+mn-ea"/>
                      <a:cs typeface="+mn-cs"/>
                    </a:defRPr>
                  </a:lvl1pPr>
                  <a:lvl2pPr marL="457200" algn="l" defTabSz="914400" rtl="0" eaLnBrk="1" latinLnBrk="0" hangingPunct="1">
                    <a:defRPr sz="2800" kern="1200">
                      <a:solidFill>
                        <a:schemeClr val="tx1"/>
                      </a:solidFill>
                      <a:latin typeface="+mn-lt"/>
                      <a:ea typeface="+mn-ea"/>
                      <a:cs typeface="+mn-cs"/>
                    </a:defRPr>
                  </a:lvl2pPr>
                  <a:lvl3pPr marL="914400" algn="l" defTabSz="914400" rtl="0" eaLnBrk="1" latinLnBrk="0" hangingPunct="1">
                    <a:defRPr sz="2800" kern="1200">
                      <a:solidFill>
                        <a:schemeClr val="tx1"/>
                      </a:solidFill>
                      <a:latin typeface="+mn-lt"/>
                      <a:ea typeface="+mn-ea"/>
                      <a:cs typeface="+mn-cs"/>
                    </a:defRPr>
                  </a:lvl3pPr>
                  <a:lvl4pPr marL="1371600" algn="l" defTabSz="914400" rtl="0" eaLnBrk="1" latinLnBrk="0" hangingPunct="1">
                    <a:defRPr sz="2800" kern="1200">
                      <a:solidFill>
                        <a:schemeClr val="tx1"/>
                      </a:solidFill>
                      <a:latin typeface="+mn-lt"/>
                      <a:ea typeface="+mn-ea"/>
                      <a:cs typeface="+mn-cs"/>
                    </a:defRPr>
                  </a:lvl4pPr>
                  <a:lvl5pPr marL="1828800" algn="l" defTabSz="914400" rtl="0" eaLnBrk="1" latinLnBrk="0" hangingPunct="1">
                    <a:defRPr sz="2800" kern="1200">
                      <a:solidFill>
                        <a:schemeClr val="tx1"/>
                      </a:solidFill>
                      <a:latin typeface="+mn-lt"/>
                      <a:ea typeface="+mn-ea"/>
                      <a:cs typeface="+mn-cs"/>
                    </a:defRPr>
                  </a:lvl5pPr>
                  <a:lvl6pPr marL="2286000" algn="l" defTabSz="914400" rtl="0" eaLnBrk="1" latinLnBrk="0" hangingPunct="1">
                    <a:defRPr sz="2800" kern="1200">
                      <a:solidFill>
                        <a:schemeClr val="tx1"/>
                      </a:solidFill>
                      <a:latin typeface="+mn-lt"/>
                      <a:ea typeface="+mn-ea"/>
                      <a:cs typeface="+mn-cs"/>
                    </a:defRPr>
                  </a:lvl6pPr>
                  <a:lvl7pPr marL="2743200" algn="l" defTabSz="914400" rtl="0" eaLnBrk="1" latinLnBrk="0" hangingPunct="1">
                    <a:defRPr sz="2800" kern="1200">
                      <a:solidFill>
                        <a:schemeClr val="tx1"/>
                      </a:solidFill>
                      <a:latin typeface="+mn-lt"/>
                      <a:ea typeface="+mn-ea"/>
                      <a:cs typeface="+mn-cs"/>
                    </a:defRPr>
                  </a:lvl7pPr>
                  <a:lvl8pPr marL="3200400" algn="l" defTabSz="914400" rtl="0" eaLnBrk="1" latinLnBrk="0" hangingPunct="1">
                    <a:defRPr sz="2800" kern="1200">
                      <a:solidFill>
                        <a:schemeClr val="tx1"/>
                      </a:solidFill>
                      <a:latin typeface="+mn-lt"/>
                      <a:ea typeface="+mn-ea"/>
                      <a:cs typeface="+mn-cs"/>
                    </a:defRPr>
                  </a:lvl8pPr>
                  <a:lvl9pPr marL="3657600" algn="l" defTabSz="914400" rtl="0" eaLnBrk="1" latinLnBrk="0" hangingPunct="1">
                    <a:defRPr sz="2800" kern="1200">
                      <a:solidFill>
                        <a:schemeClr val="tx1"/>
                      </a:solidFill>
                      <a:latin typeface="+mn-lt"/>
                      <a:ea typeface="+mn-ea"/>
                      <a:cs typeface="+mn-cs"/>
                    </a:defRPr>
                  </a:lvl9pPr>
                </a:lstStyle>
                <a:p>
                  <a:pPr marL="0" marR="0" lvl="0" indent="0" algn="ctr" defTabSz="914400" rtl="0" eaLnBrk="1" fontAlgn="auto" latinLnBrk="1" hangingPunct="1">
                    <a:lnSpc>
                      <a:spcPct val="100000"/>
                    </a:lnSpc>
                    <a:spcBef>
                      <a:spcPts val="0"/>
                    </a:spcBef>
                    <a:spcAft>
                      <a:spcPts val="0"/>
                    </a:spcAft>
                    <a:buClrTx/>
                    <a:buSzTx/>
                    <a:buFontTx/>
                    <a:buNone/>
                    <a:tabLst/>
                    <a:defRPr/>
                  </a:pPr>
                  <a:endParaRPr kumimoji="0" lang="ko-KR" altLang="en-US" sz="1800" b="0" i="0" u="none" strike="noStrike" kern="1200" cap="none" spc="0" normalizeH="0" baseline="0">
                    <a:ln>
                      <a:noFill/>
                    </a:ln>
                    <a:solidFill>
                      <a:prstClr val="white"/>
                    </a:solidFill>
                    <a:effectLst/>
                    <a:uLnTx/>
                    <a:uFillTx/>
                    <a:latin typeface="Arial"/>
                    <a:ea typeface="Arial Unicode MS"/>
                    <a:cs typeface="+mn-cs"/>
                  </a:endParaRPr>
                </a:p>
              </xdr:txBody>
            </xdr:sp>
            <xdr:sp macro="" textlink="">
              <xdr:nvSpPr>
                <xdr:cNvPr id="87" name="Notched Right Arrow 73">
                  <a:extLst>
                    <a:ext uri="{FF2B5EF4-FFF2-40B4-BE49-F238E27FC236}">
                      <a16:creationId xmlns:a16="http://schemas.microsoft.com/office/drawing/2014/main" id="{AE18EFCB-271E-4280-9685-15272E8FFD38}"/>
                    </a:ext>
                  </a:extLst>
                </xdr:cNvPr>
                <xdr:cNvSpPr/>
              </xdr:nvSpPr>
              <xdr:spPr>
                <a:xfrm>
                  <a:off x="3916163" y="5820198"/>
                  <a:ext cx="438839" cy="368187"/>
                </a:xfrm>
                <a:prstGeom prst="notchedRightArrow">
                  <a:avLst/>
                </a:prstGeom>
                <a:solidFill>
                  <a:srgbClr val="F07624">
                    <a:alpha val="40000"/>
                  </a:srgbClr>
                </a:solidFill>
                <a:ln w="12700" cap="flat" cmpd="sng" algn="ctr">
                  <a:noFill/>
                  <a:prstDash val="solid"/>
                  <a:miter lim="800000"/>
                </a:ln>
                <a:effectLst/>
              </xdr:spPr>
              <xdr:txBody>
                <a:bodyPr wrap="square" rtlCol="0" anchor="ctr"/>
                <a:lstStyle>
                  <a:defPPr>
                    <a:defRPr lang="th-TH"/>
                  </a:defPPr>
                  <a:lvl1pPr marL="0" algn="l" defTabSz="914400" rtl="0" eaLnBrk="1" latinLnBrk="0" hangingPunct="1">
                    <a:defRPr sz="2800" kern="1200">
                      <a:solidFill>
                        <a:schemeClr val="tx1"/>
                      </a:solidFill>
                      <a:latin typeface="+mn-lt"/>
                      <a:ea typeface="+mn-ea"/>
                      <a:cs typeface="+mn-cs"/>
                    </a:defRPr>
                  </a:lvl1pPr>
                  <a:lvl2pPr marL="457200" algn="l" defTabSz="914400" rtl="0" eaLnBrk="1" latinLnBrk="0" hangingPunct="1">
                    <a:defRPr sz="2800" kern="1200">
                      <a:solidFill>
                        <a:schemeClr val="tx1"/>
                      </a:solidFill>
                      <a:latin typeface="+mn-lt"/>
                      <a:ea typeface="+mn-ea"/>
                      <a:cs typeface="+mn-cs"/>
                    </a:defRPr>
                  </a:lvl2pPr>
                  <a:lvl3pPr marL="914400" algn="l" defTabSz="914400" rtl="0" eaLnBrk="1" latinLnBrk="0" hangingPunct="1">
                    <a:defRPr sz="2800" kern="1200">
                      <a:solidFill>
                        <a:schemeClr val="tx1"/>
                      </a:solidFill>
                      <a:latin typeface="+mn-lt"/>
                      <a:ea typeface="+mn-ea"/>
                      <a:cs typeface="+mn-cs"/>
                    </a:defRPr>
                  </a:lvl3pPr>
                  <a:lvl4pPr marL="1371600" algn="l" defTabSz="914400" rtl="0" eaLnBrk="1" latinLnBrk="0" hangingPunct="1">
                    <a:defRPr sz="2800" kern="1200">
                      <a:solidFill>
                        <a:schemeClr val="tx1"/>
                      </a:solidFill>
                      <a:latin typeface="+mn-lt"/>
                      <a:ea typeface="+mn-ea"/>
                      <a:cs typeface="+mn-cs"/>
                    </a:defRPr>
                  </a:lvl4pPr>
                  <a:lvl5pPr marL="1828800" algn="l" defTabSz="914400" rtl="0" eaLnBrk="1" latinLnBrk="0" hangingPunct="1">
                    <a:defRPr sz="2800" kern="1200">
                      <a:solidFill>
                        <a:schemeClr val="tx1"/>
                      </a:solidFill>
                      <a:latin typeface="+mn-lt"/>
                      <a:ea typeface="+mn-ea"/>
                      <a:cs typeface="+mn-cs"/>
                    </a:defRPr>
                  </a:lvl5pPr>
                  <a:lvl6pPr marL="2286000" algn="l" defTabSz="914400" rtl="0" eaLnBrk="1" latinLnBrk="0" hangingPunct="1">
                    <a:defRPr sz="2800" kern="1200">
                      <a:solidFill>
                        <a:schemeClr val="tx1"/>
                      </a:solidFill>
                      <a:latin typeface="+mn-lt"/>
                      <a:ea typeface="+mn-ea"/>
                      <a:cs typeface="+mn-cs"/>
                    </a:defRPr>
                  </a:lvl6pPr>
                  <a:lvl7pPr marL="2743200" algn="l" defTabSz="914400" rtl="0" eaLnBrk="1" latinLnBrk="0" hangingPunct="1">
                    <a:defRPr sz="2800" kern="1200">
                      <a:solidFill>
                        <a:schemeClr val="tx1"/>
                      </a:solidFill>
                      <a:latin typeface="+mn-lt"/>
                      <a:ea typeface="+mn-ea"/>
                      <a:cs typeface="+mn-cs"/>
                    </a:defRPr>
                  </a:lvl7pPr>
                  <a:lvl8pPr marL="3200400" algn="l" defTabSz="914400" rtl="0" eaLnBrk="1" latinLnBrk="0" hangingPunct="1">
                    <a:defRPr sz="2800" kern="1200">
                      <a:solidFill>
                        <a:schemeClr val="tx1"/>
                      </a:solidFill>
                      <a:latin typeface="+mn-lt"/>
                      <a:ea typeface="+mn-ea"/>
                      <a:cs typeface="+mn-cs"/>
                    </a:defRPr>
                  </a:lvl8pPr>
                  <a:lvl9pPr marL="3657600" algn="l" defTabSz="914400" rtl="0" eaLnBrk="1" latinLnBrk="0" hangingPunct="1">
                    <a:defRPr sz="2800" kern="1200">
                      <a:solidFill>
                        <a:schemeClr val="tx1"/>
                      </a:solidFill>
                      <a:latin typeface="+mn-lt"/>
                      <a:ea typeface="+mn-ea"/>
                      <a:cs typeface="+mn-cs"/>
                    </a:defRPr>
                  </a:lvl9pPr>
                </a:lstStyle>
                <a:p>
                  <a:pPr algn="ctr" latinLnBrk="1"/>
                  <a:endParaRPr lang="th-TH" sz="1800">
                    <a:solidFill>
                      <a:prstClr val="black"/>
                    </a:solidFill>
                    <a:latin typeface="Arial"/>
                    <a:ea typeface="Arial Unicode MS"/>
                  </a:endParaRPr>
                </a:p>
              </xdr:txBody>
            </xdr:sp>
            <xdr:sp macro="" textlink="">
              <xdr:nvSpPr>
                <xdr:cNvPr id="88" name="5-Point Star 74">
                  <a:extLst>
                    <a:ext uri="{FF2B5EF4-FFF2-40B4-BE49-F238E27FC236}">
                      <a16:creationId xmlns:a16="http://schemas.microsoft.com/office/drawing/2014/main" id="{E7531AED-DA61-4471-89D5-58E7A901DC69}"/>
                    </a:ext>
                  </a:extLst>
                </xdr:cNvPr>
                <xdr:cNvSpPr/>
              </xdr:nvSpPr>
              <xdr:spPr>
                <a:xfrm>
                  <a:off x="11874638" y="5796594"/>
                  <a:ext cx="372709" cy="366619"/>
                </a:xfrm>
                <a:prstGeom prst="star5">
                  <a:avLst/>
                </a:prstGeom>
                <a:solidFill>
                  <a:srgbClr val="1C7DE1">
                    <a:alpha val="40000"/>
                  </a:srgbClr>
                </a:solidFill>
                <a:ln w="12700" cap="flat" cmpd="sng" algn="ctr">
                  <a:noFill/>
                  <a:prstDash val="solid"/>
                  <a:miter lim="800000"/>
                </a:ln>
                <a:effectLst/>
              </xdr:spPr>
              <xdr:txBody>
                <a:bodyPr rot="0" spcFirstLastPara="0" vert="horz" wrap="square" lIns="91440" tIns="45720" rIns="91440" bIns="45720" numCol="1" spcCol="0" rtlCol="0" fromWordArt="0" anchor="ctr" anchorCtr="0" forceAA="0" compatLnSpc="1">
                  <a:prstTxWarp prst="textNoShape">
                    <a:avLst/>
                  </a:prstTxWarp>
                  <a:noAutofit/>
                </a:bodyPr>
                <a:lstStyle>
                  <a:defPPr>
                    <a:defRPr lang="th-TH"/>
                  </a:defPPr>
                  <a:lvl1pPr marL="0" algn="l" defTabSz="914400" rtl="0" eaLnBrk="1" latinLnBrk="0" hangingPunct="1">
                    <a:defRPr sz="2800" kern="1200">
                      <a:solidFill>
                        <a:schemeClr val="tx1"/>
                      </a:solidFill>
                      <a:latin typeface="+mn-lt"/>
                      <a:ea typeface="+mn-ea"/>
                      <a:cs typeface="+mn-cs"/>
                    </a:defRPr>
                  </a:lvl1pPr>
                  <a:lvl2pPr marL="457200" algn="l" defTabSz="914400" rtl="0" eaLnBrk="1" latinLnBrk="0" hangingPunct="1">
                    <a:defRPr sz="2800" kern="1200">
                      <a:solidFill>
                        <a:schemeClr val="tx1"/>
                      </a:solidFill>
                      <a:latin typeface="+mn-lt"/>
                      <a:ea typeface="+mn-ea"/>
                      <a:cs typeface="+mn-cs"/>
                    </a:defRPr>
                  </a:lvl2pPr>
                  <a:lvl3pPr marL="914400" algn="l" defTabSz="914400" rtl="0" eaLnBrk="1" latinLnBrk="0" hangingPunct="1">
                    <a:defRPr sz="2800" kern="1200">
                      <a:solidFill>
                        <a:schemeClr val="tx1"/>
                      </a:solidFill>
                      <a:latin typeface="+mn-lt"/>
                      <a:ea typeface="+mn-ea"/>
                      <a:cs typeface="+mn-cs"/>
                    </a:defRPr>
                  </a:lvl3pPr>
                  <a:lvl4pPr marL="1371600" algn="l" defTabSz="914400" rtl="0" eaLnBrk="1" latinLnBrk="0" hangingPunct="1">
                    <a:defRPr sz="2800" kern="1200">
                      <a:solidFill>
                        <a:schemeClr val="tx1"/>
                      </a:solidFill>
                      <a:latin typeface="+mn-lt"/>
                      <a:ea typeface="+mn-ea"/>
                      <a:cs typeface="+mn-cs"/>
                    </a:defRPr>
                  </a:lvl4pPr>
                  <a:lvl5pPr marL="1828800" algn="l" defTabSz="914400" rtl="0" eaLnBrk="1" latinLnBrk="0" hangingPunct="1">
                    <a:defRPr sz="2800" kern="1200">
                      <a:solidFill>
                        <a:schemeClr val="tx1"/>
                      </a:solidFill>
                      <a:latin typeface="+mn-lt"/>
                      <a:ea typeface="+mn-ea"/>
                      <a:cs typeface="+mn-cs"/>
                    </a:defRPr>
                  </a:lvl5pPr>
                  <a:lvl6pPr marL="2286000" algn="l" defTabSz="914400" rtl="0" eaLnBrk="1" latinLnBrk="0" hangingPunct="1">
                    <a:defRPr sz="2800" kern="1200">
                      <a:solidFill>
                        <a:schemeClr val="tx1"/>
                      </a:solidFill>
                      <a:latin typeface="+mn-lt"/>
                      <a:ea typeface="+mn-ea"/>
                      <a:cs typeface="+mn-cs"/>
                    </a:defRPr>
                  </a:lvl6pPr>
                  <a:lvl7pPr marL="2743200" algn="l" defTabSz="914400" rtl="0" eaLnBrk="1" latinLnBrk="0" hangingPunct="1">
                    <a:defRPr sz="2800" kern="1200">
                      <a:solidFill>
                        <a:schemeClr val="tx1"/>
                      </a:solidFill>
                      <a:latin typeface="+mn-lt"/>
                      <a:ea typeface="+mn-ea"/>
                      <a:cs typeface="+mn-cs"/>
                    </a:defRPr>
                  </a:lvl7pPr>
                  <a:lvl8pPr marL="3200400" algn="l" defTabSz="914400" rtl="0" eaLnBrk="1" latinLnBrk="0" hangingPunct="1">
                    <a:defRPr sz="2800" kern="1200">
                      <a:solidFill>
                        <a:schemeClr val="tx1"/>
                      </a:solidFill>
                      <a:latin typeface="+mn-lt"/>
                      <a:ea typeface="+mn-ea"/>
                      <a:cs typeface="+mn-cs"/>
                    </a:defRPr>
                  </a:lvl8pPr>
                  <a:lvl9pPr marL="3657600" algn="l" defTabSz="914400" rtl="0" eaLnBrk="1" latinLnBrk="0" hangingPunct="1">
                    <a:defRPr sz="2800" kern="1200">
                      <a:solidFill>
                        <a:schemeClr val="tx1"/>
                      </a:solidFill>
                      <a:latin typeface="+mn-lt"/>
                      <a:ea typeface="+mn-ea"/>
                      <a:cs typeface="+mn-cs"/>
                    </a:defRPr>
                  </a:lvl9pPr>
                </a:lstStyle>
                <a:p>
                  <a:pPr algn="ctr" latinLnBrk="1"/>
                  <a:endParaRPr lang="th-TH" sz="1800">
                    <a:solidFill>
                      <a:prstClr val="white"/>
                    </a:solidFill>
                    <a:latin typeface="Arial"/>
                    <a:ea typeface="Arial Unicode MS"/>
                  </a:endParaRPr>
                </a:p>
              </xdr:txBody>
            </xdr:sp>
          </xdr:grpSp>
          <xdr:cxnSp macro="">
            <xdr:nvCxnSpPr>
              <xdr:cNvPr id="56" name="Straight Connector 55">
                <a:extLst>
                  <a:ext uri="{FF2B5EF4-FFF2-40B4-BE49-F238E27FC236}">
                    <a16:creationId xmlns:a16="http://schemas.microsoft.com/office/drawing/2014/main" id="{86CF9698-BC54-4F68-9472-F8262485F335}"/>
                  </a:ext>
                </a:extLst>
              </xdr:cNvPr>
              <xdr:cNvCxnSpPr/>
            </xdr:nvCxnSpPr>
            <xdr:spPr>
              <a:xfrm flipV="1">
                <a:off x="6281956" y="1869943"/>
                <a:ext cx="0" cy="772324"/>
              </a:xfrm>
              <a:prstGeom prst="line">
                <a:avLst/>
              </a:prstGeom>
              <a:noFill/>
              <a:ln w="63500" cap="flat" cmpd="sng" algn="ctr">
                <a:solidFill>
                  <a:srgbClr val="FF0000"/>
                </a:solidFill>
                <a:prstDash val="solid"/>
                <a:miter lim="800000"/>
                <a:headEnd type="oval" w="sm" len="sm"/>
                <a:tailEnd type="oval" w="sm" len="sm"/>
              </a:ln>
              <a:effectLst/>
            </xdr:spPr>
          </xdr:cxnSp>
          <xdr:sp macro="" textlink="">
            <xdr:nvSpPr>
              <xdr:cNvPr id="57" name="Oval 56">
                <a:extLst>
                  <a:ext uri="{FF2B5EF4-FFF2-40B4-BE49-F238E27FC236}">
                    <a16:creationId xmlns:a16="http://schemas.microsoft.com/office/drawing/2014/main" id="{D01C417A-E53E-412B-A7E3-E9B142119B0E}"/>
                  </a:ext>
                </a:extLst>
              </xdr:cNvPr>
              <xdr:cNvSpPr/>
            </xdr:nvSpPr>
            <xdr:spPr>
              <a:xfrm>
                <a:off x="5954513" y="2624943"/>
                <a:ext cx="653337" cy="654598"/>
              </a:xfrm>
              <a:prstGeom prst="ellipse">
                <a:avLst/>
              </a:prstGeom>
              <a:solidFill>
                <a:schemeClr val="bg1"/>
              </a:solidFill>
              <a:ln w="63500" cap="flat" cmpd="sng" algn="ctr">
                <a:solidFill>
                  <a:srgbClr val="FF0000"/>
                </a:solidFill>
                <a:prstDash val="solid"/>
                <a:miter lim="800000"/>
              </a:ln>
              <a:effectLst/>
            </xdr:spPr>
            <xdr:txBody>
              <a:bodyPr wrap="square" rtlCol="0" anchor="ctr"/>
              <a:lstStyle>
                <a:defPPr>
                  <a:defRPr lang="th-TH"/>
                </a:defPPr>
                <a:lvl1pPr marL="0" algn="l" defTabSz="914400" rtl="0" eaLnBrk="1" latinLnBrk="0" hangingPunct="1">
                  <a:defRPr sz="2800" kern="1200">
                    <a:solidFill>
                      <a:schemeClr val="tx1"/>
                    </a:solidFill>
                    <a:latin typeface="+mn-lt"/>
                    <a:ea typeface="+mn-ea"/>
                    <a:cs typeface="+mn-cs"/>
                  </a:defRPr>
                </a:lvl1pPr>
                <a:lvl2pPr marL="457200" algn="l" defTabSz="914400" rtl="0" eaLnBrk="1" latinLnBrk="0" hangingPunct="1">
                  <a:defRPr sz="2800" kern="1200">
                    <a:solidFill>
                      <a:schemeClr val="tx1"/>
                    </a:solidFill>
                    <a:latin typeface="+mn-lt"/>
                    <a:ea typeface="+mn-ea"/>
                    <a:cs typeface="+mn-cs"/>
                  </a:defRPr>
                </a:lvl2pPr>
                <a:lvl3pPr marL="914400" algn="l" defTabSz="914400" rtl="0" eaLnBrk="1" latinLnBrk="0" hangingPunct="1">
                  <a:defRPr sz="2800" kern="1200">
                    <a:solidFill>
                      <a:schemeClr val="tx1"/>
                    </a:solidFill>
                    <a:latin typeface="+mn-lt"/>
                    <a:ea typeface="+mn-ea"/>
                    <a:cs typeface="+mn-cs"/>
                  </a:defRPr>
                </a:lvl3pPr>
                <a:lvl4pPr marL="1371600" algn="l" defTabSz="914400" rtl="0" eaLnBrk="1" latinLnBrk="0" hangingPunct="1">
                  <a:defRPr sz="2800" kern="1200">
                    <a:solidFill>
                      <a:schemeClr val="tx1"/>
                    </a:solidFill>
                    <a:latin typeface="+mn-lt"/>
                    <a:ea typeface="+mn-ea"/>
                    <a:cs typeface="+mn-cs"/>
                  </a:defRPr>
                </a:lvl4pPr>
                <a:lvl5pPr marL="1828800" algn="l" defTabSz="914400" rtl="0" eaLnBrk="1" latinLnBrk="0" hangingPunct="1">
                  <a:defRPr sz="2800" kern="1200">
                    <a:solidFill>
                      <a:schemeClr val="tx1"/>
                    </a:solidFill>
                    <a:latin typeface="+mn-lt"/>
                    <a:ea typeface="+mn-ea"/>
                    <a:cs typeface="+mn-cs"/>
                  </a:defRPr>
                </a:lvl5pPr>
                <a:lvl6pPr marL="2286000" algn="l" defTabSz="914400" rtl="0" eaLnBrk="1" latinLnBrk="0" hangingPunct="1">
                  <a:defRPr sz="2800" kern="1200">
                    <a:solidFill>
                      <a:schemeClr val="tx1"/>
                    </a:solidFill>
                    <a:latin typeface="+mn-lt"/>
                    <a:ea typeface="+mn-ea"/>
                    <a:cs typeface="+mn-cs"/>
                  </a:defRPr>
                </a:lvl6pPr>
                <a:lvl7pPr marL="2743200" algn="l" defTabSz="914400" rtl="0" eaLnBrk="1" latinLnBrk="0" hangingPunct="1">
                  <a:defRPr sz="2800" kern="1200">
                    <a:solidFill>
                      <a:schemeClr val="tx1"/>
                    </a:solidFill>
                    <a:latin typeface="+mn-lt"/>
                    <a:ea typeface="+mn-ea"/>
                    <a:cs typeface="+mn-cs"/>
                  </a:defRPr>
                </a:lvl7pPr>
                <a:lvl8pPr marL="3200400" algn="l" defTabSz="914400" rtl="0" eaLnBrk="1" latinLnBrk="0" hangingPunct="1">
                  <a:defRPr sz="2800" kern="1200">
                    <a:solidFill>
                      <a:schemeClr val="tx1"/>
                    </a:solidFill>
                    <a:latin typeface="+mn-lt"/>
                    <a:ea typeface="+mn-ea"/>
                    <a:cs typeface="+mn-cs"/>
                  </a:defRPr>
                </a:lvl8pPr>
                <a:lvl9pPr marL="3657600" algn="l" defTabSz="914400" rtl="0" eaLnBrk="1" latinLnBrk="0" hangingPunct="1">
                  <a:defRPr sz="2800" kern="1200">
                    <a:solidFill>
                      <a:schemeClr val="tx1"/>
                    </a:solidFill>
                    <a:latin typeface="+mn-lt"/>
                    <a:ea typeface="+mn-ea"/>
                    <a:cs typeface="+mn-cs"/>
                  </a:defRPr>
                </a:lvl9pPr>
              </a:lstStyle>
              <a:p>
                <a:pPr marL="0" marR="0" lvl="0" indent="0" algn="ctr" defTabSz="914400" eaLnBrk="1" fontAlgn="auto" latinLnBrk="0" hangingPunct="1">
                  <a:lnSpc>
                    <a:spcPct val="100000"/>
                  </a:lnSpc>
                  <a:spcBef>
                    <a:spcPts val="0"/>
                  </a:spcBef>
                  <a:spcAft>
                    <a:spcPts val="0"/>
                  </a:spcAft>
                  <a:buClrTx/>
                  <a:buSzTx/>
                  <a:buFontTx/>
                  <a:buNone/>
                  <a:tabLst/>
                  <a:defRPr/>
                </a:pPr>
                <a:endParaRPr kumimoji="0" lang="ko-KR" altLang="en-US" sz="1200" b="0" i="0" u="none" strike="noStrike" kern="0" cap="none" spc="0" normalizeH="0" baseline="0">
                  <a:ln>
                    <a:noFill/>
                  </a:ln>
                  <a:solidFill>
                    <a:srgbClr val="FF0000"/>
                  </a:solidFill>
                  <a:effectLst/>
                  <a:uLnTx/>
                  <a:uFillTx/>
                  <a:latin typeface="Arial"/>
                  <a:ea typeface="Arial Unicode MS"/>
                  <a:cs typeface="+mn-cs"/>
                </a:endParaRPr>
              </a:p>
            </xdr:txBody>
          </xdr:sp>
          <xdr:sp macro="" textlink="">
            <xdr:nvSpPr>
              <xdr:cNvPr id="58" name="TextBox 57">
                <a:extLst>
                  <a:ext uri="{FF2B5EF4-FFF2-40B4-BE49-F238E27FC236}">
                    <a16:creationId xmlns:a16="http://schemas.microsoft.com/office/drawing/2014/main" id="{EB064CBD-AAF7-48CD-AA3C-75FEB08291EA}"/>
                  </a:ext>
                </a:extLst>
              </xdr:cNvPr>
              <xdr:cNvSpPr txBox="1"/>
            </xdr:nvSpPr>
            <xdr:spPr>
              <a:xfrm>
                <a:off x="5984216" y="1095409"/>
                <a:ext cx="678786" cy="27553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600" b="1">
                    <a:solidFill>
                      <a:sysClr val="windowText" lastClr="000000"/>
                    </a:solidFill>
                    <a:latin typeface="Arial" panose="020B0604020202020204" pitchFamily="34" charset="0"/>
                    <a:cs typeface="Arial" panose="020B0604020202020204" pitchFamily="34" charset="0"/>
                  </a:rPr>
                  <a:t>NOW</a:t>
                </a:r>
                <a:endParaRPr lang="th-TH" sz="1600" b="1">
                  <a:solidFill>
                    <a:sysClr val="windowText" lastClr="000000"/>
                  </a:solidFill>
                  <a:latin typeface="Arial" panose="020B0604020202020204" pitchFamily="34" charset="0"/>
                </a:endParaRPr>
              </a:p>
            </xdr:txBody>
          </xdr:sp>
          <xdr:sp macro="" textlink="">
            <xdr:nvSpPr>
              <xdr:cNvPr id="59" name="TextBox 32">
                <a:extLst>
                  <a:ext uri="{FF2B5EF4-FFF2-40B4-BE49-F238E27FC236}">
                    <a16:creationId xmlns:a16="http://schemas.microsoft.com/office/drawing/2014/main" id="{FCD3F2D5-59DE-4DB6-8A99-FFC6FA86708D}"/>
                  </a:ext>
                </a:extLst>
              </xdr:cNvPr>
              <xdr:cNvSpPr txBox="1"/>
            </xdr:nvSpPr>
            <xdr:spPr>
              <a:xfrm>
                <a:off x="5798686" y="1329363"/>
                <a:ext cx="1055205" cy="393542"/>
              </a:xfrm>
              <a:prstGeom prst="rect">
                <a:avLst/>
              </a:prstGeom>
              <a:noFill/>
            </xdr:spPr>
            <xdr:txBody>
              <a:bodyPr wrap="square" rtlCol="0" anchor="ctr">
                <a:noAutofit/>
              </a:bodyPr>
              <a:lstStyle>
                <a:defPPr>
                  <a:defRPr lang="th-TH"/>
                </a:defPPr>
                <a:lvl1pPr marL="0" algn="l" defTabSz="914400" rtl="0" eaLnBrk="1" latinLnBrk="0" hangingPunct="1">
                  <a:defRPr sz="2800" kern="1200">
                    <a:solidFill>
                      <a:schemeClr val="tx1"/>
                    </a:solidFill>
                    <a:latin typeface="+mn-lt"/>
                    <a:ea typeface="+mn-ea"/>
                    <a:cs typeface="+mn-cs"/>
                  </a:defRPr>
                </a:lvl1pPr>
                <a:lvl2pPr marL="457200" algn="l" defTabSz="914400" rtl="0" eaLnBrk="1" latinLnBrk="0" hangingPunct="1">
                  <a:defRPr sz="2800" kern="1200">
                    <a:solidFill>
                      <a:schemeClr val="tx1"/>
                    </a:solidFill>
                    <a:latin typeface="+mn-lt"/>
                    <a:ea typeface="+mn-ea"/>
                    <a:cs typeface="+mn-cs"/>
                  </a:defRPr>
                </a:lvl2pPr>
                <a:lvl3pPr marL="914400" algn="l" defTabSz="914400" rtl="0" eaLnBrk="1" latinLnBrk="0" hangingPunct="1">
                  <a:defRPr sz="2800" kern="1200">
                    <a:solidFill>
                      <a:schemeClr val="tx1"/>
                    </a:solidFill>
                    <a:latin typeface="+mn-lt"/>
                    <a:ea typeface="+mn-ea"/>
                    <a:cs typeface="+mn-cs"/>
                  </a:defRPr>
                </a:lvl3pPr>
                <a:lvl4pPr marL="1371600" algn="l" defTabSz="914400" rtl="0" eaLnBrk="1" latinLnBrk="0" hangingPunct="1">
                  <a:defRPr sz="2800" kern="1200">
                    <a:solidFill>
                      <a:schemeClr val="tx1"/>
                    </a:solidFill>
                    <a:latin typeface="+mn-lt"/>
                    <a:ea typeface="+mn-ea"/>
                    <a:cs typeface="+mn-cs"/>
                  </a:defRPr>
                </a:lvl4pPr>
                <a:lvl5pPr marL="1828800" algn="l" defTabSz="914400" rtl="0" eaLnBrk="1" latinLnBrk="0" hangingPunct="1">
                  <a:defRPr sz="2800" kern="1200">
                    <a:solidFill>
                      <a:schemeClr val="tx1"/>
                    </a:solidFill>
                    <a:latin typeface="+mn-lt"/>
                    <a:ea typeface="+mn-ea"/>
                    <a:cs typeface="+mn-cs"/>
                  </a:defRPr>
                </a:lvl5pPr>
                <a:lvl6pPr marL="2286000" algn="l" defTabSz="914400" rtl="0" eaLnBrk="1" latinLnBrk="0" hangingPunct="1">
                  <a:defRPr sz="2800" kern="1200">
                    <a:solidFill>
                      <a:schemeClr val="tx1"/>
                    </a:solidFill>
                    <a:latin typeface="+mn-lt"/>
                    <a:ea typeface="+mn-ea"/>
                    <a:cs typeface="+mn-cs"/>
                  </a:defRPr>
                </a:lvl6pPr>
                <a:lvl7pPr marL="2743200" algn="l" defTabSz="914400" rtl="0" eaLnBrk="1" latinLnBrk="0" hangingPunct="1">
                  <a:defRPr sz="2800" kern="1200">
                    <a:solidFill>
                      <a:schemeClr val="tx1"/>
                    </a:solidFill>
                    <a:latin typeface="+mn-lt"/>
                    <a:ea typeface="+mn-ea"/>
                    <a:cs typeface="+mn-cs"/>
                  </a:defRPr>
                </a:lvl7pPr>
                <a:lvl8pPr marL="3200400" algn="l" defTabSz="914400" rtl="0" eaLnBrk="1" latinLnBrk="0" hangingPunct="1">
                  <a:defRPr sz="2800" kern="1200">
                    <a:solidFill>
                      <a:schemeClr val="tx1"/>
                    </a:solidFill>
                    <a:latin typeface="+mn-lt"/>
                    <a:ea typeface="+mn-ea"/>
                    <a:cs typeface="+mn-cs"/>
                  </a:defRPr>
                </a:lvl8pPr>
                <a:lvl9pPr marL="3657600" algn="l" defTabSz="914400" rtl="0" eaLnBrk="1" latinLnBrk="0" hangingPunct="1">
                  <a:defRPr sz="2800" kern="1200">
                    <a:solidFill>
                      <a:schemeClr val="tx1"/>
                    </a:solidFill>
                    <a:latin typeface="+mn-lt"/>
                    <a:ea typeface="+mn-ea"/>
                    <a:cs typeface="+mn-cs"/>
                  </a:defRPr>
                </a:lvl9pPr>
              </a:lstStyle>
              <a:p>
                <a:pPr algn="ctr"/>
                <a:r>
                  <a:rPr lang="th-TH" altLang="ko-KR" sz="2000" b="1">
                    <a:solidFill>
                      <a:srgbClr val="FF0000"/>
                    </a:solidFill>
                    <a:latin typeface="Arial"/>
                    <a:ea typeface="Arial Unicode MS"/>
                    <a:cs typeface="Arial" pitchFamily="34" charset="0"/>
                  </a:rPr>
                  <a:t>21</a:t>
                </a:r>
                <a:r>
                  <a:rPr lang="en-US" altLang="ko-KR" sz="2000" b="1">
                    <a:solidFill>
                      <a:srgbClr val="FF0000"/>
                    </a:solidFill>
                    <a:latin typeface="Arial"/>
                    <a:ea typeface="Arial Unicode MS"/>
                    <a:cs typeface="Arial" pitchFamily="34" charset="0"/>
                  </a:rPr>
                  <a:t> May</a:t>
                </a:r>
                <a:endParaRPr lang="ko-KR" altLang="en-US" sz="2000" b="1">
                  <a:solidFill>
                    <a:srgbClr val="FF0000"/>
                  </a:solidFill>
                  <a:latin typeface="Arial"/>
                  <a:ea typeface="Arial Unicode MS"/>
                  <a:cs typeface="Arial" pitchFamily="34" charset="0"/>
                </a:endParaRPr>
              </a:p>
            </xdr:txBody>
          </xdr:sp>
        </xdr:grpSp>
        <xdr:sp macro="" textlink="">
          <xdr:nvSpPr>
            <xdr:cNvPr id="54" name="Heart 53">
              <a:extLst>
                <a:ext uri="{FF2B5EF4-FFF2-40B4-BE49-F238E27FC236}">
                  <a16:creationId xmlns:a16="http://schemas.microsoft.com/office/drawing/2014/main" id="{0F5B662A-F3F5-46C5-BFDB-DE226DC958CE}"/>
                </a:ext>
              </a:extLst>
            </xdr:cNvPr>
            <xdr:cNvSpPr/>
          </xdr:nvSpPr>
          <xdr:spPr>
            <a:xfrm>
              <a:off x="6357920" y="2592296"/>
              <a:ext cx="435621" cy="344911"/>
            </a:xfrm>
            <a:prstGeom prst="heart">
              <a:avLst/>
            </a:prstGeom>
            <a:solidFill>
              <a:srgbClr val="FF0000"/>
            </a:solidFill>
            <a:ln>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th-TH" sz="1100"/>
            </a:p>
          </xdr:txBody>
        </xdr:sp>
      </xdr:grpSp>
    </xdr:grpSp>
    <xdr:clientData/>
  </xdr:twoCellAnchor>
</xdr:wsDr>
</file>

<file path=xl/drawings/drawing6.xml><?xml version="1.0" encoding="utf-8"?>
<xdr:wsDr xmlns:xdr="http://schemas.openxmlformats.org/drawingml/2006/spreadsheetDrawing" xmlns:a="http://schemas.openxmlformats.org/drawingml/2006/main">
  <xdr:twoCellAnchor>
    <xdr:from>
      <xdr:col>13</xdr:col>
      <xdr:colOff>125640</xdr:colOff>
      <xdr:row>35</xdr:row>
      <xdr:rowOff>160336</xdr:rowOff>
    </xdr:from>
    <xdr:to>
      <xdr:col>31</xdr:col>
      <xdr:colOff>222161</xdr:colOff>
      <xdr:row>69</xdr:row>
      <xdr:rowOff>41196</xdr:rowOff>
    </xdr:to>
    <xdr:pic>
      <xdr:nvPicPr>
        <xdr:cNvPr id="3" name="Picture 2">
          <a:extLst>
            <a:ext uri="{FF2B5EF4-FFF2-40B4-BE49-F238E27FC236}">
              <a16:creationId xmlns:a16="http://schemas.microsoft.com/office/drawing/2014/main" id="{8743A799-5C21-4F5A-AF18-4FAD061FC0CD}"/>
            </a:ext>
          </a:extLst>
        </xdr:cNvPr>
        <xdr:cNvPicPr>
          <a:picLocks noChangeAspect="1"/>
        </xdr:cNvPicPr>
      </xdr:nvPicPr>
      <xdr:blipFill>
        <a:blip xmlns:r="http://schemas.openxmlformats.org/officeDocument/2006/relationships" r:embed="rId1"/>
        <a:stretch>
          <a:fillRect/>
        </a:stretch>
      </xdr:blipFill>
      <xdr:spPr>
        <a:xfrm>
          <a:off x="7868104" y="6351586"/>
          <a:ext cx="9839236" cy="5895217"/>
        </a:xfrm>
        <a:prstGeom prst="rect">
          <a:avLst/>
        </a:prstGeom>
      </xdr:spPr>
    </xdr:pic>
    <xdr:clientData/>
  </xdr:twoCellAnchor>
  <xdr:twoCellAnchor>
    <xdr:from>
      <xdr:col>31</xdr:col>
      <xdr:colOff>363349</xdr:colOff>
      <xdr:row>35</xdr:row>
      <xdr:rowOff>125198</xdr:rowOff>
    </xdr:from>
    <xdr:to>
      <xdr:col>50</xdr:col>
      <xdr:colOff>200932</xdr:colOff>
      <xdr:row>69</xdr:row>
      <xdr:rowOff>133919</xdr:rowOff>
    </xdr:to>
    <xdr:pic>
      <xdr:nvPicPr>
        <xdr:cNvPr id="4" name="Picture 3">
          <a:extLst>
            <a:ext uri="{FF2B5EF4-FFF2-40B4-BE49-F238E27FC236}">
              <a16:creationId xmlns:a16="http://schemas.microsoft.com/office/drawing/2014/main" id="{22EB1EF9-F8D5-4492-B1C5-A19F0F6DC12C}"/>
            </a:ext>
          </a:extLst>
        </xdr:cNvPr>
        <xdr:cNvPicPr>
          <a:picLocks noChangeAspect="1"/>
        </xdr:cNvPicPr>
      </xdr:nvPicPr>
      <xdr:blipFill>
        <a:blip xmlns:r="http://schemas.openxmlformats.org/officeDocument/2006/relationships" r:embed="rId2"/>
        <a:stretch>
          <a:fillRect/>
        </a:stretch>
      </xdr:blipFill>
      <xdr:spPr>
        <a:xfrm>
          <a:off x="17848528" y="6316448"/>
          <a:ext cx="10070154" cy="6023078"/>
        </a:xfrm>
        <a:prstGeom prst="rect">
          <a:avLst/>
        </a:prstGeom>
      </xdr:spPr>
    </xdr:pic>
    <xdr:clientData/>
  </xdr:twoCellAnchor>
</xdr:wsDr>
</file>

<file path=xl/drawings/drawing7.xml><?xml version="1.0" encoding="utf-8"?>
<xdr:wsDr xmlns:xdr="http://schemas.openxmlformats.org/drawingml/2006/spreadsheetDrawing" xmlns:a="http://schemas.openxmlformats.org/drawingml/2006/main">
  <xdr:twoCellAnchor>
    <xdr:from>
      <xdr:col>1</xdr:col>
      <xdr:colOff>44823</xdr:colOff>
      <xdr:row>4</xdr:row>
      <xdr:rowOff>559</xdr:rowOff>
    </xdr:from>
    <xdr:to>
      <xdr:col>9</xdr:col>
      <xdr:colOff>894179</xdr:colOff>
      <xdr:row>19</xdr:row>
      <xdr:rowOff>149353</xdr:rowOff>
    </xdr:to>
    <xdr:grpSp>
      <xdr:nvGrpSpPr>
        <xdr:cNvPr id="2" name="Group 1">
          <a:extLst>
            <a:ext uri="{FF2B5EF4-FFF2-40B4-BE49-F238E27FC236}">
              <a16:creationId xmlns:a16="http://schemas.microsoft.com/office/drawing/2014/main" id="{8C7429D6-F63E-4015-9532-4F98F521A11E}"/>
            </a:ext>
          </a:extLst>
        </xdr:cNvPr>
        <xdr:cNvGrpSpPr/>
      </xdr:nvGrpSpPr>
      <xdr:grpSpPr>
        <a:xfrm>
          <a:off x="406586" y="762559"/>
          <a:ext cx="14450122" cy="2838206"/>
          <a:chOff x="711942" y="5616157"/>
          <a:chExt cx="14520014" cy="2954898"/>
        </a:xfrm>
      </xdr:grpSpPr>
      <xdr:sp macro="" textlink="">
        <xdr:nvSpPr>
          <xdr:cNvPr id="3" name="TextBox 2">
            <a:extLst>
              <a:ext uri="{FF2B5EF4-FFF2-40B4-BE49-F238E27FC236}">
                <a16:creationId xmlns:a16="http://schemas.microsoft.com/office/drawing/2014/main" id="{AEFCE46D-B987-41DE-9E87-27E8D9791AA3}"/>
              </a:ext>
            </a:extLst>
          </xdr:cNvPr>
          <xdr:cNvSpPr txBox="1"/>
        </xdr:nvSpPr>
        <xdr:spPr>
          <a:xfrm>
            <a:off x="711942" y="5616157"/>
            <a:ext cx="14520014" cy="2954898"/>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endParaRPr lang="th-TH" sz="1100"/>
          </a:p>
        </xdr:txBody>
      </xdr:sp>
      <xdr:grpSp>
        <xdr:nvGrpSpPr>
          <xdr:cNvPr id="4" name="Group 3">
            <a:extLst>
              <a:ext uri="{FF2B5EF4-FFF2-40B4-BE49-F238E27FC236}">
                <a16:creationId xmlns:a16="http://schemas.microsoft.com/office/drawing/2014/main" id="{0B175B69-1E86-4412-A532-4AFD85F7F12A}"/>
              </a:ext>
            </a:extLst>
          </xdr:cNvPr>
          <xdr:cNvGrpSpPr/>
        </xdr:nvGrpSpPr>
        <xdr:grpSpPr>
          <a:xfrm>
            <a:off x="791741" y="5706440"/>
            <a:ext cx="14346301" cy="2774233"/>
            <a:chOff x="108185" y="409232"/>
            <a:chExt cx="14343124" cy="2774233"/>
          </a:xfrm>
        </xdr:grpSpPr>
        <xdr:grpSp>
          <xdr:nvGrpSpPr>
            <xdr:cNvPr id="5" name="Group 4">
              <a:extLst>
                <a:ext uri="{FF2B5EF4-FFF2-40B4-BE49-F238E27FC236}">
                  <a16:creationId xmlns:a16="http://schemas.microsoft.com/office/drawing/2014/main" id="{0712E515-CE1D-473E-BBD3-F5F8AAC9283D}"/>
                </a:ext>
              </a:extLst>
            </xdr:cNvPr>
            <xdr:cNvGrpSpPr/>
          </xdr:nvGrpSpPr>
          <xdr:grpSpPr>
            <a:xfrm>
              <a:off x="108185" y="409232"/>
              <a:ext cx="14343124" cy="2774233"/>
              <a:chOff x="360537" y="577298"/>
              <a:chExt cx="13128973" cy="2818673"/>
            </a:xfrm>
          </xdr:grpSpPr>
          <xdr:grpSp>
            <xdr:nvGrpSpPr>
              <xdr:cNvPr id="7" name="Group 6">
                <a:extLst>
                  <a:ext uri="{FF2B5EF4-FFF2-40B4-BE49-F238E27FC236}">
                    <a16:creationId xmlns:a16="http://schemas.microsoft.com/office/drawing/2014/main" id="{9BE39142-90E1-46B8-AFCB-D658A28EED83}"/>
                  </a:ext>
                </a:extLst>
              </xdr:cNvPr>
              <xdr:cNvGrpSpPr/>
            </xdr:nvGrpSpPr>
            <xdr:grpSpPr>
              <a:xfrm>
                <a:off x="360537" y="577298"/>
                <a:ext cx="13128973" cy="2818673"/>
                <a:chOff x="1315888" y="4590771"/>
                <a:chExt cx="13364017" cy="2846182"/>
              </a:xfrm>
            </xdr:grpSpPr>
            <xdr:cxnSp macro="">
              <xdr:nvCxnSpPr>
                <xdr:cNvPr id="12" name="Straight Connector 11">
                  <a:extLst>
                    <a:ext uri="{FF2B5EF4-FFF2-40B4-BE49-F238E27FC236}">
                      <a16:creationId xmlns:a16="http://schemas.microsoft.com/office/drawing/2014/main" id="{63F48D87-5BF8-40FA-A2EB-FA411EA7E852}"/>
                    </a:ext>
                  </a:extLst>
                </xdr:cNvPr>
                <xdr:cNvCxnSpPr>
                  <a:cxnSpLocks/>
                </xdr:cNvCxnSpPr>
              </xdr:nvCxnSpPr>
              <xdr:spPr>
                <a:xfrm flipV="1">
                  <a:off x="1315888" y="5926350"/>
                  <a:ext cx="13364017" cy="4995"/>
                </a:xfrm>
                <a:prstGeom prst="line">
                  <a:avLst/>
                </a:prstGeom>
                <a:noFill/>
                <a:ln w="76200" cap="flat" cmpd="sng" algn="ctr">
                  <a:solidFill>
                    <a:sysClr val="window" lastClr="FFFFFF">
                      <a:lumMod val="85000"/>
                    </a:sysClr>
                  </a:solidFill>
                  <a:prstDash val="solid"/>
                  <a:miter lim="800000"/>
                </a:ln>
                <a:effectLst/>
              </xdr:spPr>
            </xdr:cxnSp>
            <xdr:grpSp>
              <xdr:nvGrpSpPr>
                <xdr:cNvPr id="13" name="그룹 4">
                  <a:extLst>
                    <a:ext uri="{FF2B5EF4-FFF2-40B4-BE49-F238E27FC236}">
                      <a16:creationId xmlns:a16="http://schemas.microsoft.com/office/drawing/2014/main" id="{E78F53F3-8199-410C-B3A9-290F87348052}"/>
                    </a:ext>
                  </a:extLst>
                </xdr:cNvPr>
                <xdr:cNvGrpSpPr/>
              </xdr:nvGrpSpPr>
              <xdr:grpSpPr>
                <a:xfrm>
                  <a:off x="2046677" y="5580506"/>
                  <a:ext cx="638547" cy="1129321"/>
                  <a:chOff x="1234621" y="3594272"/>
                  <a:chExt cx="648072" cy="1132494"/>
                </a:xfrm>
              </xdr:grpSpPr>
              <xdr:cxnSp macro="">
                <xdr:nvCxnSpPr>
                  <xdr:cNvPr id="53" name="Straight Connector 52">
                    <a:extLst>
                      <a:ext uri="{FF2B5EF4-FFF2-40B4-BE49-F238E27FC236}">
                        <a16:creationId xmlns:a16="http://schemas.microsoft.com/office/drawing/2014/main" id="{45678E5B-2CDC-473F-AE74-89BFFE4661CB}"/>
                      </a:ext>
                    </a:extLst>
                  </xdr:cNvPr>
                  <xdr:cNvCxnSpPr/>
                </xdr:nvCxnSpPr>
                <xdr:spPr>
                  <a:xfrm flipV="1">
                    <a:off x="1558658" y="3945013"/>
                    <a:ext cx="0" cy="781753"/>
                  </a:xfrm>
                  <a:prstGeom prst="line">
                    <a:avLst/>
                  </a:prstGeom>
                  <a:noFill/>
                  <a:ln w="63500" cap="flat" cmpd="sng" algn="ctr">
                    <a:solidFill>
                      <a:srgbClr val="E62949">
                        <a:alpha val="40000"/>
                      </a:srgbClr>
                    </a:solidFill>
                    <a:prstDash val="solid"/>
                    <a:miter lim="800000"/>
                    <a:headEnd type="oval" w="sm" len="sm"/>
                    <a:tailEnd type="oval"/>
                  </a:ln>
                  <a:effectLst/>
                </xdr:spPr>
              </xdr:cxnSp>
              <xdr:sp macro="" textlink="">
                <xdr:nvSpPr>
                  <xdr:cNvPr id="54" name="Oval 53">
                    <a:extLst>
                      <a:ext uri="{FF2B5EF4-FFF2-40B4-BE49-F238E27FC236}">
                        <a16:creationId xmlns:a16="http://schemas.microsoft.com/office/drawing/2014/main" id="{8E241890-0289-4E04-8DC7-4EA04E0541CF}"/>
                      </a:ext>
                    </a:extLst>
                  </xdr:cNvPr>
                  <xdr:cNvSpPr/>
                </xdr:nvSpPr>
                <xdr:spPr>
                  <a:xfrm>
                    <a:off x="1234621" y="3594272"/>
                    <a:ext cx="648072" cy="648072"/>
                  </a:xfrm>
                  <a:prstGeom prst="ellipse">
                    <a:avLst/>
                  </a:prstGeom>
                  <a:solidFill>
                    <a:sysClr val="window" lastClr="FFFFFF">
                      <a:alpha val="40000"/>
                    </a:sysClr>
                  </a:solidFill>
                  <a:ln w="63500" cap="flat" cmpd="sng" algn="ctr">
                    <a:solidFill>
                      <a:srgbClr val="E62949">
                        <a:alpha val="40000"/>
                      </a:srgbClr>
                    </a:solidFill>
                    <a:prstDash val="solid"/>
                    <a:miter lim="800000"/>
                  </a:ln>
                  <a:effectLst/>
                </xdr:spPr>
                <xdr:txBody>
                  <a:bodyPr wrap="square" rtlCol="0" anchor="ctr"/>
                  <a:lstStyle>
                    <a:defPPr>
                      <a:defRPr lang="th-TH"/>
                    </a:defPPr>
                    <a:lvl1pPr marL="0" algn="l" defTabSz="914400" rtl="0" eaLnBrk="1" latinLnBrk="0" hangingPunct="1">
                      <a:defRPr sz="2800" kern="1200">
                        <a:solidFill>
                          <a:schemeClr val="tx1"/>
                        </a:solidFill>
                        <a:latin typeface="+mn-lt"/>
                        <a:ea typeface="+mn-ea"/>
                        <a:cs typeface="+mn-cs"/>
                      </a:defRPr>
                    </a:lvl1pPr>
                    <a:lvl2pPr marL="457200" algn="l" defTabSz="914400" rtl="0" eaLnBrk="1" latinLnBrk="0" hangingPunct="1">
                      <a:defRPr sz="2800" kern="1200">
                        <a:solidFill>
                          <a:schemeClr val="tx1"/>
                        </a:solidFill>
                        <a:latin typeface="+mn-lt"/>
                        <a:ea typeface="+mn-ea"/>
                        <a:cs typeface="+mn-cs"/>
                      </a:defRPr>
                    </a:lvl2pPr>
                    <a:lvl3pPr marL="914400" algn="l" defTabSz="914400" rtl="0" eaLnBrk="1" latinLnBrk="0" hangingPunct="1">
                      <a:defRPr sz="2800" kern="1200">
                        <a:solidFill>
                          <a:schemeClr val="tx1"/>
                        </a:solidFill>
                        <a:latin typeface="+mn-lt"/>
                        <a:ea typeface="+mn-ea"/>
                        <a:cs typeface="+mn-cs"/>
                      </a:defRPr>
                    </a:lvl3pPr>
                    <a:lvl4pPr marL="1371600" algn="l" defTabSz="914400" rtl="0" eaLnBrk="1" latinLnBrk="0" hangingPunct="1">
                      <a:defRPr sz="2800" kern="1200">
                        <a:solidFill>
                          <a:schemeClr val="tx1"/>
                        </a:solidFill>
                        <a:latin typeface="+mn-lt"/>
                        <a:ea typeface="+mn-ea"/>
                        <a:cs typeface="+mn-cs"/>
                      </a:defRPr>
                    </a:lvl4pPr>
                    <a:lvl5pPr marL="1828800" algn="l" defTabSz="914400" rtl="0" eaLnBrk="1" latinLnBrk="0" hangingPunct="1">
                      <a:defRPr sz="2800" kern="1200">
                        <a:solidFill>
                          <a:schemeClr val="tx1"/>
                        </a:solidFill>
                        <a:latin typeface="+mn-lt"/>
                        <a:ea typeface="+mn-ea"/>
                        <a:cs typeface="+mn-cs"/>
                      </a:defRPr>
                    </a:lvl5pPr>
                    <a:lvl6pPr marL="2286000" algn="l" defTabSz="914400" rtl="0" eaLnBrk="1" latinLnBrk="0" hangingPunct="1">
                      <a:defRPr sz="2800" kern="1200">
                        <a:solidFill>
                          <a:schemeClr val="tx1"/>
                        </a:solidFill>
                        <a:latin typeface="+mn-lt"/>
                        <a:ea typeface="+mn-ea"/>
                        <a:cs typeface="+mn-cs"/>
                      </a:defRPr>
                    </a:lvl6pPr>
                    <a:lvl7pPr marL="2743200" algn="l" defTabSz="914400" rtl="0" eaLnBrk="1" latinLnBrk="0" hangingPunct="1">
                      <a:defRPr sz="2800" kern="1200">
                        <a:solidFill>
                          <a:schemeClr val="tx1"/>
                        </a:solidFill>
                        <a:latin typeface="+mn-lt"/>
                        <a:ea typeface="+mn-ea"/>
                        <a:cs typeface="+mn-cs"/>
                      </a:defRPr>
                    </a:lvl7pPr>
                    <a:lvl8pPr marL="3200400" algn="l" defTabSz="914400" rtl="0" eaLnBrk="1" latinLnBrk="0" hangingPunct="1">
                      <a:defRPr sz="2800" kern="1200">
                        <a:solidFill>
                          <a:schemeClr val="tx1"/>
                        </a:solidFill>
                        <a:latin typeface="+mn-lt"/>
                        <a:ea typeface="+mn-ea"/>
                        <a:cs typeface="+mn-cs"/>
                      </a:defRPr>
                    </a:lvl8pPr>
                    <a:lvl9pPr marL="3657600" algn="l" defTabSz="914400" rtl="0" eaLnBrk="1" latinLnBrk="0" hangingPunct="1">
                      <a:defRPr sz="2800" kern="1200">
                        <a:solidFill>
                          <a:schemeClr val="tx1"/>
                        </a:solidFill>
                        <a:latin typeface="+mn-lt"/>
                        <a:ea typeface="+mn-ea"/>
                        <a:cs typeface="+mn-cs"/>
                      </a:defRPr>
                    </a:lvl9pPr>
                  </a:lstStyle>
                  <a:p>
                    <a:pPr marL="0" marR="0" lvl="0" indent="0" algn="ctr" defTabSz="914400" eaLnBrk="1" fontAlgn="auto" latinLnBrk="0" hangingPunct="1">
                      <a:lnSpc>
                        <a:spcPct val="100000"/>
                      </a:lnSpc>
                      <a:spcBef>
                        <a:spcPts val="0"/>
                      </a:spcBef>
                      <a:spcAft>
                        <a:spcPts val="0"/>
                      </a:spcAft>
                      <a:buClrTx/>
                      <a:buSzTx/>
                      <a:buFontTx/>
                      <a:buNone/>
                      <a:tabLst/>
                      <a:defRPr/>
                    </a:pPr>
                    <a:endParaRPr kumimoji="0" lang="ko-KR" altLang="en-US" sz="2700" b="0" i="0" u="none" strike="noStrike" kern="0" cap="none" spc="0" normalizeH="0" baseline="0">
                      <a:ln>
                        <a:noFill/>
                      </a:ln>
                      <a:solidFill>
                        <a:prstClr val="white"/>
                      </a:solidFill>
                      <a:effectLst/>
                      <a:uLnTx/>
                      <a:uFillTx/>
                      <a:latin typeface="Arial"/>
                      <a:ea typeface="Arial Unicode MS"/>
                      <a:cs typeface="+mn-cs"/>
                    </a:endParaRPr>
                  </a:p>
                </xdr:txBody>
              </xdr:sp>
            </xdr:grpSp>
            <xdr:grpSp>
              <xdr:nvGrpSpPr>
                <xdr:cNvPr id="14" name="그룹 5">
                  <a:extLst>
                    <a:ext uri="{FF2B5EF4-FFF2-40B4-BE49-F238E27FC236}">
                      <a16:creationId xmlns:a16="http://schemas.microsoft.com/office/drawing/2014/main" id="{1C4D8068-A13C-40A4-A84E-A7207226B387}"/>
                    </a:ext>
                  </a:extLst>
                </xdr:cNvPr>
                <xdr:cNvGrpSpPr/>
              </xdr:nvGrpSpPr>
              <xdr:grpSpPr>
                <a:xfrm>
                  <a:off x="3809645" y="5211504"/>
                  <a:ext cx="641722" cy="1118636"/>
                  <a:chOff x="4137552" y="3133233"/>
                  <a:chExt cx="648072" cy="1109111"/>
                </a:xfrm>
              </xdr:grpSpPr>
              <xdr:cxnSp macro="">
                <xdr:nvCxnSpPr>
                  <xdr:cNvPr id="51" name="Straight Connector 50">
                    <a:extLst>
                      <a:ext uri="{FF2B5EF4-FFF2-40B4-BE49-F238E27FC236}">
                        <a16:creationId xmlns:a16="http://schemas.microsoft.com/office/drawing/2014/main" id="{6287C330-1D98-4E17-B954-496BEFE55ACE}"/>
                      </a:ext>
                    </a:extLst>
                  </xdr:cNvPr>
                  <xdr:cNvCxnSpPr/>
                </xdr:nvCxnSpPr>
                <xdr:spPr>
                  <a:xfrm flipV="1">
                    <a:off x="4461588" y="3133233"/>
                    <a:ext cx="0" cy="780855"/>
                  </a:xfrm>
                  <a:prstGeom prst="line">
                    <a:avLst/>
                  </a:prstGeom>
                  <a:noFill/>
                  <a:ln w="63500" cap="flat" cmpd="sng" algn="ctr">
                    <a:solidFill>
                      <a:srgbClr val="F07624">
                        <a:alpha val="40000"/>
                      </a:srgbClr>
                    </a:solidFill>
                    <a:prstDash val="solid"/>
                    <a:miter lim="800000"/>
                    <a:headEnd type="oval" w="sm" len="sm"/>
                    <a:tailEnd type="oval" w="sm" len="sm"/>
                  </a:ln>
                  <a:effectLst/>
                </xdr:spPr>
              </xdr:cxnSp>
              <xdr:sp macro="" textlink="">
                <xdr:nvSpPr>
                  <xdr:cNvPr id="52" name="Oval 51">
                    <a:extLst>
                      <a:ext uri="{FF2B5EF4-FFF2-40B4-BE49-F238E27FC236}">
                        <a16:creationId xmlns:a16="http://schemas.microsoft.com/office/drawing/2014/main" id="{2031DE7B-4356-499B-9B3F-B511C9BD2E98}"/>
                      </a:ext>
                    </a:extLst>
                  </xdr:cNvPr>
                  <xdr:cNvSpPr/>
                </xdr:nvSpPr>
                <xdr:spPr>
                  <a:xfrm>
                    <a:off x="4137552" y="3594272"/>
                    <a:ext cx="648072" cy="648072"/>
                  </a:xfrm>
                  <a:prstGeom prst="ellipse">
                    <a:avLst/>
                  </a:prstGeom>
                  <a:solidFill>
                    <a:sysClr val="window" lastClr="FFFFFF"/>
                  </a:solidFill>
                  <a:ln w="63500" cap="flat" cmpd="sng" algn="ctr">
                    <a:solidFill>
                      <a:srgbClr val="F07624">
                        <a:alpha val="40000"/>
                      </a:srgbClr>
                    </a:solidFill>
                    <a:prstDash val="solid"/>
                    <a:miter lim="800000"/>
                  </a:ln>
                  <a:effectLst/>
                </xdr:spPr>
                <xdr:txBody>
                  <a:bodyPr wrap="square" rtlCol="0" anchor="ctr"/>
                  <a:lstStyle>
                    <a:defPPr>
                      <a:defRPr lang="th-TH"/>
                    </a:defPPr>
                    <a:lvl1pPr marL="0" algn="l" defTabSz="914400" rtl="0" eaLnBrk="1" latinLnBrk="0" hangingPunct="1">
                      <a:defRPr sz="2800" kern="1200">
                        <a:solidFill>
                          <a:schemeClr val="tx1"/>
                        </a:solidFill>
                        <a:latin typeface="+mn-lt"/>
                        <a:ea typeface="+mn-ea"/>
                        <a:cs typeface="+mn-cs"/>
                      </a:defRPr>
                    </a:lvl1pPr>
                    <a:lvl2pPr marL="457200" algn="l" defTabSz="914400" rtl="0" eaLnBrk="1" latinLnBrk="0" hangingPunct="1">
                      <a:defRPr sz="2800" kern="1200">
                        <a:solidFill>
                          <a:schemeClr val="tx1"/>
                        </a:solidFill>
                        <a:latin typeface="+mn-lt"/>
                        <a:ea typeface="+mn-ea"/>
                        <a:cs typeface="+mn-cs"/>
                      </a:defRPr>
                    </a:lvl2pPr>
                    <a:lvl3pPr marL="914400" algn="l" defTabSz="914400" rtl="0" eaLnBrk="1" latinLnBrk="0" hangingPunct="1">
                      <a:defRPr sz="2800" kern="1200">
                        <a:solidFill>
                          <a:schemeClr val="tx1"/>
                        </a:solidFill>
                        <a:latin typeface="+mn-lt"/>
                        <a:ea typeface="+mn-ea"/>
                        <a:cs typeface="+mn-cs"/>
                      </a:defRPr>
                    </a:lvl3pPr>
                    <a:lvl4pPr marL="1371600" algn="l" defTabSz="914400" rtl="0" eaLnBrk="1" latinLnBrk="0" hangingPunct="1">
                      <a:defRPr sz="2800" kern="1200">
                        <a:solidFill>
                          <a:schemeClr val="tx1"/>
                        </a:solidFill>
                        <a:latin typeface="+mn-lt"/>
                        <a:ea typeface="+mn-ea"/>
                        <a:cs typeface="+mn-cs"/>
                      </a:defRPr>
                    </a:lvl4pPr>
                    <a:lvl5pPr marL="1828800" algn="l" defTabSz="914400" rtl="0" eaLnBrk="1" latinLnBrk="0" hangingPunct="1">
                      <a:defRPr sz="2800" kern="1200">
                        <a:solidFill>
                          <a:schemeClr val="tx1"/>
                        </a:solidFill>
                        <a:latin typeface="+mn-lt"/>
                        <a:ea typeface="+mn-ea"/>
                        <a:cs typeface="+mn-cs"/>
                      </a:defRPr>
                    </a:lvl5pPr>
                    <a:lvl6pPr marL="2286000" algn="l" defTabSz="914400" rtl="0" eaLnBrk="1" latinLnBrk="0" hangingPunct="1">
                      <a:defRPr sz="2800" kern="1200">
                        <a:solidFill>
                          <a:schemeClr val="tx1"/>
                        </a:solidFill>
                        <a:latin typeface="+mn-lt"/>
                        <a:ea typeface="+mn-ea"/>
                        <a:cs typeface="+mn-cs"/>
                      </a:defRPr>
                    </a:lvl6pPr>
                    <a:lvl7pPr marL="2743200" algn="l" defTabSz="914400" rtl="0" eaLnBrk="1" latinLnBrk="0" hangingPunct="1">
                      <a:defRPr sz="2800" kern="1200">
                        <a:solidFill>
                          <a:schemeClr val="tx1"/>
                        </a:solidFill>
                        <a:latin typeface="+mn-lt"/>
                        <a:ea typeface="+mn-ea"/>
                        <a:cs typeface="+mn-cs"/>
                      </a:defRPr>
                    </a:lvl7pPr>
                    <a:lvl8pPr marL="3200400" algn="l" defTabSz="914400" rtl="0" eaLnBrk="1" latinLnBrk="0" hangingPunct="1">
                      <a:defRPr sz="2800" kern="1200">
                        <a:solidFill>
                          <a:schemeClr val="tx1"/>
                        </a:solidFill>
                        <a:latin typeface="+mn-lt"/>
                        <a:ea typeface="+mn-ea"/>
                        <a:cs typeface="+mn-cs"/>
                      </a:defRPr>
                    </a:lvl8pPr>
                    <a:lvl9pPr marL="3657600" algn="l" defTabSz="914400" rtl="0" eaLnBrk="1" latinLnBrk="0" hangingPunct="1">
                      <a:defRPr sz="2800" kern="1200">
                        <a:solidFill>
                          <a:schemeClr val="tx1"/>
                        </a:solidFill>
                        <a:latin typeface="+mn-lt"/>
                        <a:ea typeface="+mn-ea"/>
                        <a:cs typeface="+mn-cs"/>
                      </a:defRPr>
                    </a:lvl9pPr>
                  </a:lstStyle>
                  <a:p>
                    <a:pPr marL="0" marR="0" lvl="0" indent="0" algn="ctr" defTabSz="914400" eaLnBrk="1" fontAlgn="auto" latinLnBrk="0" hangingPunct="1">
                      <a:lnSpc>
                        <a:spcPct val="100000"/>
                      </a:lnSpc>
                      <a:spcBef>
                        <a:spcPts val="0"/>
                      </a:spcBef>
                      <a:spcAft>
                        <a:spcPts val="0"/>
                      </a:spcAft>
                      <a:buClrTx/>
                      <a:buSzTx/>
                      <a:buFontTx/>
                      <a:buNone/>
                      <a:tabLst/>
                      <a:defRPr/>
                    </a:pPr>
                    <a:endParaRPr kumimoji="0" lang="ko-KR" altLang="en-US" sz="2700" b="0" i="0" u="none" strike="noStrike" kern="0" cap="none" spc="0" normalizeH="0" baseline="0">
                      <a:ln>
                        <a:noFill/>
                      </a:ln>
                      <a:solidFill>
                        <a:prstClr val="white"/>
                      </a:solidFill>
                      <a:effectLst/>
                      <a:uLnTx/>
                      <a:uFillTx/>
                      <a:latin typeface="Arial"/>
                      <a:ea typeface="Arial Unicode MS"/>
                      <a:cs typeface="+mn-cs"/>
                    </a:endParaRPr>
                  </a:p>
                </xdr:txBody>
              </xdr:sp>
            </xdr:grpSp>
            <xdr:grpSp>
              <xdr:nvGrpSpPr>
                <xdr:cNvPr id="15" name="그룹 6">
                  <a:extLst>
                    <a:ext uri="{FF2B5EF4-FFF2-40B4-BE49-F238E27FC236}">
                      <a16:creationId xmlns:a16="http://schemas.microsoft.com/office/drawing/2014/main" id="{05C24F0F-B20A-45C0-8CEF-C297E10A68B4}"/>
                    </a:ext>
                  </a:extLst>
                </xdr:cNvPr>
                <xdr:cNvGrpSpPr/>
              </xdr:nvGrpSpPr>
              <xdr:grpSpPr>
                <a:xfrm>
                  <a:off x="5436245" y="5594197"/>
                  <a:ext cx="647651" cy="1128023"/>
                  <a:chOff x="5565973" y="3605802"/>
                  <a:chExt cx="647651" cy="1131197"/>
                </a:xfrm>
              </xdr:grpSpPr>
              <xdr:cxnSp macro="">
                <xdr:nvCxnSpPr>
                  <xdr:cNvPr id="49" name="Straight Connector 48">
                    <a:extLst>
                      <a:ext uri="{FF2B5EF4-FFF2-40B4-BE49-F238E27FC236}">
                        <a16:creationId xmlns:a16="http://schemas.microsoft.com/office/drawing/2014/main" id="{1DF8D0D4-CE8A-42E3-AC50-9B777D853F59}"/>
                      </a:ext>
                    </a:extLst>
                  </xdr:cNvPr>
                  <xdr:cNvCxnSpPr/>
                </xdr:nvCxnSpPr>
                <xdr:spPr>
                  <a:xfrm flipV="1">
                    <a:off x="5890268" y="3956105"/>
                    <a:ext cx="0" cy="780894"/>
                  </a:xfrm>
                  <a:prstGeom prst="line">
                    <a:avLst/>
                  </a:prstGeom>
                  <a:noFill/>
                  <a:ln w="63500" cap="flat" cmpd="sng" algn="ctr">
                    <a:solidFill>
                      <a:srgbClr val="F4BD2D">
                        <a:alpha val="40000"/>
                      </a:srgbClr>
                    </a:solidFill>
                    <a:prstDash val="solid"/>
                    <a:miter lim="800000"/>
                    <a:headEnd type="oval" w="sm" len="sm"/>
                    <a:tailEnd type="oval"/>
                  </a:ln>
                  <a:effectLst/>
                </xdr:spPr>
              </xdr:cxnSp>
              <xdr:sp macro="" textlink="">
                <xdr:nvSpPr>
                  <xdr:cNvPr id="50" name="Oval 49">
                    <a:extLst>
                      <a:ext uri="{FF2B5EF4-FFF2-40B4-BE49-F238E27FC236}">
                        <a16:creationId xmlns:a16="http://schemas.microsoft.com/office/drawing/2014/main" id="{454810F8-6968-45F0-ADD7-8102453EC005}"/>
                      </a:ext>
                    </a:extLst>
                  </xdr:cNvPr>
                  <xdr:cNvSpPr/>
                </xdr:nvSpPr>
                <xdr:spPr>
                  <a:xfrm>
                    <a:off x="5565973" y="3605802"/>
                    <a:ext cx="647651" cy="648104"/>
                  </a:xfrm>
                  <a:prstGeom prst="ellipse">
                    <a:avLst/>
                  </a:prstGeom>
                  <a:solidFill>
                    <a:sysClr val="window" lastClr="FFFFFF"/>
                  </a:solidFill>
                  <a:ln w="63500" cap="flat" cmpd="sng" algn="ctr">
                    <a:solidFill>
                      <a:srgbClr val="F4BD2D">
                        <a:alpha val="40000"/>
                      </a:srgbClr>
                    </a:solidFill>
                    <a:prstDash val="solid"/>
                    <a:miter lim="800000"/>
                  </a:ln>
                  <a:effectLst/>
                </xdr:spPr>
                <xdr:txBody>
                  <a:bodyPr wrap="square" rtlCol="0" anchor="ctr"/>
                  <a:lstStyle>
                    <a:defPPr>
                      <a:defRPr lang="th-TH"/>
                    </a:defPPr>
                    <a:lvl1pPr marL="0" algn="l" defTabSz="914400" rtl="0" eaLnBrk="1" latinLnBrk="0" hangingPunct="1">
                      <a:defRPr sz="2800" kern="1200">
                        <a:solidFill>
                          <a:schemeClr val="tx1"/>
                        </a:solidFill>
                        <a:latin typeface="+mn-lt"/>
                        <a:ea typeface="+mn-ea"/>
                        <a:cs typeface="+mn-cs"/>
                      </a:defRPr>
                    </a:lvl1pPr>
                    <a:lvl2pPr marL="457200" algn="l" defTabSz="914400" rtl="0" eaLnBrk="1" latinLnBrk="0" hangingPunct="1">
                      <a:defRPr sz="2800" kern="1200">
                        <a:solidFill>
                          <a:schemeClr val="tx1"/>
                        </a:solidFill>
                        <a:latin typeface="+mn-lt"/>
                        <a:ea typeface="+mn-ea"/>
                        <a:cs typeface="+mn-cs"/>
                      </a:defRPr>
                    </a:lvl2pPr>
                    <a:lvl3pPr marL="914400" algn="l" defTabSz="914400" rtl="0" eaLnBrk="1" latinLnBrk="0" hangingPunct="1">
                      <a:defRPr sz="2800" kern="1200">
                        <a:solidFill>
                          <a:schemeClr val="tx1"/>
                        </a:solidFill>
                        <a:latin typeface="+mn-lt"/>
                        <a:ea typeface="+mn-ea"/>
                        <a:cs typeface="+mn-cs"/>
                      </a:defRPr>
                    </a:lvl3pPr>
                    <a:lvl4pPr marL="1371600" algn="l" defTabSz="914400" rtl="0" eaLnBrk="1" latinLnBrk="0" hangingPunct="1">
                      <a:defRPr sz="2800" kern="1200">
                        <a:solidFill>
                          <a:schemeClr val="tx1"/>
                        </a:solidFill>
                        <a:latin typeface="+mn-lt"/>
                        <a:ea typeface="+mn-ea"/>
                        <a:cs typeface="+mn-cs"/>
                      </a:defRPr>
                    </a:lvl4pPr>
                    <a:lvl5pPr marL="1828800" algn="l" defTabSz="914400" rtl="0" eaLnBrk="1" latinLnBrk="0" hangingPunct="1">
                      <a:defRPr sz="2800" kern="1200">
                        <a:solidFill>
                          <a:schemeClr val="tx1"/>
                        </a:solidFill>
                        <a:latin typeface="+mn-lt"/>
                        <a:ea typeface="+mn-ea"/>
                        <a:cs typeface="+mn-cs"/>
                      </a:defRPr>
                    </a:lvl5pPr>
                    <a:lvl6pPr marL="2286000" algn="l" defTabSz="914400" rtl="0" eaLnBrk="1" latinLnBrk="0" hangingPunct="1">
                      <a:defRPr sz="2800" kern="1200">
                        <a:solidFill>
                          <a:schemeClr val="tx1"/>
                        </a:solidFill>
                        <a:latin typeface="+mn-lt"/>
                        <a:ea typeface="+mn-ea"/>
                        <a:cs typeface="+mn-cs"/>
                      </a:defRPr>
                    </a:lvl6pPr>
                    <a:lvl7pPr marL="2743200" algn="l" defTabSz="914400" rtl="0" eaLnBrk="1" latinLnBrk="0" hangingPunct="1">
                      <a:defRPr sz="2800" kern="1200">
                        <a:solidFill>
                          <a:schemeClr val="tx1"/>
                        </a:solidFill>
                        <a:latin typeface="+mn-lt"/>
                        <a:ea typeface="+mn-ea"/>
                        <a:cs typeface="+mn-cs"/>
                      </a:defRPr>
                    </a:lvl7pPr>
                    <a:lvl8pPr marL="3200400" algn="l" defTabSz="914400" rtl="0" eaLnBrk="1" latinLnBrk="0" hangingPunct="1">
                      <a:defRPr sz="2800" kern="1200">
                        <a:solidFill>
                          <a:schemeClr val="tx1"/>
                        </a:solidFill>
                        <a:latin typeface="+mn-lt"/>
                        <a:ea typeface="+mn-ea"/>
                        <a:cs typeface="+mn-cs"/>
                      </a:defRPr>
                    </a:lvl8pPr>
                    <a:lvl9pPr marL="3657600" algn="l" defTabSz="914400" rtl="0" eaLnBrk="1" latinLnBrk="0" hangingPunct="1">
                      <a:defRPr sz="2800" kern="1200">
                        <a:solidFill>
                          <a:schemeClr val="tx1"/>
                        </a:solidFill>
                        <a:latin typeface="+mn-lt"/>
                        <a:ea typeface="+mn-ea"/>
                        <a:cs typeface="+mn-cs"/>
                      </a:defRPr>
                    </a:lvl9pPr>
                  </a:lstStyle>
                  <a:p>
                    <a:pPr marL="0" marR="0" lvl="0" indent="0" algn="ctr" defTabSz="914400" eaLnBrk="1" fontAlgn="auto" latinLnBrk="0" hangingPunct="1">
                      <a:lnSpc>
                        <a:spcPct val="100000"/>
                      </a:lnSpc>
                      <a:spcBef>
                        <a:spcPts val="0"/>
                      </a:spcBef>
                      <a:spcAft>
                        <a:spcPts val="0"/>
                      </a:spcAft>
                      <a:buClrTx/>
                      <a:buSzTx/>
                      <a:buFontTx/>
                      <a:buNone/>
                      <a:tabLst/>
                      <a:defRPr/>
                    </a:pPr>
                    <a:endParaRPr kumimoji="0" lang="ko-KR" altLang="en-US" sz="2700" b="0" i="0" u="none" strike="noStrike" kern="0" cap="none" spc="0" normalizeH="0" baseline="0">
                      <a:ln>
                        <a:noFill/>
                      </a:ln>
                      <a:solidFill>
                        <a:prstClr val="white"/>
                      </a:solidFill>
                      <a:effectLst/>
                      <a:uLnTx/>
                      <a:uFillTx/>
                      <a:latin typeface="Arial"/>
                      <a:ea typeface="Arial Unicode MS"/>
                      <a:cs typeface="+mn-cs"/>
                    </a:endParaRPr>
                  </a:p>
                </xdr:txBody>
              </xdr:sp>
            </xdr:grpSp>
            <xdr:grpSp>
              <xdr:nvGrpSpPr>
                <xdr:cNvPr id="16" name="그룹 8">
                  <a:extLst>
                    <a:ext uri="{FF2B5EF4-FFF2-40B4-BE49-F238E27FC236}">
                      <a16:creationId xmlns:a16="http://schemas.microsoft.com/office/drawing/2014/main" id="{3E73B1FD-21B1-47D2-B418-AE9E2BF514F3}"/>
                    </a:ext>
                  </a:extLst>
                </xdr:cNvPr>
                <xdr:cNvGrpSpPr/>
              </xdr:nvGrpSpPr>
              <xdr:grpSpPr>
                <a:xfrm>
                  <a:off x="13282234" y="5664960"/>
                  <a:ext cx="638286" cy="1136498"/>
                  <a:chOff x="11632603" y="3604572"/>
                  <a:chExt cx="647807" cy="1130141"/>
                </a:xfrm>
              </xdr:grpSpPr>
              <xdr:cxnSp macro="">
                <xdr:nvCxnSpPr>
                  <xdr:cNvPr id="47" name="Straight Connector 46">
                    <a:extLst>
                      <a:ext uri="{FF2B5EF4-FFF2-40B4-BE49-F238E27FC236}">
                        <a16:creationId xmlns:a16="http://schemas.microsoft.com/office/drawing/2014/main" id="{993D6E35-6203-4232-BED1-E70ED85F6045}"/>
                      </a:ext>
                    </a:extLst>
                  </xdr:cNvPr>
                  <xdr:cNvCxnSpPr/>
                </xdr:nvCxnSpPr>
                <xdr:spPr>
                  <a:xfrm flipV="1">
                    <a:off x="11953864" y="3953819"/>
                    <a:ext cx="0" cy="780894"/>
                  </a:xfrm>
                  <a:prstGeom prst="line">
                    <a:avLst/>
                  </a:prstGeom>
                  <a:noFill/>
                  <a:ln w="63500" cap="flat" cmpd="sng" algn="ctr">
                    <a:solidFill>
                      <a:srgbClr val="7030A0">
                        <a:alpha val="40000"/>
                      </a:srgbClr>
                    </a:solidFill>
                    <a:prstDash val="solid"/>
                    <a:miter lim="800000"/>
                    <a:headEnd type="oval" w="sm" len="sm"/>
                    <a:tailEnd type="oval" w="sm" len="sm"/>
                  </a:ln>
                  <a:effectLst/>
                </xdr:spPr>
              </xdr:cxnSp>
              <xdr:sp macro="" textlink="">
                <xdr:nvSpPr>
                  <xdr:cNvPr id="48" name="Oval 47">
                    <a:extLst>
                      <a:ext uri="{FF2B5EF4-FFF2-40B4-BE49-F238E27FC236}">
                        <a16:creationId xmlns:a16="http://schemas.microsoft.com/office/drawing/2014/main" id="{2902FB48-2574-4CA0-93B3-85EF8409727B}"/>
                      </a:ext>
                    </a:extLst>
                  </xdr:cNvPr>
                  <xdr:cNvSpPr/>
                </xdr:nvSpPr>
                <xdr:spPr>
                  <a:xfrm>
                    <a:off x="11632603" y="3604572"/>
                    <a:ext cx="647807" cy="647376"/>
                  </a:xfrm>
                  <a:prstGeom prst="ellipse">
                    <a:avLst/>
                  </a:prstGeom>
                  <a:solidFill>
                    <a:sysClr val="window" lastClr="FFFFFF"/>
                  </a:solidFill>
                  <a:ln w="63500" cap="flat" cmpd="sng" algn="ctr">
                    <a:solidFill>
                      <a:srgbClr val="7030A0">
                        <a:alpha val="40000"/>
                      </a:srgbClr>
                    </a:solidFill>
                    <a:prstDash val="solid"/>
                    <a:miter lim="800000"/>
                  </a:ln>
                  <a:effectLst/>
                </xdr:spPr>
                <xdr:txBody>
                  <a:bodyPr wrap="square" rtlCol="0" anchor="ctr"/>
                  <a:lstStyle>
                    <a:defPPr>
                      <a:defRPr lang="th-TH"/>
                    </a:defPPr>
                    <a:lvl1pPr marL="0" algn="l" defTabSz="914400" rtl="0" eaLnBrk="1" latinLnBrk="0" hangingPunct="1">
                      <a:defRPr sz="2800" kern="1200">
                        <a:solidFill>
                          <a:schemeClr val="tx1"/>
                        </a:solidFill>
                        <a:latin typeface="+mn-lt"/>
                        <a:ea typeface="+mn-ea"/>
                        <a:cs typeface="+mn-cs"/>
                      </a:defRPr>
                    </a:lvl1pPr>
                    <a:lvl2pPr marL="457200" algn="l" defTabSz="914400" rtl="0" eaLnBrk="1" latinLnBrk="0" hangingPunct="1">
                      <a:defRPr sz="2800" kern="1200">
                        <a:solidFill>
                          <a:schemeClr val="tx1"/>
                        </a:solidFill>
                        <a:latin typeface="+mn-lt"/>
                        <a:ea typeface="+mn-ea"/>
                        <a:cs typeface="+mn-cs"/>
                      </a:defRPr>
                    </a:lvl2pPr>
                    <a:lvl3pPr marL="914400" algn="l" defTabSz="914400" rtl="0" eaLnBrk="1" latinLnBrk="0" hangingPunct="1">
                      <a:defRPr sz="2800" kern="1200">
                        <a:solidFill>
                          <a:schemeClr val="tx1"/>
                        </a:solidFill>
                        <a:latin typeface="+mn-lt"/>
                        <a:ea typeface="+mn-ea"/>
                        <a:cs typeface="+mn-cs"/>
                      </a:defRPr>
                    </a:lvl3pPr>
                    <a:lvl4pPr marL="1371600" algn="l" defTabSz="914400" rtl="0" eaLnBrk="1" latinLnBrk="0" hangingPunct="1">
                      <a:defRPr sz="2800" kern="1200">
                        <a:solidFill>
                          <a:schemeClr val="tx1"/>
                        </a:solidFill>
                        <a:latin typeface="+mn-lt"/>
                        <a:ea typeface="+mn-ea"/>
                        <a:cs typeface="+mn-cs"/>
                      </a:defRPr>
                    </a:lvl4pPr>
                    <a:lvl5pPr marL="1828800" algn="l" defTabSz="914400" rtl="0" eaLnBrk="1" latinLnBrk="0" hangingPunct="1">
                      <a:defRPr sz="2800" kern="1200">
                        <a:solidFill>
                          <a:schemeClr val="tx1"/>
                        </a:solidFill>
                        <a:latin typeface="+mn-lt"/>
                        <a:ea typeface="+mn-ea"/>
                        <a:cs typeface="+mn-cs"/>
                      </a:defRPr>
                    </a:lvl5pPr>
                    <a:lvl6pPr marL="2286000" algn="l" defTabSz="914400" rtl="0" eaLnBrk="1" latinLnBrk="0" hangingPunct="1">
                      <a:defRPr sz="2800" kern="1200">
                        <a:solidFill>
                          <a:schemeClr val="tx1"/>
                        </a:solidFill>
                        <a:latin typeface="+mn-lt"/>
                        <a:ea typeface="+mn-ea"/>
                        <a:cs typeface="+mn-cs"/>
                      </a:defRPr>
                    </a:lvl6pPr>
                    <a:lvl7pPr marL="2743200" algn="l" defTabSz="914400" rtl="0" eaLnBrk="1" latinLnBrk="0" hangingPunct="1">
                      <a:defRPr sz="2800" kern="1200">
                        <a:solidFill>
                          <a:schemeClr val="tx1"/>
                        </a:solidFill>
                        <a:latin typeface="+mn-lt"/>
                        <a:ea typeface="+mn-ea"/>
                        <a:cs typeface="+mn-cs"/>
                      </a:defRPr>
                    </a:lvl7pPr>
                    <a:lvl8pPr marL="3200400" algn="l" defTabSz="914400" rtl="0" eaLnBrk="1" latinLnBrk="0" hangingPunct="1">
                      <a:defRPr sz="2800" kern="1200">
                        <a:solidFill>
                          <a:schemeClr val="tx1"/>
                        </a:solidFill>
                        <a:latin typeface="+mn-lt"/>
                        <a:ea typeface="+mn-ea"/>
                        <a:cs typeface="+mn-cs"/>
                      </a:defRPr>
                    </a:lvl8pPr>
                    <a:lvl9pPr marL="3657600" algn="l" defTabSz="914400" rtl="0" eaLnBrk="1" latinLnBrk="0" hangingPunct="1">
                      <a:defRPr sz="2800" kern="1200">
                        <a:solidFill>
                          <a:schemeClr val="tx1"/>
                        </a:solidFill>
                        <a:latin typeface="+mn-lt"/>
                        <a:ea typeface="+mn-ea"/>
                        <a:cs typeface="+mn-cs"/>
                      </a:defRPr>
                    </a:lvl9pPr>
                  </a:lstStyle>
                  <a:p>
                    <a:pPr marL="0" marR="0" lvl="0" indent="0" algn="ctr" defTabSz="914400" eaLnBrk="1" fontAlgn="auto" latinLnBrk="0" hangingPunct="1">
                      <a:lnSpc>
                        <a:spcPct val="100000"/>
                      </a:lnSpc>
                      <a:spcBef>
                        <a:spcPts val="0"/>
                      </a:spcBef>
                      <a:spcAft>
                        <a:spcPts val="0"/>
                      </a:spcAft>
                      <a:buClrTx/>
                      <a:buSzTx/>
                      <a:buFontTx/>
                      <a:buNone/>
                      <a:tabLst/>
                      <a:defRPr/>
                    </a:pPr>
                    <a:endParaRPr kumimoji="0" lang="ko-KR" altLang="en-US" sz="2700" b="0" i="0" u="none" strike="noStrike" kern="0" cap="none" spc="0" normalizeH="0" baseline="0">
                      <a:ln>
                        <a:noFill/>
                      </a:ln>
                      <a:solidFill>
                        <a:prstClr val="white"/>
                      </a:solidFill>
                      <a:effectLst/>
                      <a:uLnTx/>
                      <a:uFillTx/>
                      <a:latin typeface="Arial"/>
                      <a:ea typeface="Arial Unicode MS"/>
                      <a:cs typeface="+mn-cs"/>
                    </a:endParaRPr>
                  </a:p>
                </xdr:txBody>
              </xdr:sp>
            </xdr:grpSp>
            <xdr:sp macro="" textlink="">
              <xdr:nvSpPr>
                <xdr:cNvPr id="17" name="TextBox 23">
                  <a:extLst>
                    <a:ext uri="{FF2B5EF4-FFF2-40B4-BE49-F238E27FC236}">
                      <a16:creationId xmlns:a16="http://schemas.microsoft.com/office/drawing/2014/main" id="{587206DC-C1EB-4703-A16F-B7D5DEFE3452}"/>
                    </a:ext>
                  </a:extLst>
                </xdr:cNvPr>
                <xdr:cNvSpPr txBox="1"/>
              </xdr:nvSpPr>
              <xdr:spPr>
                <a:xfrm>
                  <a:off x="13078220" y="4946829"/>
                  <a:ext cx="1220521" cy="464863"/>
                </a:xfrm>
                <a:prstGeom prst="rect">
                  <a:avLst/>
                </a:prstGeom>
                <a:noFill/>
              </xdr:spPr>
              <xdr:txBody>
                <a:bodyPr wrap="square" rtlCol="0" anchor="ctr">
                  <a:spAutoFit/>
                </a:bodyPr>
                <a:lstStyle>
                  <a:defPPr>
                    <a:defRPr lang="th-TH"/>
                  </a:defPPr>
                  <a:lvl1pPr marL="0" algn="l" defTabSz="914400" rtl="0" eaLnBrk="1" latinLnBrk="0" hangingPunct="1">
                    <a:defRPr sz="2800" kern="1200">
                      <a:solidFill>
                        <a:schemeClr val="tx1"/>
                      </a:solidFill>
                      <a:latin typeface="+mn-lt"/>
                      <a:ea typeface="+mn-ea"/>
                      <a:cs typeface="+mn-cs"/>
                    </a:defRPr>
                  </a:lvl1pPr>
                  <a:lvl2pPr marL="457200" algn="l" defTabSz="914400" rtl="0" eaLnBrk="1" latinLnBrk="0" hangingPunct="1">
                    <a:defRPr sz="2800" kern="1200">
                      <a:solidFill>
                        <a:schemeClr val="tx1"/>
                      </a:solidFill>
                      <a:latin typeface="+mn-lt"/>
                      <a:ea typeface="+mn-ea"/>
                      <a:cs typeface="+mn-cs"/>
                    </a:defRPr>
                  </a:lvl2pPr>
                  <a:lvl3pPr marL="914400" algn="l" defTabSz="914400" rtl="0" eaLnBrk="1" latinLnBrk="0" hangingPunct="1">
                    <a:defRPr sz="2800" kern="1200">
                      <a:solidFill>
                        <a:schemeClr val="tx1"/>
                      </a:solidFill>
                      <a:latin typeface="+mn-lt"/>
                      <a:ea typeface="+mn-ea"/>
                      <a:cs typeface="+mn-cs"/>
                    </a:defRPr>
                  </a:lvl3pPr>
                  <a:lvl4pPr marL="1371600" algn="l" defTabSz="914400" rtl="0" eaLnBrk="1" latinLnBrk="0" hangingPunct="1">
                    <a:defRPr sz="2800" kern="1200">
                      <a:solidFill>
                        <a:schemeClr val="tx1"/>
                      </a:solidFill>
                      <a:latin typeface="+mn-lt"/>
                      <a:ea typeface="+mn-ea"/>
                      <a:cs typeface="+mn-cs"/>
                    </a:defRPr>
                  </a:lvl4pPr>
                  <a:lvl5pPr marL="1828800" algn="l" defTabSz="914400" rtl="0" eaLnBrk="1" latinLnBrk="0" hangingPunct="1">
                    <a:defRPr sz="2800" kern="1200">
                      <a:solidFill>
                        <a:schemeClr val="tx1"/>
                      </a:solidFill>
                      <a:latin typeface="+mn-lt"/>
                      <a:ea typeface="+mn-ea"/>
                      <a:cs typeface="+mn-cs"/>
                    </a:defRPr>
                  </a:lvl5pPr>
                  <a:lvl6pPr marL="2286000" algn="l" defTabSz="914400" rtl="0" eaLnBrk="1" latinLnBrk="0" hangingPunct="1">
                    <a:defRPr sz="2800" kern="1200">
                      <a:solidFill>
                        <a:schemeClr val="tx1"/>
                      </a:solidFill>
                      <a:latin typeface="+mn-lt"/>
                      <a:ea typeface="+mn-ea"/>
                      <a:cs typeface="+mn-cs"/>
                    </a:defRPr>
                  </a:lvl6pPr>
                  <a:lvl7pPr marL="2743200" algn="l" defTabSz="914400" rtl="0" eaLnBrk="1" latinLnBrk="0" hangingPunct="1">
                    <a:defRPr sz="2800" kern="1200">
                      <a:solidFill>
                        <a:schemeClr val="tx1"/>
                      </a:solidFill>
                      <a:latin typeface="+mn-lt"/>
                      <a:ea typeface="+mn-ea"/>
                      <a:cs typeface="+mn-cs"/>
                    </a:defRPr>
                  </a:lvl7pPr>
                  <a:lvl8pPr marL="3200400" algn="l" defTabSz="914400" rtl="0" eaLnBrk="1" latinLnBrk="0" hangingPunct="1">
                    <a:defRPr sz="2800" kern="1200">
                      <a:solidFill>
                        <a:schemeClr val="tx1"/>
                      </a:solidFill>
                      <a:latin typeface="+mn-lt"/>
                      <a:ea typeface="+mn-ea"/>
                      <a:cs typeface="+mn-cs"/>
                    </a:defRPr>
                  </a:lvl8pPr>
                  <a:lvl9pPr marL="3657600" algn="l" defTabSz="914400" rtl="0" eaLnBrk="1" latinLnBrk="0" hangingPunct="1">
                    <a:defRPr sz="2800" kern="1200">
                      <a:solidFill>
                        <a:schemeClr val="tx1"/>
                      </a:solidFill>
                      <a:latin typeface="+mn-lt"/>
                      <a:ea typeface="+mn-ea"/>
                      <a:cs typeface="+mn-cs"/>
                    </a:defRPr>
                  </a:lvl9pPr>
                </a:lstStyle>
                <a:p>
                  <a:pPr algn="ctr"/>
                  <a:r>
                    <a:rPr lang="en-US" altLang="ko-KR" sz="2400" b="1">
                      <a:solidFill>
                        <a:srgbClr val="7030A0"/>
                      </a:solidFill>
                      <a:latin typeface="Arial"/>
                      <a:ea typeface="Arial Unicode MS"/>
                      <a:cs typeface="Arial" pitchFamily="34" charset="0"/>
                    </a:rPr>
                    <a:t>3 Sep</a:t>
                  </a:r>
                  <a:endParaRPr lang="ko-KR" altLang="en-US" sz="2400" b="1">
                    <a:solidFill>
                      <a:srgbClr val="7030A0"/>
                    </a:solidFill>
                    <a:latin typeface="Arial"/>
                    <a:ea typeface="Arial Unicode MS"/>
                    <a:cs typeface="Arial" pitchFamily="34" charset="0"/>
                  </a:endParaRPr>
                </a:p>
              </xdr:txBody>
            </xdr:sp>
            <xdr:sp macro="" textlink="">
              <xdr:nvSpPr>
                <xdr:cNvPr id="18" name="TextBox 24">
                  <a:extLst>
                    <a:ext uri="{FF2B5EF4-FFF2-40B4-BE49-F238E27FC236}">
                      <a16:creationId xmlns:a16="http://schemas.microsoft.com/office/drawing/2014/main" id="{87F2B995-6EC7-4DFF-91B8-48CF79CBF1C5}"/>
                    </a:ext>
                  </a:extLst>
                </xdr:cNvPr>
                <xdr:cNvSpPr txBox="1"/>
              </xdr:nvSpPr>
              <xdr:spPr>
                <a:xfrm>
                  <a:off x="10191233" y="6905304"/>
                  <a:ext cx="962352" cy="309982"/>
                </a:xfrm>
                <a:prstGeom prst="rect">
                  <a:avLst/>
                </a:prstGeom>
                <a:noFill/>
              </xdr:spPr>
              <xdr:txBody>
                <a:bodyPr wrap="square" rtlCol="0">
                  <a:spAutoFit/>
                </a:bodyPr>
                <a:lstStyle>
                  <a:defPPr>
                    <a:defRPr lang="th-TH"/>
                  </a:defPPr>
                  <a:lvl1pPr marL="0" algn="l" defTabSz="914400" rtl="0" eaLnBrk="1" latinLnBrk="0" hangingPunct="1">
                    <a:defRPr sz="2800" kern="1200">
                      <a:solidFill>
                        <a:schemeClr val="tx1"/>
                      </a:solidFill>
                      <a:latin typeface="+mn-lt"/>
                      <a:ea typeface="+mn-ea"/>
                      <a:cs typeface="+mn-cs"/>
                    </a:defRPr>
                  </a:lvl1pPr>
                  <a:lvl2pPr marL="457200" algn="l" defTabSz="914400" rtl="0" eaLnBrk="1" latinLnBrk="0" hangingPunct="1">
                    <a:defRPr sz="2800" kern="1200">
                      <a:solidFill>
                        <a:schemeClr val="tx1"/>
                      </a:solidFill>
                      <a:latin typeface="+mn-lt"/>
                      <a:ea typeface="+mn-ea"/>
                      <a:cs typeface="+mn-cs"/>
                    </a:defRPr>
                  </a:lvl2pPr>
                  <a:lvl3pPr marL="914400" algn="l" defTabSz="914400" rtl="0" eaLnBrk="1" latinLnBrk="0" hangingPunct="1">
                    <a:defRPr sz="2800" kern="1200">
                      <a:solidFill>
                        <a:schemeClr val="tx1"/>
                      </a:solidFill>
                      <a:latin typeface="+mn-lt"/>
                      <a:ea typeface="+mn-ea"/>
                      <a:cs typeface="+mn-cs"/>
                    </a:defRPr>
                  </a:lvl3pPr>
                  <a:lvl4pPr marL="1371600" algn="l" defTabSz="914400" rtl="0" eaLnBrk="1" latinLnBrk="0" hangingPunct="1">
                    <a:defRPr sz="2800" kern="1200">
                      <a:solidFill>
                        <a:schemeClr val="tx1"/>
                      </a:solidFill>
                      <a:latin typeface="+mn-lt"/>
                      <a:ea typeface="+mn-ea"/>
                      <a:cs typeface="+mn-cs"/>
                    </a:defRPr>
                  </a:lvl4pPr>
                  <a:lvl5pPr marL="1828800" algn="l" defTabSz="914400" rtl="0" eaLnBrk="1" latinLnBrk="0" hangingPunct="1">
                    <a:defRPr sz="2800" kern="1200">
                      <a:solidFill>
                        <a:schemeClr val="tx1"/>
                      </a:solidFill>
                      <a:latin typeface="+mn-lt"/>
                      <a:ea typeface="+mn-ea"/>
                      <a:cs typeface="+mn-cs"/>
                    </a:defRPr>
                  </a:lvl5pPr>
                  <a:lvl6pPr marL="2286000" algn="l" defTabSz="914400" rtl="0" eaLnBrk="1" latinLnBrk="0" hangingPunct="1">
                    <a:defRPr sz="2800" kern="1200">
                      <a:solidFill>
                        <a:schemeClr val="tx1"/>
                      </a:solidFill>
                      <a:latin typeface="+mn-lt"/>
                      <a:ea typeface="+mn-ea"/>
                      <a:cs typeface="+mn-cs"/>
                    </a:defRPr>
                  </a:lvl6pPr>
                  <a:lvl7pPr marL="2743200" algn="l" defTabSz="914400" rtl="0" eaLnBrk="1" latinLnBrk="0" hangingPunct="1">
                    <a:defRPr sz="2800" kern="1200">
                      <a:solidFill>
                        <a:schemeClr val="tx1"/>
                      </a:solidFill>
                      <a:latin typeface="+mn-lt"/>
                      <a:ea typeface="+mn-ea"/>
                      <a:cs typeface="+mn-cs"/>
                    </a:defRPr>
                  </a:lvl7pPr>
                  <a:lvl8pPr marL="3200400" algn="l" defTabSz="914400" rtl="0" eaLnBrk="1" latinLnBrk="0" hangingPunct="1">
                    <a:defRPr sz="2800" kern="1200">
                      <a:solidFill>
                        <a:schemeClr val="tx1"/>
                      </a:solidFill>
                      <a:latin typeface="+mn-lt"/>
                      <a:ea typeface="+mn-ea"/>
                      <a:cs typeface="+mn-cs"/>
                    </a:defRPr>
                  </a:lvl8pPr>
                  <a:lvl9pPr marL="3657600" algn="l" defTabSz="914400" rtl="0" eaLnBrk="1" latinLnBrk="0" hangingPunct="1">
                    <a:defRPr sz="2800" kern="1200">
                      <a:solidFill>
                        <a:schemeClr val="tx1"/>
                      </a:solidFill>
                      <a:latin typeface="+mn-lt"/>
                      <a:ea typeface="+mn-ea"/>
                      <a:cs typeface="+mn-cs"/>
                    </a:defRPr>
                  </a:lvl9pPr>
                </a:lstStyle>
                <a:p>
                  <a:pPr algn="ctr"/>
                  <a:r>
                    <a:rPr lang="en-US" altLang="ko-KR" sz="1400">
                      <a:solidFill>
                        <a:prstClr val="black">
                          <a:lumMod val="75000"/>
                          <a:lumOff val="25000"/>
                        </a:prstClr>
                      </a:solidFill>
                      <a:latin typeface="Arial"/>
                      <a:ea typeface="Arial Unicode MS"/>
                      <a:cs typeface="Arial" pitchFamily="34" charset="0"/>
                    </a:rPr>
                    <a:t>Training</a:t>
                  </a:r>
                  <a:endParaRPr lang="ko-KR" altLang="en-US" sz="1400">
                    <a:solidFill>
                      <a:prstClr val="black">
                        <a:lumMod val="75000"/>
                        <a:lumOff val="25000"/>
                      </a:prstClr>
                    </a:solidFill>
                    <a:latin typeface="Arial"/>
                    <a:ea typeface="Arial Unicode MS"/>
                    <a:cs typeface="Arial" pitchFamily="34" charset="0"/>
                  </a:endParaRPr>
                </a:p>
              </xdr:txBody>
            </xdr:sp>
            <xdr:sp macro="" textlink="">
              <xdr:nvSpPr>
                <xdr:cNvPr id="19" name="TextBox 25">
                  <a:extLst>
                    <a:ext uri="{FF2B5EF4-FFF2-40B4-BE49-F238E27FC236}">
                      <a16:creationId xmlns:a16="http://schemas.microsoft.com/office/drawing/2014/main" id="{363198FE-2FA4-46B6-BD1D-69218B8DBE7E}"/>
                    </a:ext>
                  </a:extLst>
                </xdr:cNvPr>
                <xdr:cNvSpPr txBox="1"/>
              </xdr:nvSpPr>
              <xdr:spPr>
                <a:xfrm>
                  <a:off x="5223534" y="4966978"/>
                  <a:ext cx="1079418" cy="406482"/>
                </a:xfrm>
                <a:prstGeom prst="rect">
                  <a:avLst/>
                </a:prstGeom>
                <a:noFill/>
              </xdr:spPr>
              <xdr:txBody>
                <a:bodyPr wrap="square" rtlCol="0" anchor="ctr">
                  <a:spAutoFit/>
                </a:bodyPr>
                <a:lstStyle>
                  <a:defPPr>
                    <a:defRPr lang="th-TH"/>
                  </a:defPPr>
                  <a:lvl1pPr marL="0" algn="l" defTabSz="914400" rtl="0" eaLnBrk="1" latinLnBrk="0" hangingPunct="1">
                    <a:defRPr sz="2800" kern="1200">
                      <a:solidFill>
                        <a:schemeClr val="tx1"/>
                      </a:solidFill>
                      <a:latin typeface="+mn-lt"/>
                      <a:ea typeface="+mn-ea"/>
                      <a:cs typeface="+mn-cs"/>
                    </a:defRPr>
                  </a:lvl1pPr>
                  <a:lvl2pPr marL="457200" algn="l" defTabSz="914400" rtl="0" eaLnBrk="1" latinLnBrk="0" hangingPunct="1">
                    <a:defRPr sz="2800" kern="1200">
                      <a:solidFill>
                        <a:schemeClr val="tx1"/>
                      </a:solidFill>
                      <a:latin typeface="+mn-lt"/>
                      <a:ea typeface="+mn-ea"/>
                      <a:cs typeface="+mn-cs"/>
                    </a:defRPr>
                  </a:lvl2pPr>
                  <a:lvl3pPr marL="914400" algn="l" defTabSz="914400" rtl="0" eaLnBrk="1" latinLnBrk="0" hangingPunct="1">
                    <a:defRPr sz="2800" kern="1200">
                      <a:solidFill>
                        <a:schemeClr val="tx1"/>
                      </a:solidFill>
                      <a:latin typeface="+mn-lt"/>
                      <a:ea typeface="+mn-ea"/>
                      <a:cs typeface="+mn-cs"/>
                    </a:defRPr>
                  </a:lvl3pPr>
                  <a:lvl4pPr marL="1371600" algn="l" defTabSz="914400" rtl="0" eaLnBrk="1" latinLnBrk="0" hangingPunct="1">
                    <a:defRPr sz="2800" kern="1200">
                      <a:solidFill>
                        <a:schemeClr val="tx1"/>
                      </a:solidFill>
                      <a:latin typeface="+mn-lt"/>
                      <a:ea typeface="+mn-ea"/>
                      <a:cs typeface="+mn-cs"/>
                    </a:defRPr>
                  </a:lvl4pPr>
                  <a:lvl5pPr marL="1828800" algn="l" defTabSz="914400" rtl="0" eaLnBrk="1" latinLnBrk="0" hangingPunct="1">
                    <a:defRPr sz="2800" kern="1200">
                      <a:solidFill>
                        <a:schemeClr val="tx1"/>
                      </a:solidFill>
                      <a:latin typeface="+mn-lt"/>
                      <a:ea typeface="+mn-ea"/>
                      <a:cs typeface="+mn-cs"/>
                    </a:defRPr>
                  </a:lvl5pPr>
                  <a:lvl6pPr marL="2286000" algn="l" defTabSz="914400" rtl="0" eaLnBrk="1" latinLnBrk="0" hangingPunct="1">
                    <a:defRPr sz="2800" kern="1200">
                      <a:solidFill>
                        <a:schemeClr val="tx1"/>
                      </a:solidFill>
                      <a:latin typeface="+mn-lt"/>
                      <a:ea typeface="+mn-ea"/>
                      <a:cs typeface="+mn-cs"/>
                    </a:defRPr>
                  </a:lvl6pPr>
                  <a:lvl7pPr marL="2743200" algn="l" defTabSz="914400" rtl="0" eaLnBrk="1" latinLnBrk="0" hangingPunct="1">
                    <a:defRPr sz="2800" kern="1200">
                      <a:solidFill>
                        <a:schemeClr val="tx1"/>
                      </a:solidFill>
                      <a:latin typeface="+mn-lt"/>
                      <a:ea typeface="+mn-ea"/>
                      <a:cs typeface="+mn-cs"/>
                    </a:defRPr>
                  </a:lvl7pPr>
                  <a:lvl8pPr marL="3200400" algn="l" defTabSz="914400" rtl="0" eaLnBrk="1" latinLnBrk="0" hangingPunct="1">
                    <a:defRPr sz="2800" kern="1200">
                      <a:solidFill>
                        <a:schemeClr val="tx1"/>
                      </a:solidFill>
                      <a:latin typeface="+mn-lt"/>
                      <a:ea typeface="+mn-ea"/>
                      <a:cs typeface="+mn-cs"/>
                    </a:defRPr>
                  </a:lvl8pPr>
                  <a:lvl9pPr marL="3657600" algn="l" defTabSz="914400" rtl="0" eaLnBrk="1" latinLnBrk="0" hangingPunct="1">
                    <a:defRPr sz="2800" kern="1200">
                      <a:solidFill>
                        <a:schemeClr val="tx1"/>
                      </a:solidFill>
                      <a:latin typeface="+mn-lt"/>
                      <a:ea typeface="+mn-ea"/>
                      <a:cs typeface="+mn-cs"/>
                    </a:defRPr>
                  </a:lvl9pPr>
                </a:lstStyle>
                <a:p>
                  <a:pPr algn="ctr"/>
                  <a:r>
                    <a:rPr lang="en-US" altLang="ko-KR" sz="2000" b="1">
                      <a:solidFill>
                        <a:srgbClr val="F4BD2D"/>
                      </a:solidFill>
                      <a:latin typeface="Arial"/>
                      <a:ea typeface="Arial Unicode MS"/>
                      <a:cs typeface="Arial" pitchFamily="34" charset="0"/>
                    </a:rPr>
                    <a:t>14 May</a:t>
                  </a:r>
                  <a:endParaRPr lang="ko-KR" altLang="en-US" sz="2000" b="1">
                    <a:solidFill>
                      <a:srgbClr val="F4BD2D"/>
                    </a:solidFill>
                    <a:latin typeface="Arial"/>
                    <a:ea typeface="Arial Unicode MS"/>
                    <a:cs typeface="Arial" pitchFamily="34" charset="0"/>
                  </a:endParaRPr>
                </a:p>
              </xdr:txBody>
            </xdr:sp>
            <xdr:sp macro="" textlink="">
              <xdr:nvSpPr>
                <xdr:cNvPr id="20" name="TextBox 27">
                  <a:extLst>
                    <a:ext uri="{FF2B5EF4-FFF2-40B4-BE49-F238E27FC236}">
                      <a16:creationId xmlns:a16="http://schemas.microsoft.com/office/drawing/2014/main" id="{E76262F6-9383-43A2-8E0C-F0B8210119ED}"/>
                    </a:ext>
                  </a:extLst>
                </xdr:cNvPr>
                <xdr:cNvSpPr txBox="1"/>
              </xdr:nvSpPr>
              <xdr:spPr>
                <a:xfrm>
                  <a:off x="4703286" y="6930445"/>
                  <a:ext cx="2106294" cy="506508"/>
                </a:xfrm>
                <a:prstGeom prst="rect">
                  <a:avLst/>
                </a:prstGeom>
                <a:noFill/>
              </xdr:spPr>
              <xdr:txBody>
                <a:bodyPr wrap="square" rtlCol="0">
                  <a:spAutoFit/>
                </a:bodyPr>
                <a:lstStyle>
                  <a:defPPr>
                    <a:defRPr lang="th-TH"/>
                  </a:defPPr>
                  <a:lvl1pPr marL="0" algn="l" defTabSz="914400" rtl="0" eaLnBrk="1" latinLnBrk="0" hangingPunct="1">
                    <a:defRPr sz="2800" kern="1200">
                      <a:solidFill>
                        <a:schemeClr val="tx1"/>
                      </a:solidFill>
                      <a:latin typeface="+mn-lt"/>
                      <a:ea typeface="+mn-ea"/>
                      <a:cs typeface="+mn-cs"/>
                    </a:defRPr>
                  </a:lvl1pPr>
                  <a:lvl2pPr marL="457200" algn="l" defTabSz="914400" rtl="0" eaLnBrk="1" latinLnBrk="0" hangingPunct="1">
                    <a:defRPr sz="2800" kern="1200">
                      <a:solidFill>
                        <a:schemeClr val="tx1"/>
                      </a:solidFill>
                      <a:latin typeface="+mn-lt"/>
                      <a:ea typeface="+mn-ea"/>
                      <a:cs typeface="+mn-cs"/>
                    </a:defRPr>
                  </a:lvl2pPr>
                  <a:lvl3pPr marL="914400" algn="l" defTabSz="914400" rtl="0" eaLnBrk="1" latinLnBrk="0" hangingPunct="1">
                    <a:defRPr sz="2800" kern="1200">
                      <a:solidFill>
                        <a:schemeClr val="tx1"/>
                      </a:solidFill>
                      <a:latin typeface="+mn-lt"/>
                      <a:ea typeface="+mn-ea"/>
                      <a:cs typeface="+mn-cs"/>
                    </a:defRPr>
                  </a:lvl3pPr>
                  <a:lvl4pPr marL="1371600" algn="l" defTabSz="914400" rtl="0" eaLnBrk="1" latinLnBrk="0" hangingPunct="1">
                    <a:defRPr sz="2800" kern="1200">
                      <a:solidFill>
                        <a:schemeClr val="tx1"/>
                      </a:solidFill>
                      <a:latin typeface="+mn-lt"/>
                      <a:ea typeface="+mn-ea"/>
                      <a:cs typeface="+mn-cs"/>
                    </a:defRPr>
                  </a:lvl4pPr>
                  <a:lvl5pPr marL="1828800" algn="l" defTabSz="914400" rtl="0" eaLnBrk="1" latinLnBrk="0" hangingPunct="1">
                    <a:defRPr sz="2800" kern="1200">
                      <a:solidFill>
                        <a:schemeClr val="tx1"/>
                      </a:solidFill>
                      <a:latin typeface="+mn-lt"/>
                      <a:ea typeface="+mn-ea"/>
                      <a:cs typeface="+mn-cs"/>
                    </a:defRPr>
                  </a:lvl5pPr>
                  <a:lvl6pPr marL="2286000" algn="l" defTabSz="914400" rtl="0" eaLnBrk="1" latinLnBrk="0" hangingPunct="1">
                    <a:defRPr sz="2800" kern="1200">
                      <a:solidFill>
                        <a:schemeClr val="tx1"/>
                      </a:solidFill>
                      <a:latin typeface="+mn-lt"/>
                      <a:ea typeface="+mn-ea"/>
                      <a:cs typeface="+mn-cs"/>
                    </a:defRPr>
                  </a:lvl6pPr>
                  <a:lvl7pPr marL="2743200" algn="l" defTabSz="914400" rtl="0" eaLnBrk="1" latinLnBrk="0" hangingPunct="1">
                    <a:defRPr sz="2800" kern="1200">
                      <a:solidFill>
                        <a:schemeClr val="tx1"/>
                      </a:solidFill>
                      <a:latin typeface="+mn-lt"/>
                      <a:ea typeface="+mn-ea"/>
                      <a:cs typeface="+mn-cs"/>
                    </a:defRPr>
                  </a:lvl7pPr>
                  <a:lvl8pPr marL="3200400" algn="l" defTabSz="914400" rtl="0" eaLnBrk="1" latinLnBrk="0" hangingPunct="1">
                    <a:defRPr sz="2800" kern="1200">
                      <a:solidFill>
                        <a:schemeClr val="tx1"/>
                      </a:solidFill>
                      <a:latin typeface="+mn-lt"/>
                      <a:ea typeface="+mn-ea"/>
                      <a:cs typeface="+mn-cs"/>
                    </a:defRPr>
                  </a:lvl8pPr>
                  <a:lvl9pPr marL="3657600" algn="l" defTabSz="914400" rtl="0" eaLnBrk="1" latinLnBrk="0" hangingPunct="1">
                    <a:defRPr sz="2800" kern="1200">
                      <a:solidFill>
                        <a:schemeClr val="tx1"/>
                      </a:solidFill>
                      <a:latin typeface="+mn-lt"/>
                      <a:ea typeface="+mn-ea"/>
                      <a:cs typeface="+mn-cs"/>
                    </a:defRPr>
                  </a:lvl9pPr>
                </a:lstStyle>
                <a:p>
                  <a:pPr algn="ctr"/>
                  <a:r>
                    <a:rPr lang="en-US" altLang="ko-KR" sz="1400">
                      <a:solidFill>
                        <a:prstClr val="black">
                          <a:lumMod val="75000"/>
                          <a:lumOff val="25000"/>
                        </a:prstClr>
                      </a:solidFill>
                      <a:latin typeface="Arial"/>
                      <a:ea typeface="Arial Unicode MS"/>
                      <a:cs typeface="Arial" pitchFamily="34" charset="0"/>
                    </a:rPr>
                    <a:t>Confirm </a:t>
                  </a:r>
                  <a:endParaRPr lang="th-TH" altLang="ko-KR" sz="1400">
                    <a:solidFill>
                      <a:prstClr val="black">
                        <a:lumMod val="75000"/>
                        <a:lumOff val="25000"/>
                      </a:prstClr>
                    </a:solidFill>
                    <a:latin typeface="Arial"/>
                    <a:ea typeface="Arial Unicode MS"/>
                    <a:cs typeface="Arial" pitchFamily="34" charset="0"/>
                  </a:endParaRPr>
                </a:p>
                <a:p>
                  <a:pPr algn="ctr"/>
                  <a:r>
                    <a:rPr lang="en-US" altLang="ko-KR" sz="1400">
                      <a:solidFill>
                        <a:prstClr val="black">
                          <a:lumMod val="75000"/>
                          <a:lumOff val="25000"/>
                        </a:prstClr>
                      </a:solidFill>
                      <a:latin typeface="Arial"/>
                      <a:ea typeface="Arial Unicode MS"/>
                      <a:cs typeface="Arial" pitchFamily="34" charset="0"/>
                    </a:rPr>
                    <a:t>Requirement</a:t>
                  </a:r>
                  <a:endParaRPr lang="ko-KR" altLang="en-US" sz="1400">
                    <a:solidFill>
                      <a:prstClr val="black">
                        <a:lumMod val="75000"/>
                        <a:lumOff val="25000"/>
                      </a:prstClr>
                    </a:solidFill>
                    <a:latin typeface="Arial"/>
                    <a:ea typeface="Arial Unicode MS"/>
                    <a:cs typeface="Arial" pitchFamily="34" charset="0"/>
                  </a:endParaRPr>
                </a:p>
              </xdr:txBody>
            </xdr:sp>
            <xdr:sp macro="" textlink="">
              <xdr:nvSpPr>
                <xdr:cNvPr id="21" name="TextBox 29">
                  <a:extLst>
                    <a:ext uri="{FF2B5EF4-FFF2-40B4-BE49-F238E27FC236}">
                      <a16:creationId xmlns:a16="http://schemas.microsoft.com/office/drawing/2014/main" id="{C43F9CB5-D622-4818-92A9-EEF9FB1ADAD5}"/>
                    </a:ext>
                  </a:extLst>
                </xdr:cNvPr>
                <xdr:cNvSpPr txBox="1"/>
              </xdr:nvSpPr>
              <xdr:spPr>
                <a:xfrm>
                  <a:off x="1821128" y="4957703"/>
                  <a:ext cx="1083295" cy="400110"/>
                </a:xfrm>
                <a:prstGeom prst="rect">
                  <a:avLst/>
                </a:prstGeom>
                <a:noFill/>
              </xdr:spPr>
              <xdr:txBody>
                <a:bodyPr wrap="square" rtlCol="0" anchor="ctr">
                  <a:spAutoFit/>
                </a:bodyPr>
                <a:lstStyle>
                  <a:defPPr>
                    <a:defRPr lang="th-TH"/>
                  </a:defPPr>
                  <a:lvl1pPr marL="0" algn="l" defTabSz="914400" rtl="0" eaLnBrk="1" latinLnBrk="0" hangingPunct="1">
                    <a:defRPr sz="2800" kern="1200">
                      <a:solidFill>
                        <a:schemeClr val="tx1"/>
                      </a:solidFill>
                      <a:latin typeface="+mn-lt"/>
                      <a:ea typeface="+mn-ea"/>
                      <a:cs typeface="+mn-cs"/>
                    </a:defRPr>
                  </a:lvl1pPr>
                  <a:lvl2pPr marL="457200" algn="l" defTabSz="914400" rtl="0" eaLnBrk="1" latinLnBrk="0" hangingPunct="1">
                    <a:defRPr sz="2800" kern="1200">
                      <a:solidFill>
                        <a:schemeClr val="tx1"/>
                      </a:solidFill>
                      <a:latin typeface="+mn-lt"/>
                      <a:ea typeface="+mn-ea"/>
                      <a:cs typeface="+mn-cs"/>
                    </a:defRPr>
                  </a:lvl2pPr>
                  <a:lvl3pPr marL="914400" algn="l" defTabSz="914400" rtl="0" eaLnBrk="1" latinLnBrk="0" hangingPunct="1">
                    <a:defRPr sz="2800" kern="1200">
                      <a:solidFill>
                        <a:schemeClr val="tx1"/>
                      </a:solidFill>
                      <a:latin typeface="+mn-lt"/>
                      <a:ea typeface="+mn-ea"/>
                      <a:cs typeface="+mn-cs"/>
                    </a:defRPr>
                  </a:lvl3pPr>
                  <a:lvl4pPr marL="1371600" algn="l" defTabSz="914400" rtl="0" eaLnBrk="1" latinLnBrk="0" hangingPunct="1">
                    <a:defRPr sz="2800" kern="1200">
                      <a:solidFill>
                        <a:schemeClr val="tx1"/>
                      </a:solidFill>
                      <a:latin typeface="+mn-lt"/>
                      <a:ea typeface="+mn-ea"/>
                      <a:cs typeface="+mn-cs"/>
                    </a:defRPr>
                  </a:lvl4pPr>
                  <a:lvl5pPr marL="1828800" algn="l" defTabSz="914400" rtl="0" eaLnBrk="1" latinLnBrk="0" hangingPunct="1">
                    <a:defRPr sz="2800" kern="1200">
                      <a:solidFill>
                        <a:schemeClr val="tx1"/>
                      </a:solidFill>
                      <a:latin typeface="+mn-lt"/>
                      <a:ea typeface="+mn-ea"/>
                      <a:cs typeface="+mn-cs"/>
                    </a:defRPr>
                  </a:lvl5pPr>
                  <a:lvl6pPr marL="2286000" algn="l" defTabSz="914400" rtl="0" eaLnBrk="1" latinLnBrk="0" hangingPunct="1">
                    <a:defRPr sz="2800" kern="1200">
                      <a:solidFill>
                        <a:schemeClr val="tx1"/>
                      </a:solidFill>
                      <a:latin typeface="+mn-lt"/>
                      <a:ea typeface="+mn-ea"/>
                      <a:cs typeface="+mn-cs"/>
                    </a:defRPr>
                  </a:lvl6pPr>
                  <a:lvl7pPr marL="2743200" algn="l" defTabSz="914400" rtl="0" eaLnBrk="1" latinLnBrk="0" hangingPunct="1">
                    <a:defRPr sz="2800" kern="1200">
                      <a:solidFill>
                        <a:schemeClr val="tx1"/>
                      </a:solidFill>
                      <a:latin typeface="+mn-lt"/>
                      <a:ea typeface="+mn-ea"/>
                      <a:cs typeface="+mn-cs"/>
                    </a:defRPr>
                  </a:lvl7pPr>
                  <a:lvl8pPr marL="3200400" algn="l" defTabSz="914400" rtl="0" eaLnBrk="1" latinLnBrk="0" hangingPunct="1">
                    <a:defRPr sz="2800" kern="1200">
                      <a:solidFill>
                        <a:schemeClr val="tx1"/>
                      </a:solidFill>
                      <a:latin typeface="+mn-lt"/>
                      <a:ea typeface="+mn-ea"/>
                      <a:cs typeface="+mn-cs"/>
                    </a:defRPr>
                  </a:lvl8pPr>
                  <a:lvl9pPr marL="3657600" algn="l" defTabSz="914400" rtl="0" eaLnBrk="1" latinLnBrk="0" hangingPunct="1">
                    <a:defRPr sz="2800" kern="1200">
                      <a:solidFill>
                        <a:schemeClr val="tx1"/>
                      </a:solidFill>
                      <a:latin typeface="+mn-lt"/>
                      <a:ea typeface="+mn-ea"/>
                      <a:cs typeface="+mn-cs"/>
                    </a:defRPr>
                  </a:lvl9pPr>
                </a:lstStyle>
                <a:p>
                  <a:pPr algn="ctr"/>
                  <a:r>
                    <a:rPr lang="en-US" altLang="ko-KR" sz="2000" b="1">
                      <a:solidFill>
                        <a:srgbClr val="E62949"/>
                      </a:solidFill>
                      <a:latin typeface="Arial"/>
                      <a:ea typeface="Arial Unicode MS"/>
                      <a:cs typeface="Arial" pitchFamily="34" charset="0"/>
                    </a:rPr>
                    <a:t>30 Apr</a:t>
                  </a:r>
                  <a:endParaRPr lang="ko-KR" altLang="en-US" sz="2000" b="1">
                    <a:solidFill>
                      <a:srgbClr val="E62949"/>
                    </a:solidFill>
                    <a:latin typeface="Arial"/>
                    <a:ea typeface="Arial Unicode MS"/>
                    <a:cs typeface="Arial" pitchFamily="34" charset="0"/>
                  </a:endParaRPr>
                </a:p>
              </xdr:txBody>
            </xdr:sp>
            <xdr:sp macro="" textlink="">
              <xdr:nvSpPr>
                <xdr:cNvPr id="22" name="TextBox 30">
                  <a:extLst>
                    <a:ext uri="{FF2B5EF4-FFF2-40B4-BE49-F238E27FC236}">
                      <a16:creationId xmlns:a16="http://schemas.microsoft.com/office/drawing/2014/main" id="{6780AB7B-3982-440F-BF6A-60F4CFC52CC0}"/>
                    </a:ext>
                  </a:extLst>
                </xdr:cNvPr>
                <xdr:cNvSpPr txBox="1"/>
              </xdr:nvSpPr>
              <xdr:spPr>
                <a:xfrm>
                  <a:off x="1636264" y="6899091"/>
                  <a:ext cx="1543760" cy="304602"/>
                </a:xfrm>
                <a:prstGeom prst="rect">
                  <a:avLst/>
                </a:prstGeom>
                <a:noFill/>
                <a:ln>
                  <a:noFill/>
                </a:ln>
              </xdr:spPr>
              <xdr:txBody>
                <a:bodyPr wrap="square" rtlCol="0">
                  <a:spAutoFit/>
                </a:bodyPr>
                <a:lstStyle>
                  <a:defPPr>
                    <a:defRPr lang="th-TH"/>
                  </a:defPPr>
                  <a:lvl1pPr marL="0" algn="l" defTabSz="914400" rtl="0" eaLnBrk="1" latinLnBrk="0" hangingPunct="1">
                    <a:defRPr sz="2800" kern="1200">
                      <a:solidFill>
                        <a:schemeClr val="tx1"/>
                      </a:solidFill>
                      <a:latin typeface="+mn-lt"/>
                      <a:ea typeface="+mn-ea"/>
                      <a:cs typeface="+mn-cs"/>
                    </a:defRPr>
                  </a:lvl1pPr>
                  <a:lvl2pPr marL="457200" algn="l" defTabSz="914400" rtl="0" eaLnBrk="1" latinLnBrk="0" hangingPunct="1">
                    <a:defRPr sz="2800" kern="1200">
                      <a:solidFill>
                        <a:schemeClr val="tx1"/>
                      </a:solidFill>
                      <a:latin typeface="+mn-lt"/>
                      <a:ea typeface="+mn-ea"/>
                      <a:cs typeface="+mn-cs"/>
                    </a:defRPr>
                  </a:lvl2pPr>
                  <a:lvl3pPr marL="914400" algn="l" defTabSz="914400" rtl="0" eaLnBrk="1" latinLnBrk="0" hangingPunct="1">
                    <a:defRPr sz="2800" kern="1200">
                      <a:solidFill>
                        <a:schemeClr val="tx1"/>
                      </a:solidFill>
                      <a:latin typeface="+mn-lt"/>
                      <a:ea typeface="+mn-ea"/>
                      <a:cs typeface="+mn-cs"/>
                    </a:defRPr>
                  </a:lvl3pPr>
                  <a:lvl4pPr marL="1371600" algn="l" defTabSz="914400" rtl="0" eaLnBrk="1" latinLnBrk="0" hangingPunct="1">
                    <a:defRPr sz="2800" kern="1200">
                      <a:solidFill>
                        <a:schemeClr val="tx1"/>
                      </a:solidFill>
                      <a:latin typeface="+mn-lt"/>
                      <a:ea typeface="+mn-ea"/>
                      <a:cs typeface="+mn-cs"/>
                    </a:defRPr>
                  </a:lvl4pPr>
                  <a:lvl5pPr marL="1828800" algn="l" defTabSz="914400" rtl="0" eaLnBrk="1" latinLnBrk="0" hangingPunct="1">
                    <a:defRPr sz="2800" kern="1200">
                      <a:solidFill>
                        <a:schemeClr val="tx1"/>
                      </a:solidFill>
                      <a:latin typeface="+mn-lt"/>
                      <a:ea typeface="+mn-ea"/>
                      <a:cs typeface="+mn-cs"/>
                    </a:defRPr>
                  </a:lvl5pPr>
                  <a:lvl6pPr marL="2286000" algn="l" defTabSz="914400" rtl="0" eaLnBrk="1" latinLnBrk="0" hangingPunct="1">
                    <a:defRPr sz="2800" kern="1200">
                      <a:solidFill>
                        <a:schemeClr val="tx1"/>
                      </a:solidFill>
                      <a:latin typeface="+mn-lt"/>
                      <a:ea typeface="+mn-ea"/>
                      <a:cs typeface="+mn-cs"/>
                    </a:defRPr>
                  </a:lvl6pPr>
                  <a:lvl7pPr marL="2743200" algn="l" defTabSz="914400" rtl="0" eaLnBrk="1" latinLnBrk="0" hangingPunct="1">
                    <a:defRPr sz="2800" kern="1200">
                      <a:solidFill>
                        <a:schemeClr val="tx1"/>
                      </a:solidFill>
                      <a:latin typeface="+mn-lt"/>
                      <a:ea typeface="+mn-ea"/>
                      <a:cs typeface="+mn-cs"/>
                    </a:defRPr>
                  </a:lvl7pPr>
                  <a:lvl8pPr marL="3200400" algn="l" defTabSz="914400" rtl="0" eaLnBrk="1" latinLnBrk="0" hangingPunct="1">
                    <a:defRPr sz="2800" kern="1200">
                      <a:solidFill>
                        <a:schemeClr val="tx1"/>
                      </a:solidFill>
                      <a:latin typeface="+mn-lt"/>
                      <a:ea typeface="+mn-ea"/>
                      <a:cs typeface="+mn-cs"/>
                    </a:defRPr>
                  </a:lvl8pPr>
                  <a:lvl9pPr marL="3657600" algn="l" defTabSz="914400" rtl="0" eaLnBrk="1" latinLnBrk="0" hangingPunct="1">
                    <a:defRPr sz="2800" kern="1200">
                      <a:solidFill>
                        <a:schemeClr val="tx1"/>
                      </a:solidFill>
                      <a:latin typeface="+mn-lt"/>
                      <a:ea typeface="+mn-ea"/>
                      <a:cs typeface="+mn-cs"/>
                    </a:defRPr>
                  </a:lvl9pPr>
                </a:lstStyle>
                <a:p>
                  <a:pPr algn="ctr"/>
                  <a:r>
                    <a:rPr lang="en-US" altLang="ko-KR" sz="1400">
                      <a:solidFill>
                        <a:prstClr val="black">
                          <a:lumMod val="75000"/>
                          <a:lumOff val="25000"/>
                        </a:prstClr>
                      </a:solidFill>
                      <a:latin typeface="Arial"/>
                      <a:ea typeface="Arial Unicode MS"/>
                      <a:cs typeface="Arial" pitchFamily="34" charset="0"/>
                    </a:rPr>
                    <a:t>Project Approved</a:t>
                  </a:r>
                  <a:endParaRPr lang="ko-KR" altLang="en-US" sz="1400">
                    <a:solidFill>
                      <a:prstClr val="black">
                        <a:lumMod val="75000"/>
                        <a:lumOff val="25000"/>
                      </a:prstClr>
                    </a:solidFill>
                    <a:latin typeface="Arial"/>
                    <a:ea typeface="Arial Unicode MS"/>
                    <a:cs typeface="Arial" pitchFamily="34" charset="0"/>
                  </a:endParaRPr>
                </a:p>
              </xdr:txBody>
            </xdr:sp>
            <xdr:sp macro="" textlink="">
              <xdr:nvSpPr>
                <xdr:cNvPr id="23" name="TextBox 31">
                  <a:extLst>
                    <a:ext uri="{FF2B5EF4-FFF2-40B4-BE49-F238E27FC236}">
                      <a16:creationId xmlns:a16="http://schemas.microsoft.com/office/drawing/2014/main" id="{7AF4A428-87DC-46B8-82B5-0E1B55BC29C1}"/>
                    </a:ext>
                  </a:extLst>
                </xdr:cNvPr>
                <xdr:cNvSpPr txBox="1"/>
              </xdr:nvSpPr>
              <xdr:spPr>
                <a:xfrm>
                  <a:off x="3101428" y="4782866"/>
                  <a:ext cx="2114012" cy="304602"/>
                </a:xfrm>
                <a:prstGeom prst="rect">
                  <a:avLst/>
                </a:prstGeom>
                <a:noFill/>
              </xdr:spPr>
              <xdr:txBody>
                <a:bodyPr wrap="square" rtlCol="0">
                  <a:spAutoFit/>
                </a:bodyPr>
                <a:lstStyle>
                  <a:defPPr>
                    <a:defRPr lang="th-TH"/>
                  </a:defPPr>
                  <a:lvl1pPr marL="0" algn="l" defTabSz="914400" rtl="0" eaLnBrk="1" latinLnBrk="0" hangingPunct="1">
                    <a:defRPr sz="2800" kern="1200">
                      <a:solidFill>
                        <a:schemeClr val="tx1"/>
                      </a:solidFill>
                      <a:latin typeface="+mn-lt"/>
                      <a:ea typeface="+mn-ea"/>
                      <a:cs typeface="+mn-cs"/>
                    </a:defRPr>
                  </a:lvl1pPr>
                  <a:lvl2pPr marL="457200" algn="l" defTabSz="914400" rtl="0" eaLnBrk="1" latinLnBrk="0" hangingPunct="1">
                    <a:defRPr sz="2800" kern="1200">
                      <a:solidFill>
                        <a:schemeClr val="tx1"/>
                      </a:solidFill>
                      <a:latin typeface="+mn-lt"/>
                      <a:ea typeface="+mn-ea"/>
                      <a:cs typeface="+mn-cs"/>
                    </a:defRPr>
                  </a:lvl2pPr>
                  <a:lvl3pPr marL="914400" algn="l" defTabSz="914400" rtl="0" eaLnBrk="1" latinLnBrk="0" hangingPunct="1">
                    <a:defRPr sz="2800" kern="1200">
                      <a:solidFill>
                        <a:schemeClr val="tx1"/>
                      </a:solidFill>
                      <a:latin typeface="+mn-lt"/>
                      <a:ea typeface="+mn-ea"/>
                      <a:cs typeface="+mn-cs"/>
                    </a:defRPr>
                  </a:lvl3pPr>
                  <a:lvl4pPr marL="1371600" algn="l" defTabSz="914400" rtl="0" eaLnBrk="1" latinLnBrk="0" hangingPunct="1">
                    <a:defRPr sz="2800" kern="1200">
                      <a:solidFill>
                        <a:schemeClr val="tx1"/>
                      </a:solidFill>
                      <a:latin typeface="+mn-lt"/>
                      <a:ea typeface="+mn-ea"/>
                      <a:cs typeface="+mn-cs"/>
                    </a:defRPr>
                  </a:lvl4pPr>
                  <a:lvl5pPr marL="1828800" algn="l" defTabSz="914400" rtl="0" eaLnBrk="1" latinLnBrk="0" hangingPunct="1">
                    <a:defRPr sz="2800" kern="1200">
                      <a:solidFill>
                        <a:schemeClr val="tx1"/>
                      </a:solidFill>
                      <a:latin typeface="+mn-lt"/>
                      <a:ea typeface="+mn-ea"/>
                      <a:cs typeface="+mn-cs"/>
                    </a:defRPr>
                  </a:lvl5pPr>
                  <a:lvl6pPr marL="2286000" algn="l" defTabSz="914400" rtl="0" eaLnBrk="1" latinLnBrk="0" hangingPunct="1">
                    <a:defRPr sz="2800" kern="1200">
                      <a:solidFill>
                        <a:schemeClr val="tx1"/>
                      </a:solidFill>
                      <a:latin typeface="+mn-lt"/>
                      <a:ea typeface="+mn-ea"/>
                      <a:cs typeface="+mn-cs"/>
                    </a:defRPr>
                  </a:lvl6pPr>
                  <a:lvl7pPr marL="2743200" algn="l" defTabSz="914400" rtl="0" eaLnBrk="1" latinLnBrk="0" hangingPunct="1">
                    <a:defRPr sz="2800" kern="1200">
                      <a:solidFill>
                        <a:schemeClr val="tx1"/>
                      </a:solidFill>
                      <a:latin typeface="+mn-lt"/>
                      <a:ea typeface="+mn-ea"/>
                      <a:cs typeface="+mn-cs"/>
                    </a:defRPr>
                  </a:lvl7pPr>
                  <a:lvl8pPr marL="3200400" algn="l" defTabSz="914400" rtl="0" eaLnBrk="1" latinLnBrk="0" hangingPunct="1">
                    <a:defRPr sz="2800" kern="1200">
                      <a:solidFill>
                        <a:schemeClr val="tx1"/>
                      </a:solidFill>
                      <a:latin typeface="+mn-lt"/>
                      <a:ea typeface="+mn-ea"/>
                      <a:cs typeface="+mn-cs"/>
                    </a:defRPr>
                  </a:lvl8pPr>
                  <a:lvl9pPr marL="3657600" algn="l" defTabSz="914400" rtl="0" eaLnBrk="1" latinLnBrk="0" hangingPunct="1">
                    <a:defRPr sz="2800" kern="1200">
                      <a:solidFill>
                        <a:schemeClr val="tx1"/>
                      </a:solidFill>
                      <a:latin typeface="+mn-lt"/>
                      <a:ea typeface="+mn-ea"/>
                      <a:cs typeface="+mn-cs"/>
                    </a:defRPr>
                  </a:lvl9pPr>
                </a:lstStyle>
                <a:p>
                  <a:pPr algn="ctr"/>
                  <a:r>
                    <a:rPr lang="en-US" altLang="ko-KR" sz="1400">
                      <a:solidFill>
                        <a:prstClr val="black">
                          <a:lumMod val="75000"/>
                          <a:lumOff val="25000"/>
                        </a:prstClr>
                      </a:solidFill>
                      <a:latin typeface="Arial"/>
                      <a:ea typeface="Arial Unicode MS"/>
                      <a:cs typeface="Arial" pitchFamily="34" charset="0"/>
                    </a:rPr>
                    <a:t>Project Kick-off</a:t>
                  </a:r>
                  <a:endParaRPr lang="ko-KR" altLang="en-US" sz="1400">
                    <a:solidFill>
                      <a:prstClr val="black">
                        <a:lumMod val="75000"/>
                        <a:lumOff val="25000"/>
                      </a:prstClr>
                    </a:solidFill>
                    <a:latin typeface="Arial"/>
                    <a:ea typeface="Arial Unicode MS"/>
                    <a:cs typeface="Arial" pitchFamily="34" charset="0"/>
                  </a:endParaRPr>
                </a:p>
              </xdr:txBody>
            </xdr:sp>
            <xdr:sp macro="" textlink="">
              <xdr:nvSpPr>
                <xdr:cNvPr id="24" name="TextBox 32">
                  <a:extLst>
                    <a:ext uri="{FF2B5EF4-FFF2-40B4-BE49-F238E27FC236}">
                      <a16:creationId xmlns:a16="http://schemas.microsoft.com/office/drawing/2014/main" id="{B69E990F-BAB4-4872-9AFB-6AF8197640F4}"/>
                    </a:ext>
                  </a:extLst>
                </xdr:cNvPr>
                <xdr:cNvSpPr txBox="1"/>
              </xdr:nvSpPr>
              <xdr:spPr>
                <a:xfrm>
                  <a:off x="3618373" y="6650950"/>
                  <a:ext cx="1083295" cy="396935"/>
                </a:xfrm>
                <a:prstGeom prst="rect">
                  <a:avLst/>
                </a:prstGeom>
                <a:noFill/>
              </xdr:spPr>
              <xdr:txBody>
                <a:bodyPr wrap="square" rtlCol="0" anchor="ctr">
                  <a:spAutoFit/>
                </a:bodyPr>
                <a:lstStyle>
                  <a:defPPr>
                    <a:defRPr lang="th-TH"/>
                  </a:defPPr>
                  <a:lvl1pPr marL="0" algn="l" defTabSz="914400" rtl="0" eaLnBrk="1" latinLnBrk="0" hangingPunct="1">
                    <a:defRPr sz="2800" kern="1200">
                      <a:solidFill>
                        <a:schemeClr val="tx1"/>
                      </a:solidFill>
                      <a:latin typeface="+mn-lt"/>
                      <a:ea typeface="+mn-ea"/>
                      <a:cs typeface="+mn-cs"/>
                    </a:defRPr>
                  </a:lvl1pPr>
                  <a:lvl2pPr marL="457200" algn="l" defTabSz="914400" rtl="0" eaLnBrk="1" latinLnBrk="0" hangingPunct="1">
                    <a:defRPr sz="2800" kern="1200">
                      <a:solidFill>
                        <a:schemeClr val="tx1"/>
                      </a:solidFill>
                      <a:latin typeface="+mn-lt"/>
                      <a:ea typeface="+mn-ea"/>
                      <a:cs typeface="+mn-cs"/>
                    </a:defRPr>
                  </a:lvl2pPr>
                  <a:lvl3pPr marL="914400" algn="l" defTabSz="914400" rtl="0" eaLnBrk="1" latinLnBrk="0" hangingPunct="1">
                    <a:defRPr sz="2800" kern="1200">
                      <a:solidFill>
                        <a:schemeClr val="tx1"/>
                      </a:solidFill>
                      <a:latin typeface="+mn-lt"/>
                      <a:ea typeface="+mn-ea"/>
                      <a:cs typeface="+mn-cs"/>
                    </a:defRPr>
                  </a:lvl3pPr>
                  <a:lvl4pPr marL="1371600" algn="l" defTabSz="914400" rtl="0" eaLnBrk="1" latinLnBrk="0" hangingPunct="1">
                    <a:defRPr sz="2800" kern="1200">
                      <a:solidFill>
                        <a:schemeClr val="tx1"/>
                      </a:solidFill>
                      <a:latin typeface="+mn-lt"/>
                      <a:ea typeface="+mn-ea"/>
                      <a:cs typeface="+mn-cs"/>
                    </a:defRPr>
                  </a:lvl4pPr>
                  <a:lvl5pPr marL="1828800" algn="l" defTabSz="914400" rtl="0" eaLnBrk="1" latinLnBrk="0" hangingPunct="1">
                    <a:defRPr sz="2800" kern="1200">
                      <a:solidFill>
                        <a:schemeClr val="tx1"/>
                      </a:solidFill>
                      <a:latin typeface="+mn-lt"/>
                      <a:ea typeface="+mn-ea"/>
                      <a:cs typeface="+mn-cs"/>
                    </a:defRPr>
                  </a:lvl5pPr>
                  <a:lvl6pPr marL="2286000" algn="l" defTabSz="914400" rtl="0" eaLnBrk="1" latinLnBrk="0" hangingPunct="1">
                    <a:defRPr sz="2800" kern="1200">
                      <a:solidFill>
                        <a:schemeClr val="tx1"/>
                      </a:solidFill>
                      <a:latin typeface="+mn-lt"/>
                      <a:ea typeface="+mn-ea"/>
                      <a:cs typeface="+mn-cs"/>
                    </a:defRPr>
                  </a:lvl6pPr>
                  <a:lvl7pPr marL="2743200" algn="l" defTabSz="914400" rtl="0" eaLnBrk="1" latinLnBrk="0" hangingPunct="1">
                    <a:defRPr sz="2800" kern="1200">
                      <a:solidFill>
                        <a:schemeClr val="tx1"/>
                      </a:solidFill>
                      <a:latin typeface="+mn-lt"/>
                      <a:ea typeface="+mn-ea"/>
                      <a:cs typeface="+mn-cs"/>
                    </a:defRPr>
                  </a:lvl7pPr>
                  <a:lvl8pPr marL="3200400" algn="l" defTabSz="914400" rtl="0" eaLnBrk="1" latinLnBrk="0" hangingPunct="1">
                    <a:defRPr sz="2800" kern="1200">
                      <a:solidFill>
                        <a:schemeClr val="tx1"/>
                      </a:solidFill>
                      <a:latin typeface="+mn-lt"/>
                      <a:ea typeface="+mn-ea"/>
                      <a:cs typeface="+mn-cs"/>
                    </a:defRPr>
                  </a:lvl8pPr>
                  <a:lvl9pPr marL="3657600" algn="l" defTabSz="914400" rtl="0" eaLnBrk="1" latinLnBrk="0" hangingPunct="1">
                    <a:defRPr sz="2800" kern="1200">
                      <a:solidFill>
                        <a:schemeClr val="tx1"/>
                      </a:solidFill>
                      <a:latin typeface="+mn-lt"/>
                      <a:ea typeface="+mn-ea"/>
                      <a:cs typeface="+mn-cs"/>
                    </a:defRPr>
                  </a:lvl9pPr>
                </a:lstStyle>
                <a:p>
                  <a:pPr algn="ctr"/>
                  <a:r>
                    <a:rPr lang="en-US" altLang="ko-KR" sz="2000" b="1">
                      <a:solidFill>
                        <a:srgbClr val="F07624"/>
                      </a:solidFill>
                      <a:latin typeface="Arial"/>
                      <a:ea typeface="Arial Unicode MS"/>
                      <a:cs typeface="Arial" pitchFamily="34" charset="0"/>
                    </a:rPr>
                    <a:t>02 May</a:t>
                  </a:r>
                  <a:endParaRPr lang="ko-KR" altLang="en-US" sz="2000" b="1">
                    <a:solidFill>
                      <a:srgbClr val="F07624"/>
                    </a:solidFill>
                    <a:latin typeface="Arial"/>
                    <a:ea typeface="Arial Unicode MS"/>
                    <a:cs typeface="Arial" pitchFamily="34" charset="0"/>
                  </a:endParaRPr>
                </a:p>
              </xdr:txBody>
            </xdr:sp>
            <xdr:sp macro="" textlink="">
              <xdr:nvSpPr>
                <xdr:cNvPr id="25" name="TextBox 33">
                  <a:extLst>
                    <a:ext uri="{FF2B5EF4-FFF2-40B4-BE49-F238E27FC236}">
                      <a16:creationId xmlns:a16="http://schemas.microsoft.com/office/drawing/2014/main" id="{7ADD445E-4524-40C9-AC9A-39013056BA26}"/>
                    </a:ext>
                  </a:extLst>
                </xdr:cNvPr>
                <xdr:cNvSpPr txBox="1"/>
              </xdr:nvSpPr>
              <xdr:spPr>
                <a:xfrm>
                  <a:off x="8063019" y="4590771"/>
                  <a:ext cx="2103121" cy="526422"/>
                </a:xfrm>
                <a:prstGeom prst="rect">
                  <a:avLst/>
                </a:prstGeom>
                <a:noFill/>
              </xdr:spPr>
              <xdr:txBody>
                <a:bodyPr wrap="square" rtlCol="0">
                  <a:spAutoFit/>
                </a:bodyPr>
                <a:lstStyle>
                  <a:defPPr>
                    <a:defRPr lang="th-TH"/>
                  </a:defPPr>
                  <a:lvl1pPr marL="0" algn="l" defTabSz="914400" rtl="0" eaLnBrk="1" latinLnBrk="0" hangingPunct="1">
                    <a:defRPr sz="2800" kern="1200">
                      <a:solidFill>
                        <a:schemeClr val="tx1"/>
                      </a:solidFill>
                      <a:latin typeface="+mn-lt"/>
                      <a:ea typeface="+mn-ea"/>
                      <a:cs typeface="+mn-cs"/>
                    </a:defRPr>
                  </a:lvl1pPr>
                  <a:lvl2pPr marL="457200" algn="l" defTabSz="914400" rtl="0" eaLnBrk="1" latinLnBrk="0" hangingPunct="1">
                    <a:defRPr sz="2800" kern="1200">
                      <a:solidFill>
                        <a:schemeClr val="tx1"/>
                      </a:solidFill>
                      <a:latin typeface="+mn-lt"/>
                      <a:ea typeface="+mn-ea"/>
                      <a:cs typeface="+mn-cs"/>
                    </a:defRPr>
                  </a:lvl2pPr>
                  <a:lvl3pPr marL="914400" algn="l" defTabSz="914400" rtl="0" eaLnBrk="1" latinLnBrk="0" hangingPunct="1">
                    <a:defRPr sz="2800" kern="1200">
                      <a:solidFill>
                        <a:schemeClr val="tx1"/>
                      </a:solidFill>
                      <a:latin typeface="+mn-lt"/>
                      <a:ea typeface="+mn-ea"/>
                      <a:cs typeface="+mn-cs"/>
                    </a:defRPr>
                  </a:lvl3pPr>
                  <a:lvl4pPr marL="1371600" algn="l" defTabSz="914400" rtl="0" eaLnBrk="1" latinLnBrk="0" hangingPunct="1">
                    <a:defRPr sz="2800" kern="1200">
                      <a:solidFill>
                        <a:schemeClr val="tx1"/>
                      </a:solidFill>
                      <a:latin typeface="+mn-lt"/>
                      <a:ea typeface="+mn-ea"/>
                      <a:cs typeface="+mn-cs"/>
                    </a:defRPr>
                  </a:lvl4pPr>
                  <a:lvl5pPr marL="1828800" algn="l" defTabSz="914400" rtl="0" eaLnBrk="1" latinLnBrk="0" hangingPunct="1">
                    <a:defRPr sz="2800" kern="1200">
                      <a:solidFill>
                        <a:schemeClr val="tx1"/>
                      </a:solidFill>
                      <a:latin typeface="+mn-lt"/>
                      <a:ea typeface="+mn-ea"/>
                      <a:cs typeface="+mn-cs"/>
                    </a:defRPr>
                  </a:lvl5pPr>
                  <a:lvl6pPr marL="2286000" algn="l" defTabSz="914400" rtl="0" eaLnBrk="1" latinLnBrk="0" hangingPunct="1">
                    <a:defRPr sz="2800" kern="1200">
                      <a:solidFill>
                        <a:schemeClr val="tx1"/>
                      </a:solidFill>
                      <a:latin typeface="+mn-lt"/>
                      <a:ea typeface="+mn-ea"/>
                      <a:cs typeface="+mn-cs"/>
                    </a:defRPr>
                  </a:lvl6pPr>
                  <a:lvl7pPr marL="2743200" algn="l" defTabSz="914400" rtl="0" eaLnBrk="1" latinLnBrk="0" hangingPunct="1">
                    <a:defRPr sz="2800" kern="1200">
                      <a:solidFill>
                        <a:schemeClr val="tx1"/>
                      </a:solidFill>
                      <a:latin typeface="+mn-lt"/>
                      <a:ea typeface="+mn-ea"/>
                      <a:cs typeface="+mn-cs"/>
                    </a:defRPr>
                  </a:lvl7pPr>
                  <a:lvl8pPr marL="3200400" algn="l" defTabSz="914400" rtl="0" eaLnBrk="1" latinLnBrk="0" hangingPunct="1">
                    <a:defRPr sz="2800" kern="1200">
                      <a:solidFill>
                        <a:schemeClr val="tx1"/>
                      </a:solidFill>
                      <a:latin typeface="+mn-lt"/>
                      <a:ea typeface="+mn-ea"/>
                      <a:cs typeface="+mn-cs"/>
                    </a:defRPr>
                  </a:lvl8pPr>
                  <a:lvl9pPr marL="3657600" algn="l" defTabSz="914400" rtl="0" eaLnBrk="1" latinLnBrk="0" hangingPunct="1">
                    <a:defRPr sz="2800" kern="1200">
                      <a:solidFill>
                        <a:schemeClr val="tx1"/>
                      </a:solidFill>
                      <a:latin typeface="+mn-lt"/>
                      <a:ea typeface="+mn-ea"/>
                      <a:cs typeface="+mn-cs"/>
                    </a:defRPr>
                  </a:lvl9pPr>
                </a:lstStyle>
                <a:p>
                  <a:pPr algn="ctr"/>
                  <a:r>
                    <a:rPr lang="en-US" altLang="ko-KR" sz="1400">
                      <a:solidFill>
                        <a:prstClr val="black">
                          <a:lumMod val="75000"/>
                          <a:lumOff val="25000"/>
                        </a:prstClr>
                      </a:solidFill>
                      <a:latin typeface="Arial"/>
                      <a:ea typeface="Arial Unicode MS"/>
                      <a:cs typeface="Arial" pitchFamily="34" charset="0"/>
                    </a:rPr>
                    <a:t>User Acceptance Test</a:t>
                  </a:r>
                </a:p>
                <a:p>
                  <a:pPr algn="ctr"/>
                  <a:r>
                    <a:rPr lang="en-US" altLang="ko-KR" sz="1400">
                      <a:solidFill>
                        <a:prstClr val="black">
                          <a:lumMod val="75000"/>
                          <a:lumOff val="25000"/>
                        </a:prstClr>
                      </a:solidFill>
                      <a:latin typeface="Arial"/>
                      <a:ea typeface="Arial Unicode MS"/>
                      <a:cs typeface="Arial" pitchFamily="34" charset="0"/>
                    </a:rPr>
                    <a:t>(UAT)</a:t>
                  </a:r>
                  <a:endParaRPr lang="ko-KR" altLang="en-US" sz="1400">
                    <a:solidFill>
                      <a:prstClr val="black">
                        <a:lumMod val="75000"/>
                        <a:lumOff val="25000"/>
                      </a:prstClr>
                    </a:solidFill>
                    <a:latin typeface="Arial"/>
                    <a:ea typeface="Arial Unicode MS"/>
                    <a:cs typeface="Arial" pitchFamily="34" charset="0"/>
                  </a:endParaRPr>
                </a:p>
              </xdr:txBody>
            </xdr:sp>
            <xdr:sp macro="" textlink="">
              <xdr:nvSpPr>
                <xdr:cNvPr id="26" name="Rounded Rectangle 5">
                  <a:extLst>
                    <a:ext uri="{FF2B5EF4-FFF2-40B4-BE49-F238E27FC236}">
                      <a16:creationId xmlns:a16="http://schemas.microsoft.com/office/drawing/2014/main" id="{A956E9B6-8424-43A6-98F2-B2B5B866E118}"/>
                    </a:ext>
                  </a:extLst>
                </xdr:cNvPr>
                <xdr:cNvSpPr/>
              </xdr:nvSpPr>
              <xdr:spPr>
                <a:xfrm flipH="1">
                  <a:off x="2186545" y="5785088"/>
                  <a:ext cx="352462" cy="287029"/>
                </a:xfrm>
                <a:custGeom>
                  <a:avLst/>
                  <a:gdLst>
                    <a:gd name="connsiteX0" fmla="*/ 1384251 w 3217557"/>
                    <a:gd name="connsiteY0" fmla="*/ 661544 h 2702049"/>
                    <a:gd name="connsiteX1" fmla="*/ 1574067 w 3217557"/>
                    <a:gd name="connsiteY1" fmla="*/ 851360 h 2702049"/>
                    <a:gd name="connsiteX2" fmla="*/ 1384251 w 3217557"/>
                    <a:gd name="connsiteY2" fmla="*/ 1041176 h 2702049"/>
                    <a:gd name="connsiteX3" fmla="*/ 1194435 w 3217557"/>
                    <a:gd name="connsiteY3" fmla="*/ 851360 h 2702049"/>
                    <a:gd name="connsiteX4" fmla="*/ 1384251 w 3217557"/>
                    <a:gd name="connsiteY4" fmla="*/ 661544 h 2702049"/>
                    <a:gd name="connsiteX5" fmla="*/ 1993421 w 3217557"/>
                    <a:gd name="connsiteY5" fmla="*/ 661544 h 2702049"/>
                    <a:gd name="connsiteX6" fmla="*/ 2183237 w 3217557"/>
                    <a:gd name="connsiteY6" fmla="*/ 851360 h 2702049"/>
                    <a:gd name="connsiteX7" fmla="*/ 1993421 w 3217557"/>
                    <a:gd name="connsiteY7" fmla="*/ 1041176 h 2702049"/>
                    <a:gd name="connsiteX8" fmla="*/ 1803605 w 3217557"/>
                    <a:gd name="connsiteY8" fmla="*/ 851360 h 2702049"/>
                    <a:gd name="connsiteX9" fmla="*/ 1993421 w 3217557"/>
                    <a:gd name="connsiteY9" fmla="*/ 661544 h 2702049"/>
                    <a:gd name="connsiteX10" fmla="*/ 2602591 w 3217557"/>
                    <a:gd name="connsiteY10" fmla="*/ 661544 h 2702049"/>
                    <a:gd name="connsiteX11" fmla="*/ 2792407 w 3217557"/>
                    <a:gd name="connsiteY11" fmla="*/ 851360 h 2702049"/>
                    <a:gd name="connsiteX12" fmla="*/ 2602591 w 3217557"/>
                    <a:gd name="connsiteY12" fmla="*/ 1041176 h 2702049"/>
                    <a:gd name="connsiteX13" fmla="*/ 2412775 w 3217557"/>
                    <a:gd name="connsiteY13" fmla="*/ 851360 h 2702049"/>
                    <a:gd name="connsiteX14" fmla="*/ 2602591 w 3217557"/>
                    <a:gd name="connsiteY14" fmla="*/ 661544 h 2702049"/>
                    <a:gd name="connsiteX15" fmla="*/ 677114 w 3217557"/>
                    <a:gd name="connsiteY15" fmla="*/ 569491 h 2702049"/>
                    <a:gd name="connsiteX16" fmla="*/ 330916 w 3217557"/>
                    <a:gd name="connsiteY16" fmla="*/ 569491 h 2702049"/>
                    <a:gd name="connsiteX17" fmla="*/ 0 w 3217557"/>
                    <a:gd name="connsiteY17" fmla="*/ 900407 h 2702049"/>
                    <a:gd name="connsiteX18" fmla="*/ 0 w 3217557"/>
                    <a:gd name="connsiteY18" fmla="*/ 1952009 h 2702049"/>
                    <a:gd name="connsiteX19" fmla="*/ 330916 w 3217557"/>
                    <a:gd name="connsiteY19" fmla="*/ 2282925 h 2702049"/>
                    <a:gd name="connsiteX20" fmla="*/ 711670 w 3217557"/>
                    <a:gd name="connsiteY20" fmla="*/ 2282925 h 2702049"/>
                    <a:gd name="connsiteX21" fmla="*/ 15770 w 3217557"/>
                    <a:gd name="connsiteY21" fmla="*/ 2702049 h 2702049"/>
                    <a:gd name="connsiteX22" fmla="*/ 1294529 w 3217557"/>
                    <a:gd name="connsiteY22" fmla="*/ 2282925 h 2702049"/>
                    <a:gd name="connsiteX23" fmla="*/ 2117356 w 3217557"/>
                    <a:gd name="connsiteY23" fmla="*/ 2282925 h 2702049"/>
                    <a:gd name="connsiteX24" fmla="*/ 2418395 w 3217557"/>
                    <a:gd name="connsiteY24" fmla="*/ 2087951 h 2702049"/>
                    <a:gd name="connsiteX25" fmla="*/ 1830857 w 3217557"/>
                    <a:gd name="connsiteY25" fmla="*/ 1799347 h 2702049"/>
                    <a:gd name="connsiteX26" fmla="*/ 1008030 w 3217557"/>
                    <a:gd name="connsiteY26" fmla="*/ 1799347 h 2702049"/>
                    <a:gd name="connsiteX27" fmla="*/ 677114 w 3217557"/>
                    <a:gd name="connsiteY27" fmla="*/ 1468431 h 2702049"/>
                    <a:gd name="connsiteX28" fmla="*/ 677114 w 3217557"/>
                    <a:gd name="connsiteY28" fmla="*/ 569491 h 2702049"/>
                    <a:gd name="connsiteX29" fmla="*/ 2886641 w 3217557"/>
                    <a:gd name="connsiteY29" fmla="*/ 0 h 2702049"/>
                    <a:gd name="connsiteX30" fmla="*/ 1100201 w 3217557"/>
                    <a:gd name="connsiteY30" fmla="*/ 0 h 2702049"/>
                    <a:gd name="connsiteX31" fmla="*/ 769285 w 3217557"/>
                    <a:gd name="connsiteY31" fmla="*/ 330916 h 2702049"/>
                    <a:gd name="connsiteX32" fmla="*/ 769285 w 3217557"/>
                    <a:gd name="connsiteY32" fmla="*/ 1382518 h 2702049"/>
                    <a:gd name="connsiteX33" fmla="*/ 1100201 w 3217557"/>
                    <a:gd name="connsiteY33" fmla="*/ 1713434 h 2702049"/>
                    <a:gd name="connsiteX34" fmla="*/ 1923028 w 3217557"/>
                    <a:gd name="connsiteY34" fmla="*/ 1713434 h 2702049"/>
                    <a:gd name="connsiteX35" fmla="*/ 3078958 w 3217557"/>
                    <a:gd name="connsiteY35" fmla="*/ 2077967 h 2702049"/>
                    <a:gd name="connsiteX36" fmla="*/ 2505887 w 3217557"/>
                    <a:gd name="connsiteY36" fmla="*/ 1713434 h 2702049"/>
                    <a:gd name="connsiteX37" fmla="*/ 2886641 w 3217557"/>
                    <a:gd name="connsiteY37" fmla="*/ 1713434 h 2702049"/>
                    <a:gd name="connsiteX38" fmla="*/ 3217557 w 3217557"/>
                    <a:gd name="connsiteY38" fmla="*/ 1382518 h 2702049"/>
                    <a:gd name="connsiteX39" fmla="*/ 3217557 w 3217557"/>
                    <a:gd name="connsiteY39" fmla="*/ 330916 h 2702049"/>
                    <a:gd name="connsiteX40" fmla="*/ 2886641 w 3217557"/>
                    <a:gd name="connsiteY40" fmla="*/ 0 h 2702049"/>
                    <a:gd name="connsiteX0" fmla="*/ 1384251 w 3217557"/>
                    <a:gd name="connsiteY0" fmla="*/ 661544 h 2702049"/>
                    <a:gd name="connsiteX1" fmla="*/ 1574067 w 3217557"/>
                    <a:gd name="connsiteY1" fmla="*/ 851360 h 2702049"/>
                    <a:gd name="connsiteX2" fmla="*/ 1384251 w 3217557"/>
                    <a:gd name="connsiteY2" fmla="*/ 1041176 h 2702049"/>
                    <a:gd name="connsiteX3" fmla="*/ 1194435 w 3217557"/>
                    <a:gd name="connsiteY3" fmla="*/ 851360 h 2702049"/>
                    <a:gd name="connsiteX4" fmla="*/ 1384251 w 3217557"/>
                    <a:gd name="connsiteY4" fmla="*/ 661544 h 2702049"/>
                    <a:gd name="connsiteX5" fmla="*/ 1993421 w 3217557"/>
                    <a:gd name="connsiteY5" fmla="*/ 661544 h 2702049"/>
                    <a:gd name="connsiteX6" fmla="*/ 2183237 w 3217557"/>
                    <a:gd name="connsiteY6" fmla="*/ 851360 h 2702049"/>
                    <a:gd name="connsiteX7" fmla="*/ 1993421 w 3217557"/>
                    <a:gd name="connsiteY7" fmla="*/ 1041176 h 2702049"/>
                    <a:gd name="connsiteX8" fmla="*/ 1803605 w 3217557"/>
                    <a:gd name="connsiteY8" fmla="*/ 851360 h 2702049"/>
                    <a:gd name="connsiteX9" fmla="*/ 1993421 w 3217557"/>
                    <a:gd name="connsiteY9" fmla="*/ 661544 h 2702049"/>
                    <a:gd name="connsiteX10" fmla="*/ 2602591 w 3217557"/>
                    <a:gd name="connsiteY10" fmla="*/ 661544 h 2702049"/>
                    <a:gd name="connsiteX11" fmla="*/ 2792407 w 3217557"/>
                    <a:gd name="connsiteY11" fmla="*/ 851360 h 2702049"/>
                    <a:gd name="connsiteX12" fmla="*/ 2602591 w 3217557"/>
                    <a:gd name="connsiteY12" fmla="*/ 1041176 h 2702049"/>
                    <a:gd name="connsiteX13" fmla="*/ 2412775 w 3217557"/>
                    <a:gd name="connsiteY13" fmla="*/ 851360 h 2702049"/>
                    <a:gd name="connsiteX14" fmla="*/ 2602591 w 3217557"/>
                    <a:gd name="connsiteY14" fmla="*/ 661544 h 2702049"/>
                    <a:gd name="connsiteX15" fmla="*/ 677114 w 3217557"/>
                    <a:gd name="connsiteY15" fmla="*/ 569491 h 2702049"/>
                    <a:gd name="connsiteX16" fmla="*/ 330916 w 3217557"/>
                    <a:gd name="connsiteY16" fmla="*/ 569491 h 2702049"/>
                    <a:gd name="connsiteX17" fmla="*/ 0 w 3217557"/>
                    <a:gd name="connsiteY17" fmla="*/ 900407 h 2702049"/>
                    <a:gd name="connsiteX18" fmla="*/ 0 w 3217557"/>
                    <a:gd name="connsiteY18" fmla="*/ 1952009 h 2702049"/>
                    <a:gd name="connsiteX19" fmla="*/ 330916 w 3217557"/>
                    <a:gd name="connsiteY19" fmla="*/ 2282925 h 2702049"/>
                    <a:gd name="connsiteX20" fmla="*/ 711670 w 3217557"/>
                    <a:gd name="connsiteY20" fmla="*/ 2282925 h 2702049"/>
                    <a:gd name="connsiteX21" fmla="*/ 15770 w 3217557"/>
                    <a:gd name="connsiteY21" fmla="*/ 2702049 h 2702049"/>
                    <a:gd name="connsiteX22" fmla="*/ 1294529 w 3217557"/>
                    <a:gd name="connsiteY22" fmla="*/ 2282925 h 2702049"/>
                    <a:gd name="connsiteX23" fmla="*/ 2117356 w 3217557"/>
                    <a:gd name="connsiteY23" fmla="*/ 2282925 h 2702049"/>
                    <a:gd name="connsiteX24" fmla="*/ 2418395 w 3217557"/>
                    <a:gd name="connsiteY24" fmla="*/ 2087951 h 2702049"/>
                    <a:gd name="connsiteX25" fmla="*/ 1830857 w 3217557"/>
                    <a:gd name="connsiteY25" fmla="*/ 1799347 h 2702049"/>
                    <a:gd name="connsiteX26" fmla="*/ 1008030 w 3217557"/>
                    <a:gd name="connsiteY26" fmla="*/ 1799347 h 2702049"/>
                    <a:gd name="connsiteX27" fmla="*/ 677114 w 3217557"/>
                    <a:gd name="connsiteY27" fmla="*/ 1468431 h 2702049"/>
                    <a:gd name="connsiteX28" fmla="*/ 677114 w 3217557"/>
                    <a:gd name="connsiteY28" fmla="*/ 569491 h 2702049"/>
                    <a:gd name="connsiteX29" fmla="*/ 2886641 w 3217557"/>
                    <a:gd name="connsiteY29" fmla="*/ 0 h 2702049"/>
                    <a:gd name="connsiteX30" fmla="*/ 1100201 w 3217557"/>
                    <a:gd name="connsiteY30" fmla="*/ 0 h 2702049"/>
                    <a:gd name="connsiteX31" fmla="*/ 769285 w 3217557"/>
                    <a:gd name="connsiteY31" fmla="*/ 330916 h 2702049"/>
                    <a:gd name="connsiteX32" fmla="*/ 769285 w 3217557"/>
                    <a:gd name="connsiteY32" fmla="*/ 1382518 h 2702049"/>
                    <a:gd name="connsiteX33" fmla="*/ 1100201 w 3217557"/>
                    <a:gd name="connsiteY33" fmla="*/ 1713434 h 2702049"/>
                    <a:gd name="connsiteX34" fmla="*/ 1923028 w 3217557"/>
                    <a:gd name="connsiteY34" fmla="*/ 1713434 h 2702049"/>
                    <a:gd name="connsiteX35" fmla="*/ 3078958 w 3217557"/>
                    <a:gd name="connsiteY35" fmla="*/ 2077967 h 2702049"/>
                    <a:gd name="connsiteX36" fmla="*/ 2505887 w 3217557"/>
                    <a:gd name="connsiteY36" fmla="*/ 1713434 h 2702049"/>
                    <a:gd name="connsiteX37" fmla="*/ 2886641 w 3217557"/>
                    <a:gd name="connsiteY37" fmla="*/ 1713434 h 2702049"/>
                    <a:gd name="connsiteX38" fmla="*/ 3217557 w 3217557"/>
                    <a:gd name="connsiteY38" fmla="*/ 1382518 h 2702049"/>
                    <a:gd name="connsiteX39" fmla="*/ 3217557 w 3217557"/>
                    <a:gd name="connsiteY39" fmla="*/ 330916 h 2702049"/>
                    <a:gd name="connsiteX40" fmla="*/ 2886641 w 3217557"/>
                    <a:gd name="connsiteY40" fmla="*/ 0 h 2702049"/>
                    <a:gd name="connsiteX0" fmla="*/ 1384251 w 3217557"/>
                    <a:gd name="connsiteY0" fmla="*/ 661544 h 2633810"/>
                    <a:gd name="connsiteX1" fmla="*/ 1574067 w 3217557"/>
                    <a:gd name="connsiteY1" fmla="*/ 851360 h 2633810"/>
                    <a:gd name="connsiteX2" fmla="*/ 1384251 w 3217557"/>
                    <a:gd name="connsiteY2" fmla="*/ 1041176 h 2633810"/>
                    <a:gd name="connsiteX3" fmla="*/ 1194435 w 3217557"/>
                    <a:gd name="connsiteY3" fmla="*/ 851360 h 2633810"/>
                    <a:gd name="connsiteX4" fmla="*/ 1384251 w 3217557"/>
                    <a:gd name="connsiteY4" fmla="*/ 661544 h 2633810"/>
                    <a:gd name="connsiteX5" fmla="*/ 1993421 w 3217557"/>
                    <a:gd name="connsiteY5" fmla="*/ 661544 h 2633810"/>
                    <a:gd name="connsiteX6" fmla="*/ 2183237 w 3217557"/>
                    <a:gd name="connsiteY6" fmla="*/ 851360 h 2633810"/>
                    <a:gd name="connsiteX7" fmla="*/ 1993421 w 3217557"/>
                    <a:gd name="connsiteY7" fmla="*/ 1041176 h 2633810"/>
                    <a:gd name="connsiteX8" fmla="*/ 1803605 w 3217557"/>
                    <a:gd name="connsiteY8" fmla="*/ 851360 h 2633810"/>
                    <a:gd name="connsiteX9" fmla="*/ 1993421 w 3217557"/>
                    <a:gd name="connsiteY9" fmla="*/ 661544 h 2633810"/>
                    <a:gd name="connsiteX10" fmla="*/ 2602591 w 3217557"/>
                    <a:gd name="connsiteY10" fmla="*/ 661544 h 2633810"/>
                    <a:gd name="connsiteX11" fmla="*/ 2792407 w 3217557"/>
                    <a:gd name="connsiteY11" fmla="*/ 851360 h 2633810"/>
                    <a:gd name="connsiteX12" fmla="*/ 2602591 w 3217557"/>
                    <a:gd name="connsiteY12" fmla="*/ 1041176 h 2633810"/>
                    <a:gd name="connsiteX13" fmla="*/ 2412775 w 3217557"/>
                    <a:gd name="connsiteY13" fmla="*/ 851360 h 2633810"/>
                    <a:gd name="connsiteX14" fmla="*/ 2602591 w 3217557"/>
                    <a:gd name="connsiteY14" fmla="*/ 661544 h 2633810"/>
                    <a:gd name="connsiteX15" fmla="*/ 677114 w 3217557"/>
                    <a:gd name="connsiteY15" fmla="*/ 569491 h 2633810"/>
                    <a:gd name="connsiteX16" fmla="*/ 330916 w 3217557"/>
                    <a:gd name="connsiteY16" fmla="*/ 569491 h 2633810"/>
                    <a:gd name="connsiteX17" fmla="*/ 0 w 3217557"/>
                    <a:gd name="connsiteY17" fmla="*/ 900407 h 2633810"/>
                    <a:gd name="connsiteX18" fmla="*/ 0 w 3217557"/>
                    <a:gd name="connsiteY18" fmla="*/ 1952009 h 2633810"/>
                    <a:gd name="connsiteX19" fmla="*/ 330916 w 3217557"/>
                    <a:gd name="connsiteY19" fmla="*/ 2282925 h 2633810"/>
                    <a:gd name="connsiteX20" fmla="*/ 711670 w 3217557"/>
                    <a:gd name="connsiteY20" fmla="*/ 2282925 h 2633810"/>
                    <a:gd name="connsiteX21" fmla="*/ 165895 w 3217557"/>
                    <a:gd name="connsiteY21" fmla="*/ 2633810 h 2633810"/>
                    <a:gd name="connsiteX22" fmla="*/ 1294529 w 3217557"/>
                    <a:gd name="connsiteY22" fmla="*/ 2282925 h 2633810"/>
                    <a:gd name="connsiteX23" fmla="*/ 2117356 w 3217557"/>
                    <a:gd name="connsiteY23" fmla="*/ 2282925 h 2633810"/>
                    <a:gd name="connsiteX24" fmla="*/ 2418395 w 3217557"/>
                    <a:gd name="connsiteY24" fmla="*/ 2087951 h 2633810"/>
                    <a:gd name="connsiteX25" fmla="*/ 1830857 w 3217557"/>
                    <a:gd name="connsiteY25" fmla="*/ 1799347 h 2633810"/>
                    <a:gd name="connsiteX26" fmla="*/ 1008030 w 3217557"/>
                    <a:gd name="connsiteY26" fmla="*/ 1799347 h 2633810"/>
                    <a:gd name="connsiteX27" fmla="*/ 677114 w 3217557"/>
                    <a:gd name="connsiteY27" fmla="*/ 1468431 h 2633810"/>
                    <a:gd name="connsiteX28" fmla="*/ 677114 w 3217557"/>
                    <a:gd name="connsiteY28" fmla="*/ 569491 h 2633810"/>
                    <a:gd name="connsiteX29" fmla="*/ 2886641 w 3217557"/>
                    <a:gd name="connsiteY29" fmla="*/ 0 h 2633810"/>
                    <a:gd name="connsiteX30" fmla="*/ 1100201 w 3217557"/>
                    <a:gd name="connsiteY30" fmla="*/ 0 h 2633810"/>
                    <a:gd name="connsiteX31" fmla="*/ 769285 w 3217557"/>
                    <a:gd name="connsiteY31" fmla="*/ 330916 h 2633810"/>
                    <a:gd name="connsiteX32" fmla="*/ 769285 w 3217557"/>
                    <a:gd name="connsiteY32" fmla="*/ 1382518 h 2633810"/>
                    <a:gd name="connsiteX33" fmla="*/ 1100201 w 3217557"/>
                    <a:gd name="connsiteY33" fmla="*/ 1713434 h 2633810"/>
                    <a:gd name="connsiteX34" fmla="*/ 1923028 w 3217557"/>
                    <a:gd name="connsiteY34" fmla="*/ 1713434 h 2633810"/>
                    <a:gd name="connsiteX35" fmla="*/ 3078958 w 3217557"/>
                    <a:gd name="connsiteY35" fmla="*/ 2077967 h 2633810"/>
                    <a:gd name="connsiteX36" fmla="*/ 2505887 w 3217557"/>
                    <a:gd name="connsiteY36" fmla="*/ 1713434 h 2633810"/>
                    <a:gd name="connsiteX37" fmla="*/ 2886641 w 3217557"/>
                    <a:gd name="connsiteY37" fmla="*/ 1713434 h 2633810"/>
                    <a:gd name="connsiteX38" fmla="*/ 3217557 w 3217557"/>
                    <a:gd name="connsiteY38" fmla="*/ 1382518 h 2633810"/>
                    <a:gd name="connsiteX39" fmla="*/ 3217557 w 3217557"/>
                    <a:gd name="connsiteY39" fmla="*/ 330916 h 2633810"/>
                    <a:gd name="connsiteX40" fmla="*/ 2886641 w 3217557"/>
                    <a:gd name="connsiteY40" fmla="*/ 0 h 2633810"/>
                    <a:gd name="connsiteX0" fmla="*/ 1384251 w 3217557"/>
                    <a:gd name="connsiteY0" fmla="*/ 661544 h 2633810"/>
                    <a:gd name="connsiteX1" fmla="*/ 1574067 w 3217557"/>
                    <a:gd name="connsiteY1" fmla="*/ 851360 h 2633810"/>
                    <a:gd name="connsiteX2" fmla="*/ 1384251 w 3217557"/>
                    <a:gd name="connsiteY2" fmla="*/ 1041176 h 2633810"/>
                    <a:gd name="connsiteX3" fmla="*/ 1194435 w 3217557"/>
                    <a:gd name="connsiteY3" fmla="*/ 851360 h 2633810"/>
                    <a:gd name="connsiteX4" fmla="*/ 1384251 w 3217557"/>
                    <a:gd name="connsiteY4" fmla="*/ 661544 h 2633810"/>
                    <a:gd name="connsiteX5" fmla="*/ 1993421 w 3217557"/>
                    <a:gd name="connsiteY5" fmla="*/ 661544 h 2633810"/>
                    <a:gd name="connsiteX6" fmla="*/ 2183237 w 3217557"/>
                    <a:gd name="connsiteY6" fmla="*/ 851360 h 2633810"/>
                    <a:gd name="connsiteX7" fmla="*/ 1993421 w 3217557"/>
                    <a:gd name="connsiteY7" fmla="*/ 1041176 h 2633810"/>
                    <a:gd name="connsiteX8" fmla="*/ 1803605 w 3217557"/>
                    <a:gd name="connsiteY8" fmla="*/ 851360 h 2633810"/>
                    <a:gd name="connsiteX9" fmla="*/ 1993421 w 3217557"/>
                    <a:gd name="connsiteY9" fmla="*/ 661544 h 2633810"/>
                    <a:gd name="connsiteX10" fmla="*/ 2602591 w 3217557"/>
                    <a:gd name="connsiteY10" fmla="*/ 661544 h 2633810"/>
                    <a:gd name="connsiteX11" fmla="*/ 2792407 w 3217557"/>
                    <a:gd name="connsiteY11" fmla="*/ 851360 h 2633810"/>
                    <a:gd name="connsiteX12" fmla="*/ 2602591 w 3217557"/>
                    <a:gd name="connsiteY12" fmla="*/ 1041176 h 2633810"/>
                    <a:gd name="connsiteX13" fmla="*/ 2412775 w 3217557"/>
                    <a:gd name="connsiteY13" fmla="*/ 851360 h 2633810"/>
                    <a:gd name="connsiteX14" fmla="*/ 2602591 w 3217557"/>
                    <a:gd name="connsiteY14" fmla="*/ 661544 h 2633810"/>
                    <a:gd name="connsiteX15" fmla="*/ 677114 w 3217557"/>
                    <a:gd name="connsiteY15" fmla="*/ 569491 h 2633810"/>
                    <a:gd name="connsiteX16" fmla="*/ 330916 w 3217557"/>
                    <a:gd name="connsiteY16" fmla="*/ 569491 h 2633810"/>
                    <a:gd name="connsiteX17" fmla="*/ 0 w 3217557"/>
                    <a:gd name="connsiteY17" fmla="*/ 900407 h 2633810"/>
                    <a:gd name="connsiteX18" fmla="*/ 0 w 3217557"/>
                    <a:gd name="connsiteY18" fmla="*/ 1952009 h 2633810"/>
                    <a:gd name="connsiteX19" fmla="*/ 330916 w 3217557"/>
                    <a:gd name="connsiteY19" fmla="*/ 2282925 h 2633810"/>
                    <a:gd name="connsiteX20" fmla="*/ 711670 w 3217557"/>
                    <a:gd name="connsiteY20" fmla="*/ 2282925 h 2633810"/>
                    <a:gd name="connsiteX21" fmla="*/ 165895 w 3217557"/>
                    <a:gd name="connsiteY21" fmla="*/ 2633810 h 2633810"/>
                    <a:gd name="connsiteX22" fmla="*/ 1294529 w 3217557"/>
                    <a:gd name="connsiteY22" fmla="*/ 2282925 h 2633810"/>
                    <a:gd name="connsiteX23" fmla="*/ 2117356 w 3217557"/>
                    <a:gd name="connsiteY23" fmla="*/ 2282925 h 2633810"/>
                    <a:gd name="connsiteX24" fmla="*/ 2418395 w 3217557"/>
                    <a:gd name="connsiteY24" fmla="*/ 2087951 h 2633810"/>
                    <a:gd name="connsiteX25" fmla="*/ 1830857 w 3217557"/>
                    <a:gd name="connsiteY25" fmla="*/ 1799347 h 2633810"/>
                    <a:gd name="connsiteX26" fmla="*/ 1008030 w 3217557"/>
                    <a:gd name="connsiteY26" fmla="*/ 1799347 h 2633810"/>
                    <a:gd name="connsiteX27" fmla="*/ 677114 w 3217557"/>
                    <a:gd name="connsiteY27" fmla="*/ 1468431 h 2633810"/>
                    <a:gd name="connsiteX28" fmla="*/ 677114 w 3217557"/>
                    <a:gd name="connsiteY28" fmla="*/ 569491 h 2633810"/>
                    <a:gd name="connsiteX29" fmla="*/ 2886641 w 3217557"/>
                    <a:gd name="connsiteY29" fmla="*/ 0 h 2633810"/>
                    <a:gd name="connsiteX30" fmla="*/ 1100201 w 3217557"/>
                    <a:gd name="connsiteY30" fmla="*/ 0 h 2633810"/>
                    <a:gd name="connsiteX31" fmla="*/ 769285 w 3217557"/>
                    <a:gd name="connsiteY31" fmla="*/ 330916 h 2633810"/>
                    <a:gd name="connsiteX32" fmla="*/ 769285 w 3217557"/>
                    <a:gd name="connsiteY32" fmla="*/ 1382518 h 2633810"/>
                    <a:gd name="connsiteX33" fmla="*/ 1100201 w 3217557"/>
                    <a:gd name="connsiteY33" fmla="*/ 1713434 h 2633810"/>
                    <a:gd name="connsiteX34" fmla="*/ 1923028 w 3217557"/>
                    <a:gd name="connsiteY34" fmla="*/ 1713434 h 2633810"/>
                    <a:gd name="connsiteX35" fmla="*/ 3078958 w 3217557"/>
                    <a:gd name="connsiteY35" fmla="*/ 2077967 h 2633810"/>
                    <a:gd name="connsiteX36" fmla="*/ 2505887 w 3217557"/>
                    <a:gd name="connsiteY36" fmla="*/ 1713434 h 2633810"/>
                    <a:gd name="connsiteX37" fmla="*/ 2886641 w 3217557"/>
                    <a:gd name="connsiteY37" fmla="*/ 1713434 h 2633810"/>
                    <a:gd name="connsiteX38" fmla="*/ 3217557 w 3217557"/>
                    <a:gd name="connsiteY38" fmla="*/ 1382518 h 2633810"/>
                    <a:gd name="connsiteX39" fmla="*/ 3217557 w 3217557"/>
                    <a:gd name="connsiteY39" fmla="*/ 330916 h 2633810"/>
                    <a:gd name="connsiteX40" fmla="*/ 2886641 w 3217557"/>
                    <a:gd name="connsiteY40" fmla="*/ 0 h 2633810"/>
                    <a:gd name="connsiteX0" fmla="*/ 1384251 w 3217557"/>
                    <a:gd name="connsiteY0" fmla="*/ 661544 h 2633810"/>
                    <a:gd name="connsiteX1" fmla="*/ 1574067 w 3217557"/>
                    <a:gd name="connsiteY1" fmla="*/ 851360 h 2633810"/>
                    <a:gd name="connsiteX2" fmla="*/ 1384251 w 3217557"/>
                    <a:gd name="connsiteY2" fmla="*/ 1041176 h 2633810"/>
                    <a:gd name="connsiteX3" fmla="*/ 1194435 w 3217557"/>
                    <a:gd name="connsiteY3" fmla="*/ 851360 h 2633810"/>
                    <a:gd name="connsiteX4" fmla="*/ 1384251 w 3217557"/>
                    <a:gd name="connsiteY4" fmla="*/ 661544 h 2633810"/>
                    <a:gd name="connsiteX5" fmla="*/ 1993421 w 3217557"/>
                    <a:gd name="connsiteY5" fmla="*/ 661544 h 2633810"/>
                    <a:gd name="connsiteX6" fmla="*/ 2183237 w 3217557"/>
                    <a:gd name="connsiteY6" fmla="*/ 851360 h 2633810"/>
                    <a:gd name="connsiteX7" fmla="*/ 1993421 w 3217557"/>
                    <a:gd name="connsiteY7" fmla="*/ 1041176 h 2633810"/>
                    <a:gd name="connsiteX8" fmla="*/ 1803605 w 3217557"/>
                    <a:gd name="connsiteY8" fmla="*/ 851360 h 2633810"/>
                    <a:gd name="connsiteX9" fmla="*/ 1993421 w 3217557"/>
                    <a:gd name="connsiteY9" fmla="*/ 661544 h 2633810"/>
                    <a:gd name="connsiteX10" fmla="*/ 2602591 w 3217557"/>
                    <a:gd name="connsiteY10" fmla="*/ 661544 h 2633810"/>
                    <a:gd name="connsiteX11" fmla="*/ 2792407 w 3217557"/>
                    <a:gd name="connsiteY11" fmla="*/ 851360 h 2633810"/>
                    <a:gd name="connsiteX12" fmla="*/ 2602591 w 3217557"/>
                    <a:gd name="connsiteY12" fmla="*/ 1041176 h 2633810"/>
                    <a:gd name="connsiteX13" fmla="*/ 2412775 w 3217557"/>
                    <a:gd name="connsiteY13" fmla="*/ 851360 h 2633810"/>
                    <a:gd name="connsiteX14" fmla="*/ 2602591 w 3217557"/>
                    <a:gd name="connsiteY14" fmla="*/ 661544 h 2633810"/>
                    <a:gd name="connsiteX15" fmla="*/ 677114 w 3217557"/>
                    <a:gd name="connsiteY15" fmla="*/ 569491 h 2633810"/>
                    <a:gd name="connsiteX16" fmla="*/ 330916 w 3217557"/>
                    <a:gd name="connsiteY16" fmla="*/ 569491 h 2633810"/>
                    <a:gd name="connsiteX17" fmla="*/ 0 w 3217557"/>
                    <a:gd name="connsiteY17" fmla="*/ 900407 h 2633810"/>
                    <a:gd name="connsiteX18" fmla="*/ 0 w 3217557"/>
                    <a:gd name="connsiteY18" fmla="*/ 1952009 h 2633810"/>
                    <a:gd name="connsiteX19" fmla="*/ 330916 w 3217557"/>
                    <a:gd name="connsiteY19" fmla="*/ 2282925 h 2633810"/>
                    <a:gd name="connsiteX20" fmla="*/ 711670 w 3217557"/>
                    <a:gd name="connsiteY20" fmla="*/ 2282925 h 2633810"/>
                    <a:gd name="connsiteX21" fmla="*/ 165895 w 3217557"/>
                    <a:gd name="connsiteY21" fmla="*/ 2633810 h 2633810"/>
                    <a:gd name="connsiteX22" fmla="*/ 1294529 w 3217557"/>
                    <a:gd name="connsiteY22" fmla="*/ 2282925 h 2633810"/>
                    <a:gd name="connsiteX23" fmla="*/ 2117356 w 3217557"/>
                    <a:gd name="connsiteY23" fmla="*/ 2282925 h 2633810"/>
                    <a:gd name="connsiteX24" fmla="*/ 2418395 w 3217557"/>
                    <a:gd name="connsiteY24" fmla="*/ 2087951 h 2633810"/>
                    <a:gd name="connsiteX25" fmla="*/ 1830857 w 3217557"/>
                    <a:gd name="connsiteY25" fmla="*/ 1799347 h 2633810"/>
                    <a:gd name="connsiteX26" fmla="*/ 1008030 w 3217557"/>
                    <a:gd name="connsiteY26" fmla="*/ 1799347 h 2633810"/>
                    <a:gd name="connsiteX27" fmla="*/ 677114 w 3217557"/>
                    <a:gd name="connsiteY27" fmla="*/ 1468431 h 2633810"/>
                    <a:gd name="connsiteX28" fmla="*/ 677114 w 3217557"/>
                    <a:gd name="connsiteY28" fmla="*/ 569491 h 2633810"/>
                    <a:gd name="connsiteX29" fmla="*/ 2886641 w 3217557"/>
                    <a:gd name="connsiteY29" fmla="*/ 0 h 2633810"/>
                    <a:gd name="connsiteX30" fmla="*/ 1100201 w 3217557"/>
                    <a:gd name="connsiteY30" fmla="*/ 0 h 2633810"/>
                    <a:gd name="connsiteX31" fmla="*/ 769285 w 3217557"/>
                    <a:gd name="connsiteY31" fmla="*/ 330916 h 2633810"/>
                    <a:gd name="connsiteX32" fmla="*/ 769285 w 3217557"/>
                    <a:gd name="connsiteY32" fmla="*/ 1382518 h 2633810"/>
                    <a:gd name="connsiteX33" fmla="*/ 1100201 w 3217557"/>
                    <a:gd name="connsiteY33" fmla="*/ 1713434 h 2633810"/>
                    <a:gd name="connsiteX34" fmla="*/ 1923028 w 3217557"/>
                    <a:gd name="connsiteY34" fmla="*/ 1713434 h 2633810"/>
                    <a:gd name="connsiteX35" fmla="*/ 3078958 w 3217557"/>
                    <a:gd name="connsiteY35" fmla="*/ 2077967 h 2633810"/>
                    <a:gd name="connsiteX36" fmla="*/ 2505887 w 3217557"/>
                    <a:gd name="connsiteY36" fmla="*/ 1713434 h 2633810"/>
                    <a:gd name="connsiteX37" fmla="*/ 2886641 w 3217557"/>
                    <a:gd name="connsiteY37" fmla="*/ 1713434 h 2633810"/>
                    <a:gd name="connsiteX38" fmla="*/ 3217557 w 3217557"/>
                    <a:gd name="connsiteY38" fmla="*/ 1382518 h 2633810"/>
                    <a:gd name="connsiteX39" fmla="*/ 3217557 w 3217557"/>
                    <a:gd name="connsiteY39" fmla="*/ 330916 h 2633810"/>
                    <a:gd name="connsiteX40" fmla="*/ 2886641 w 3217557"/>
                    <a:gd name="connsiteY40" fmla="*/ 0 h 2633810"/>
                    <a:gd name="connsiteX0" fmla="*/ 1384251 w 3217557"/>
                    <a:gd name="connsiteY0" fmla="*/ 661544 h 2654282"/>
                    <a:gd name="connsiteX1" fmla="*/ 1574067 w 3217557"/>
                    <a:gd name="connsiteY1" fmla="*/ 851360 h 2654282"/>
                    <a:gd name="connsiteX2" fmla="*/ 1384251 w 3217557"/>
                    <a:gd name="connsiteY2" fmla="*/ 1041176 h 2654282"/>
                    <a:gd name="connsiteX3" fmla="*/ 1194435 w 3217557"/>
                    <a:gd name="connsiteY3" fmla="*/ 851360 h 2654282"/>
                    <a:gd name="connsiteX4" fmla="*/ 1384251 w 3217557"/>
                    <a:gd name="connsiteY4" fmla="*/ 661544 h 2654282"/>
                    <a:gd name="connsiteX5" fmla="*/ 1993421 w 3217557"/>
                    <a:gd name="connsiteY5" fmla="*/ 661544 h 2654282"/>
                    <a:gd name="connsiteX6" fmla="*/ 2183237 w 3217557"/>
                    <a:gd name="connsiteY6" fmla="*/ 851360 h 2654282"/>
                    <a:gd name="connsiteX7" fmla="*/ 1993421 w 3217557"/>
                    <a:gd name="connsiteY7" fmla="*/ 1041176 h 2654282"/>
                    <a:gd name="connsiteX8" fmla="*/ 1803605 w 3217557"/>
                    <a:gd name="connsiteY8" fmla="*/ 851360 h 2654282"/>
                    <a:gd name="connsiteX9" fmla="*/ 1993421 w 3217557"/>
                    <a:gd name="connsiteY9" fmla="*/ 661544 h 2654282"/>
                    <a:gd name="connsiteX10" fmla="*/ 2602591 w 3217557"/>
                    <a:gd name="connsiteY10" fmla="*/ 661544 h 2654282"/>
                    <a:gd name="connsiteX11" fmla="*/ 2792407 w 3217557"/>
                    <a:gd name="connsiteY11" fmla="*/ 851360 h 2654282"/>
                    <a:gd name="connsiteX12" fmla="*/ 2602591 w 3217557"/>
                    <a:gd name="connsiteY12" fmla="*/ 1041176 h 2654282"/>
                    <a:gd name="connsiteX13" fmla="*/ 2412775 w 3217557"/>
                    <a:gd name="connsiteY13" fmla="*/ 851360 h 2654282"/>
                    <a:gd name="connsiteX14" fmla="*/ 2602591 w 3217557"/>
                    <a:gd name="connsiteY14" fmla="*/ 661544 h 2654282"/>
                    <a:gd name="connsiteX15" fmla="*/ 677114 w 3217557"/>
                    <a:gd name="connsiteY15" fmla="*/ 569491 h 2654282"/>
                    <a:gd name="connsiteX16" fmla="*/ 330916 w 3217557"/>
                    <a:gd name="connsiteY16" fmla="*/ 569491 h 2654282"/>
                    <a:gd name="connsiteX17" fmla="*/ 0 w 3217557"/>
                    <a:gd name="connsiteY17" fmla="*/ 900407 h 2654282"/>
                    <a:gd name="connsiteX18" fmla="*/ 0 w 3217557"/>
                    <a:gd name="connsiteY18" fmla="*/ 1952009 h 2654282"/>
                    <a:gd name="connsiteX19" fmla="*/ 330916 w 3217557"/>
                    <a:gd name="connsiteY19" fmla="*/ 2282925 h 2654282"/>
                    <a:gd name="connsiteX20" fmla="*/ 711670 w 3217557"/>
                    <a:gd name="connsiteY20" fmla="*/ 2282925 h 2654282"/>
                    <a:gd name="connsiteX21" fmla="*/ 275077 w 3217557"/>
                    <a:gd name="connsiteY21" fmla="*/ 2654282 h 2654282"/>
                    <a:gd name="connsiteX22" fmla="*/ 1294529 w 3217557"/>
                    <a:gd name="connsiteY22" fmla="*/ 2282925 h 2654282"/>
                    <a:gd name="connsiteX23" fmla="*/ 2117356 w 3217557"/>
                    <a:gd name="connsiteY23" fmla="*/ 2282925 h 2654282"/>
                    <a:gd name="connsiteX24" fmla="*/ 2418395 w 3217557"/>
                    <a:gd name="connsiteY24" fmla="*/ 2087951 h 2654282"/>
                    <a:gd name="connsiteX25" fmla="*/ 1830857 w 3217557"/>
                    <a:gd name="connsiteY25" fmla="*/ 1799347 h 2654282"/>
                    <a:gd name="connsiteX26" fmla="*/ 1008030 w 3217557"/>
                    <a:gd name="connsiteY26" fmla="*/ 1799347 h 2654282"/>
                    <a:gd name="connsiteX27" fmla="*/ 677114 w 3217557"/>
                    <a:gd name="connsiteY27" fmla="*/ 1468431 h 2654282"/>
                    <a:gd name="connsiteX28" fmla="*/ 677114 w 3217557"/>
                    <a:gd name="connsiteY28" fmla="*/ 569491 h 2654282"/>
                    <a:gd name="connsiteX29" fmla="*/ 2886641 w 3217557"/>
                    <a:gd name="connsiteY29" fmla="*/ 0 h 2654282"/>
                    <a:gd name="connsiteX30" fmla="*/ 1100201 w 3217557"/>
                    <a:gd name="connsiteY30" fmla="*/ 0 h 2654282"/>
                    <a:gd name="connsiteX31" fmla="*/ 769285 w 3217557"/>
                    <a:gd name="connsiteY31" fmla="*/ 330916 h 2654282"/>
                    <a:gd name="connsiteX32" fmla="*/ 769285 w 3217557"/>
                    <a:gd name="connsiteY32" fmla="*/ 1382518 h 2654282"/>
                    <a:gd name="connsiteX33" fmla="*/ 1100201 w 3217557"/>
                    <a:gd name="connsiteY33" fmla="*/ 1713434 h 2654282"/>
                    <a:gd name="connsiteX34" fmla="*/ 1923028 w 3217557"/>
                    <a:gd name="connsiteY34" fmla="*/ 1713434 h 2654282"/>
                    <a:gd name="connsiteX35" fmla="*/ 3078958 w 3217557"/>
                    <a:gd name="connsiteY35" fmla="*/ 2077967 h 2654282"/>
                    <a:gd name="connsiteX36" fmla="*/ 2505887 w 3217557"/>
                    <a:gd name="connsiteY36" fmla="*/ 1713434 h 2654282"/>
                    <a:gd name="connsiteX37" fmla="*/ 2886641 w 3217557"/>
                    <a:gd name="connsiteY37" fmla="*/ 1713434 h 2654282"/>
                    <a:gd name="connsiteX38" fmla="*/ 3217557 w 3217557"/>
                    <a:gd name="connsiteY38" fmla="*/ 1382518 h 2654282"/>
                    <a:gd name="connsiteX39" fmla="*/ 3217557 w 3217557"/>
                    <a:gd name="connsiteY39" fmla="*/ 330916 h 2654282"/>
                    <a:gd name="connsiteX40" fmla="*/ 2886641 w 3217557"/>
                    <a:gd name="connsiteY40" fmla="*/ 0 h 2654282"/>
                    <a:gd name="connsiteX0" fmla="*/ 1384251 w 3217557"/>
                    <a:gd name="connsiteY0" fmla="*/ 661544 h 2654282"/>
                    <a:gd name="connsiteX1" fmla="*/ 1574067 w 3217557"/>
                    <a:gd name="connsiteY1" fmla="*/ 851360 h 2654282"/>
                    <a:gd name="connsiteX2" fmla="*/ 1384251 w 3217557"/>
                    <a:gd name="connsiteY2" fmla="*/ 1041176 h 2654282"/>
                    <a:gd name="connsiteX3" fmla="*/ 1194435 w 3217557"/>
                    <a:gd name="connsiteY3" fmla="*/ 851360 h 2654282"/>
                    <a:gd name="connsiteX4" fmla="*/ 1384251 w 3217557"/>
                    <a:gd name="connsiteY4" fmla="*/ 661544 h 2654282"/>
                    <a:gd name="connsiteX5" fmla="*/ 1993421 w 3217557"/>
                    <a:gd name="connsiteY5" fmla="*/ 661544 h 2654282"/>
                    <a:gd name="connsiteX6" fmla="*/ 2183237 w 3217557"/>
                    <a:gd name="connsiteY6" fmla="*/ 851360 h 2654282"/>
                    <a:gd name="connsiteX7" fmla="*/ 1993421 w 3217557"/>
                    <a:gd name="connsiteY7" fmla="*/ 1041176 h 2654282"/>
                    <a:gd name="connsiteX8" fmla="*/ 1803605 w 3217557"/>
                    <a:gd name="connsiteY8" fmla="*/ 851360 h 2654282"/>
                    <a:gd name="connsiteX9" fmla="*/ 1993421 w 3217557"/>
                    <a:gd name="connsiteY9" fmla="*/ 661544 h 2654282"/>
                    <a:gd name="connsiteX10" fmla="*/ 2602591 w 3217557"/>
                    <a:gd name="connsiteY10" fmla="*/ 661544 h 2654282"/>
                    <a:gd name="connsiteX11" fmla="*/ 2792407 w 3217557"/>
                    <a:gd name="connsiteY11" fmla="*/ 851360 h 2654282"/>
                    <a:gd name="connsiteX12" fmla="*/ 2602591 w 3217557"/>
                    <a:gd name="connsiteY12" fmla="*/ 1041176 h 2654282"/>
                    <a:gd name="connsiteX13" fmla="*/ 2412775 w 3217557"/>
                    <a:gd name="connsiteY13" fmla="*/ 851360 h 2654282"/>
                    <a:gd name="connsiteX14" fmla="*/ 2602591 w 3217557"/>
                    <a:gd name="connsiteY14" fmla="*/ 661544 h 2654282"/>
                    <a:gd name="connsiteX15" fmla="*/ 677114 w 3217557"/>
                    <a:gd name="connsiteY15" fmla="*/ 569491 h 2654282"/>
                    <a:gd name="connsiteX16" fmla="*/ 330916 w 3217557"/>
                    <a:gd name="connsiteY16" fmla="*/ 569491 h 2654282"/>
                    <a:gd name="connsiteX17" fmla="*/ 0 w 3217557"/>
                    <a:gd name="connsiteY17" fmla="*/ 900407 h 2654282"/>
                    <a:gd name="connsiteX18" fmla="*/ 0 w 3217557"/>
                    <a:gd name="connsiteY18" fmla="*/ 1952009 h 2654282"/>
                    <a:gd name="connsiteX19" fmla="*/ 330916 w 3217557"/>
                    <a:gd name="connsiteY19" fmla="*/ 2282925 h 2654282"/>
                    <a:gd name="connsiteX20" fmla="*/ 711670 w 3217557"/>
                    <a:gd name="connsiteY20" fmla="*/ 2282925 h 2654282"/>
                    <a:gd name="connsiteX21" fmla="*/ 275077 w 3217557"/>
                    <a:gd name="connsiteY21" fmla="*/ 2654282 h 2654282"/>
                    <a:gd name="connsiteX22" fmla="*/ 1294529 w 3217557"/>
                    <a:gd name="connsiteY22" fmla="*/ 2282925 h 2654282"/>
                    <a:gd name="connsiteX23" fmla="*/ 2117356 w 3217557"/>
                    <a:gd name="connsiteY23" fmla="*/ 2282925 h 2654282"/>
                    <a:gd name="connsiteX24" fmla="*/ 2418395 w 3217557"/>
                    <a:gd name="connsiteY24" fmla="*/ 2087951 h 2654282"/>
                    <a:gd name="connsiteX25" fmla="*/ 1830857 w 3217557"/>
                    <a:gd name="connsiteY25" fmla="*/ 1799347 h 2654282"/>
                    <a:gd name="connsiteX26" fmla="*/ 1008030 w 3217557"/>
                    <a:gd name="connsiteY26" fmla="*/ 1799347 h 2654282"/>
                    <a:gd name="connsiteX27" fmla="*/ 677114 w 3217557"/>
                    <a:gd name="connsiteY27" fmla="*/ 1468431 h 2654282"/>
                    <a:gd name="connsiteX28" fmla="*/ 677114 w 3217557"/>
                    <a:gd name="connsiteY28" fmla="*/ 569491 h 2654282"/>
                    <a:gd name="connsiteX29" fmla="*/ 2886641 w 3217557"/>
                    <a:gd name="connsiteY29" fmla="*/ 0 h 2654282"/>
                    <a:gd name="connsiteX30" fmla="*/ 1100201 w 3217557"/>
                    <a:gd name="connsiteY30" fmla="*/ 0 h 2654282"/>
                    <a:gd name="connsiteX31" fmla="*/ 769285 w 3217557"/>
                    <a:gd name="connsiteY31" fmla="*/ 330916 h 2654282"/>
                    <a:gd name="connsiteX32" fmla="*/ 769285 w 3217557"/>
                    <a:gd name="connsiteY32" fmla="*/ 1382518 h 2654282"/>
                    <a:gd name="connsiteX33" fmla="*/ 1100201 w 3217557"/>
                    <a:gd name="connsiteY33" fmla="*/ 1713434 h 2654282"/>
                    <a:gd name="connsiteX34" fmla="*/ 1923028 w 3217557"/>
                    <a:gd name="connsiteY34" fmla="*/ 1713434 h 2654282"/>
                    <a:gd name="connsiteX35" fmla="*/ 3078958 w 3217557"/>
                    <a:gd name="connsiteY35" fmla="*/ 2077967 h 2654282"/>
                    <a:gd name="connsiteX36" fmla="*/ 2505887 w 3217557"/>
                    <a:gd name="connsiteY36" fmla="*/ 1713434 h 2654282"/>
                    <a:gd name="connsiteX37" fmla="*/ 2886641 w 3217557"/>
                    <a:gd name="connsiteY37" fmla="*/ 1713434 h 2654282"/>
                    <a:gd name="connsiteX38" fmla="*/ 3217557 w 3217557"/>
                    <a:gd name="connsiteY38" fmla="*/ 1382518 h 2654282"/>
                    <a:gd name="connsiteX39" fmla="*/ 3217557 w 3217557"/>
                    <a:gd name="connsiteY39" fmla="*/ 330916 h 2654282"/>
                    <a:gd name="connsiteX40" fmla="*/ 2886641 w 3217557"/>
                    <a:gd name="connsiteY40" fmla="*/ 0 h 2654282"/>
                    <a:gd name="connsiteX0" fmla="*/ 1384251 w 3217557"/>
                    <a:gd name="connsiteY0" fmla="*/ 661544 h 2654282"/>
                    <a:gd name="connsiteX1" fmla="*/ 1574067 w 3217557"/>
                    <a:gd name="connsiteY1" fmla="*/ 851360 h 2654282"/>
                    <a:gd name="connsiteX2" fmla="*/ 1384251 w 3217557"/>
                    <a:gd name="connsiteY2" fmla="*/ 1041176 h 2654282"/>
                    <a:gd name="connsiteX3" fmla="*/ 1194435 w 3217557"/>
                    <a:gd name="connsiteY3" fmla="*/ 851360 h 2654282"/>
                    <a:gd name="connsiteX4" fmla="*/ 1384251 w 3217557"/>
                    <a:gd name="connsiteY4" fmla="*/ 661544 h 2654282"/>
                    <a:gd name="connsiteX5" fmla="*/ 1993421 w 3217557"/>
                    <a:gd name="connsiteY5" fmla="*/ 661544 h 2654282"/>
                    <a:gd name="connsiteX6" fmla="*/ 2183237 w 3217557"/>
                    <a:gd name="connsiteY6" fmla="*/ 851360 h 2654282"/>
                    <a:gd name="connsiteX7" fmla="*/ 1993421 w 3217557"/>
                    <a:gd name="connsiteY7" fmla="*/ 1041176 h 2654282"/>
                    <a:gd name="connsiteX8" fmla="*/ 1803605 w 3217557"/>
                    <a:gd name="connsiteY8" fmla="*/ 851360 h 2654282"/>
                    <a:gd name="connsiteX9" fmla="*/ 1993421 w 3217557"/>
                    <a:gd name="connsiteY9" fmla="*/ 661544 h 2654282"/>
                    <a:gd name="connsiteX10" fmla="*/ 2602591 w 3217557"/>
                    <a:gd name="connsiteY10" fmla="*/ 661544 h 2654282"/>
                    <a:gd name="connsiteX11" fmla="*/ 2792407 w 3217557"/>
                    <a:gd name="connsiteY11" fmla="*/ 851360 h 2654282"/>
                    <a:gd name="connsiteX12" fmla="*/ 2602591 w 3217557"/>
                    <a:gd name="connsiteY12" fmla="*/ 1041176 h 2654282"/>
                    <a:gd name="connsiteX13" fmla="*/ 2412775 w 3217557"/>
                    <a:gd name="connsiteY13" fmla="*/ 851360 h 2654282"/>
                    <a:gd name="connsiteX14" fmla="*/ 2602591 w 3217557"/>
                    <a:gd name="connsiteY14" fmla="*/ 661544 h 2654282"/>
                    <a:gd name="connsiteX15" fmla="*/ 677114 w 3217557"/>
                    <a:gd name="connsiteY15" fmla="*/ 569491 h 2654282"/>
                    <a:gd name="connsiteX16" fmla="*/ 330916 w 3217557"/>
                    <a:gd name="connsiteY16" fmla="*/ 569491 h 2654282"/>
                    <a:gd name="connsiteX17" fmla="*/ 0 w 3217557"/>
                    <a:gd name="connsiteY17" fmla="*/ 900407 h 2654282"/>
                    <a:gd name="connsiteX18" fmla="*/ 0 w 3217557"/>
                    <a:gd name="connsiteY18" fmla="*/ 1952009 h 2654282"/>
                    <a:gd name="connsiteX19" fmla="*/ 330916 w 3217557"/>
                    <a:gd name="connsiteY19" fmla="*/ 2282925 h 2654282"/>
                    <a:gd name="connsiteX20" fmla="*/ 711670 w 3217557"/>
                    <a:gd name="connsiteY20" fmla="*/ 2282925 h 2654282"/>
                    <a:gd name="connsiteX21" fmla="*/ 275077 w 3217557"/>
                    <a:gd name="connsiteY21" fmla="*/ 2654282 h 2654282"/>
                    <a:gd name="connsiteX22" fmla="*/ 1294529 w 3217557"/>
                    <a:gd name="connsiteY22" fmla="*/ 2282925 h 2654282"/>
                    <a:gd name="connsiteX23" fmla="*/ 2117356 w 3217557"/>
                    <a:gd name="connsiteY23" fmla="*/ 2282925 h 2654282"/>
                    <a:gd name="connsiteX24" fmla="*/ 2418395 w 3217557"/>
                    <a:gd name="connsiteY24" fmla="*/ 2087951 h 2654282"/>
                    <a:gd name="connsiteX25" fmla="*/ 1830857 w 3217557"/>
                    <a:gd name="connsiteY25" fmla="*/ 1799347 h 2654282"/>
                    <a:gd name="connsiteX26" fmla="*/ 1008030 w 3217557"/>
                    <a:gd name="connsiteY26" fmla="*/ 1799347 h 2654282"/>
                    <a:gd name="connsiteX27" fmla="*/ 677114 w 3217557"/>
                    <a:gd name="connsiteY27" fmla="*/ 1468431 h 2654282"/>
                    <a:gd name="connsiteX28" fmla="*/ 677114 w 3217557"/>
                    <a:gd name="connsiteY28" fmla="*/ 569491 h 2654282"/>
                    <a:gd name="connsiteX29" fmla="*/ 2886641 w 3217557"/>
                    <a:gd name="connsiteY29" fmla="*/ 0 h 2654282"/>
                    <a:gd name="connsiteX30" fmla="*/ 1100201 w 3217557"/>
                    <a:gd name="connsiteY30" fmla="*/ 0 h 2654282"/>
                    <a:gd name="connsiteX31" fmla="*/ 769285 w 3217557"/>
                    <a:gd name="connsiteY31" fmla="*/ 330916 h 2654282"/>
                    <a:gd name="connsiteX32" fmla="*/ 769285 w 3217557"/>
                    <a:gd name="connsiteY32" fmla="*/ 1382518 h 2654282"/>
                    <a:gd name="connsiteX33" fmla="*/ 1100201 w 3217557"/>
                    <a:gd name="connsiteY33" fmla="*/ 1713434 h 2654282"/>
                    <a:gd name="connsiteX34" fmla="*/ 1923028 w 3217557"/>
                    <a:gd name="connsiteY34" fmla="*/ 1713434 h 2654282"/>
                    <a:gd name="connsiteX35" fmla="*/ 3078958 w 3217557"/>
                    <a:gd name="connsiteY35" fmla="*/ 2077967 h 2654282"/>
                    <a:gd name="connsiteX36" fmla="*/ 2505887 w 3217557"/>
                    <a:gd name="connsiteY36" fmla="*/ 1713434 h 2654282"/>
                    <a:gd name="connsiteX37" fmla="*/ 2886641 w 3217557"/>
                    <a:gd name="connsiteY37" fmla="*/ 1713434 h 2654282"/>
                    <a:gd name="connsiteX38" fmla="*/ 3217557 w 3217557"/>
                    <a:gd name="connsiteY38" fmla="*/ 1382518 h 2654282"/>
                    <a:gd name="connsiteX39" fmla="*/ 3217557 w 3217557"/>
                    <a:gd name="connsiteY39" fmla="*/ 330916 h 2654282"/>
                    <a:gd name="connsiteX40" fmla="*/ 2886641 w 3217557"/>
                    <a:gd name="connsiteY40" fmla="*/ 0 h 2654282"/>
                    <a:gd name="connsiteX0" fmla="*/ 1384251 w 3217557"/>
                    <a:gd name="connsiteY0" fmla="*/ 661544 h 2654282"/>
                    <a:gd name="connsiteX1" fmla="*/ 1574067 w 3217557"/>
                    <a:gd name="connsiteY1" fmla="*/ 851360 h 2654282"/>
                    <a:gd name="connsiteX2" fmla="*/ 1384251 w 3217557"/>
                    <a:gd name="connsiteY2" fmla="*/ 1041176 h 2654282"/>
                    <a:gd name="connsiteX3" fmla="*/ 1194435 w 3217557"/>
                    <a:gd name="connsiteY3" fmla="*/ 851360 h 2654282"/>
                    <a:gd name="connsiteX4" fmla="*/ 1384251 w 3217557"/>
                    <a:gd name="connsiteY4" fmla="*/ 661544 h 2654282"/>
                    <a:gd name="connsiteX5" fmla="*/ 1993421 w 3217557"/>
                    <a:gd name="connsiteY5" fmla="*/ 661544 h 2654282"/>
                    <a:gd name="connsiteX6" fmla="*/ 2183237 w 3217557"/>
                    <a:gd name="connsiteY6" fmla="*/ 851360 h 2654282"/>
                    <a:gd name="connsiteX7" fmla="*/ 1993421 w 3217557"/>
                    <a:gd name="connsiteY7" fmla="*/ 1041176 h 2654282"/>
                    <a:gd name="connsiteX8" fmla="*/ 1803605 w 3217557"/>
                    <a:gd name="connsiteY8" fmla="*/ 851360 h 2654282"/>
                    <a:gd name="connsiteX9" fmla="*/ 1993421 w 3217557"/>
                    <a:gd name="connsiteY9" fmla="*/ 661544 h 2654282"/>
                    <a:gd name="connsiteX10" fmla="*/ 2602591 w 3217557"/>
                    <a:gd name="connsiteY10" fmla="*/ 661544 h 2654282"/>
                    <a:gd name="connsiteX11" fmla="*/ 2792407 w 3217557"/>
                    <a:gd name="connsiteY11" fmla="*/ 851360 h 2654282"/>
                    <a:gd name="connsiteX12" fmla="*/ 2602591 w 3217557"/>
                    <a:gd name="connsiteY12" fmla="*/ 1041176 h 2654282"/>
                    <a:gd name="connsiteX13" fmla="*/ 2412775 w 3217557"/>
                    <a:gd name="connsiteY13" fmla="*/ 851360 h 2654282"/>
                    <a:gd name="connsiteX14" fmla="*/ 2602591 w 3217557"/>
                    <a:gd name="connsiteY14" fmla="*/ 661544 h 2654282"/>
                    <a:gd name="connsiteX15" fmla="*/ 677114 w 3217557"/>
                    <a:gd name="connsiteY15" fmla="*/ 569491 h 2654282"/>
                    <a:gd name="connsiteX16" fmla="*/ 330916 w 3217557"/>
                    <a:gd name="connsiteY16" fmla="*/ 569491 h 2654282"/>
                    <a:gd name="connsiteX17" fmla="*/ 0 w 3217557"/>
                    <a:gd name="connsiteY17" fmla="*/ 900407 h 2654282"/>
                    <a:gd name="connsiteX18" fmla="*/ 0 w 3217557"/>
                    <a:gd name="connsiteY18" fmla="*/ 1952009 h 2654282"/>
                    <a:gd name="connsiteX19" fmla="*/ 330916 w 3217557"/>
                    <a:gd name="connsiteY19" fmla="*/ 2282925 h 2654282"/>
                    <a:gd name="connsiteX20" fmla="*/ 711670 w 3217557"/>
                    <a:gd name="connsiteY20" fmla="*/ 2282925 h 2654282"/>
                    <a:gd name="connsiteX21" fmla="*/ 275077 w 3217557"/>
                    <a:gd name="connsiteY21" fmla="*/ 2654282 h 2654282"/>
                    <a:gd name="connsiteX22" fmla="*/ 1294529 w 3217557"/>
                    <a:gd name="connsiteY22" fmla="*/ 2282925 h 2654282"/>
                    <a:gd name="connsiteX23" fmla="*/ 2117356 w 3217557"/>
                    <a:gd name="connsiteY23" fmla="*/ 2282925 h 2654282"/>
                    <a:gd name="connsiteX24" fmla="*/ 2418395 w 3217557"/>
                    <a:gd name="connsiteY24" fmla="*/ 2087951 h 2654282"/>
                    <a:gd name="connsiteX25" fmla="*/ 1830857 w 3217557"/>
                    <a:gd name="connsiteY25" fmla="*/ 1799347 h 2654282"/>
                    <a:gd name="connsiteX26" fmla="*/ 1008030 w 3217557"/>
                    <a:gd name="connsiteY26" fmla="*/ 1799347 h 2654282"/>
                    <a:gd name="connsiteX27" fmla="*/ 677114 w 3217557"/>
                    <a:gd name="connsiteY27" fmla="*/ 1468431 h 2654282"/>
                    <a:gd name="connsiteX28" fmla="*/ 677114 w 3217557"/>
                    <a:gd name="connsiteY28" fmla="*/ 569491 h 2654282"/>
                    <a:gd name="connsiteX29" fmla="*/ 2886641 w 3217557"/>
                    <a:gd name="connsiteY29" fmla="*/ 0 h 2654282"/>
                    <a:gd name="connsiteX30" fmla="*/ 1100201 w 3217557"/>
                    <a:gd name="connsiteY30" fmla="*/ 0 h 2654282"/>
                    <a:gd name="connsiteX31" fmla="*/ 769285 w 3217557"/>
                    <a:gd name="connsiteY31" fmla="*/ 330916 h 2654282"/>
                    <a:gd name="connsiteX32" fmla="*/ 769285 w 3217557"/>
                    <a:gd name="connsiteY32" fmla="*/ 1382518 h 2654282"/>
                    <a:gd name="connsiteX33" fmla="*/ 1100201 w 3217557"/>
                    <a:gd name="connsiteY33" fmla="*/ 1713434 h 2654282"/>
                    <a:gd name="connsiteX34" fmla="*/ 1923028 w 3217557"/>
                    <a:gd name="connsiteY34" fmla="*/ 1713434 h 2654282"/>
                    <a:gd name="connsiteX35" fmla="*/ 3078958 w 3217557"/>
                    <a:gd name="connsiteY35" fmla="*/ 2077967 h 2654282"/>
                    <a:gd name="connsiteX36" fmla="*/ 2505887 w 3217557"/>
                    <a:gd name="connsiteY36" fmla="*/ 1713434 h 2654282"/>
                    <a:gd name="connsiteX37" fmla="*/ 2886641 w 3217557"/>
                    <a:gd name="connsiteY37" fmla="*/ 1713434 h 2654282"/>
                    <a:gd name="connsiteX38" fmla="*/ 3217557 w 3217557"/>
                    <a:gd name="connsiteY38" fmla="*/ 1382518 h 2654282"/>
                    <a:gd name="connsiteX39" fmla="*/ 3217557 w 3217557"/>
                    <a:gd name="connsiteY39" fmla="*/ 330916 h 2654282"/>
                    <a:gd name="connsiteX40" fmla="*/ 2886641 w 3217557"/>
                    <a:gd name="connsiteY40" fmla="*/ 0 h 2654282"/>
                    <a:gd name="connsiteX0" fmla="*/ 1384251 w 3217557"/>
                    <a:gd name="connsiteY0" fmla="*/ 661544 h 2654282"/>
                    <a:gd name="connsiteX1" fmla="*/ 1574067 w 3217557"/>
                    <a:gd name="connsiteY1" fmla="*/ 851360 h 2654282"/>
                    <a:gd name="connsiteX2" fmla="*/ 1384251 w 3217557"/>
                    <a:gd name="connsiteY2" fmla="*/ 1041176 h 2654282"/>
                    <a:gd name="connsiteX3" fmla="*/ 1194435 w 3217557"/>
                    <a:gd name="connsiteY3" fmla="*/ 851360 h 2654282"/>
                    <a:gd name="connsiteX4" fmla="*/ 1384251 w 3217557"/>
                    <a:gd name="connsiteY4" fmla="*/ 661544 h 2654282"/>
                    <a:gd name="connsiteX5" fmla="*/ 1993421 w 3217557"/>
                    <a:gd name="connsiteY5" fmla="*/ 661544 h 2654282"/>
                    <a:gd name="connsiteX6" fmla="*/ 2183237 w 3217557"/>
                    <a:gd name="connsiteY6" fmla="*/ 851360 h 2654282"/>
                    <a:gd name="connsiteX7" fmla="*/ 1993421 w 3217557"/>
                    <a:gd name="connsiteY7" fmla="*/ 1041176 h 2654282"/>
                    <a:gd name="connsiteX8" fmla="*/ 1803605 w 3217557"/>
                    <a:gd name="connsiteY8" fmla="*/ 851360 h 2654282"/>
                    <a:gd name="connsiteX9" fmla="*/ 1993421 w 3217557"/>
                    <a:gd name="connsiteY9" fmla="*/ 661544 h 2654282"/>
                    <a:gd name="connsiteX10" fmla="*/ 2602591 w 3217557"/>
                    <a:gd name="connsiteY10" fmla="*/ 661544 h 2654282"/>
                    <a:gd name="connsiteX11" fmla="*/ 2792407 w 3217557"/>
                    <a:gd name="connsiteY11" fmla="*/ 851360 h 2654282"/>
                    <a:gd name="connsiteX12" fmla="*/ 2602591 w 3217557"/>
                    <a:gd name="connsiteY12" fmla="*/ 1041176 h 2654282"/>
                    <a:gd name="connsiteX13" fmla="*/ 2412775 w 3217557"/>
                    <a:gd name="connsiteY13" fmla="*/ 851360 h 2654282"/>
                    <a:gd name="connsiteX14" fmla="*/ 2602591 w 3217557"/>
                    <a:gd name="connsiteY14" fmla="*/ 661544 h 2654282"/>
                    <a:gd name="connsiteX15" fmla="*/ 677114 w 3217557"/>
                    <a:gd name="connsiteY15" fmla="*/ 569491 h 2654282"/>
                    <a:gd name="connsiteX16" fmla="*/ 330916 w 3217557"/>
                    <a:gd name="connsiteY16" fmla="*/ 569491 h 2654282"/>
                    <a:gd name="connsiteX17" fmla="*/ 0 w 3217557"/>
                    <a:gd name="connsiteY17" fmla="*/ 900407 h 2654282"/>
                    <a:gd name="connsiteX18" fmla="*/ 0 w 3217557"/>
                    <a:gd name="connsiteY18" fmla="*/ 1952009 h 2654282"/>
                    <a:gd name="connsiteX19" fmla="*/ 330916 w 3217557"/>
                    <a:gd name="connsiteY19" fmla="*/ 2282925 h 2654282"/>
                    <a:gd name="connsiteX20" fmla="*/ 711670 w 3217557"/>
                    <a:gd name="connsiteY20" fmla="*/ 2282925 h 2654282"/>
                    <a:gd name="connsiteX21" fmla="*/ 275077 w 3217557"/>
                    <a:gd name="connsiteY21" fmla="*/ 2654282 h 2654282"/>
                    <a:gd name="connsiteX22" fmla="*/ 1294529 w 3217557"/>
                    <a:gd name="connsiteY22" fmla="*/ 2282925 h 2654282"/>
                    <a:gd name="connsiteX23" fmla="*/ 2117356 w 3217557"/>
                    <a:gd name="connsiteY23" fmla="*/ 2282925 h 2654282"/>
                    <a:gd name="connsiteX24" fmla="*/ 2418395 w 3217557"/>
                    <a:gd name="connsiteY24" fmla="*/ 2087951 h 2654282"/>
                    <a:gd name="connsiteX25" fmla="*/ 1830857 w 3217557"/>
                    <a:gd name="connsiteY25" fmla="*/ 1799347 h 2654282"/>
                    <a:gd name="connsiteX26" fmla="*/ 1008030 w 3217557"/>
                    <a:gd name="connsiteY26" fmla="*/ 1799347 h 2654282"/>
                    <a:gd name="connsiteX27" fmla="*/ 677114 w 3217557"/>
                    <a:gd name="connsiteY27" fmla="*/ 1468431 h 2654282"/>
                    <a:gd name="connsiteX28" fmla="*/ 677114 w 3217557"/>
                    <a:gd name="connsiteY28" fmla="*/ 569491 h 2654282"/>
                    <a:gd name="connsiteX29" fmla="*/ 2886641 w 3217557"/>
                    <a:gd name="connsiteY29" fmla="*/ 0 h 2654282"/>
                    <a:gd name="connsiteX30" fmla="*/ 1100201 w 3217557"/>
                    <a:gd name="connsiteY30" fmla="*/ 0 h 2654282"/>
                    <a:gd name="connsiteX31" fmla="*/ 769285 w 3217557"/>
                    <a:gd name="connsiteY31" fmla="*/ 330916 h 2654282"/>
                    <a:gd name="connsiteX32" fmla="*/ 769285 w 3217557"/>
                    <a:gd name="connsiteY32" fmla="*/ 1382518 h 2654282"/>
                    <a:gd name="connsiteX33" fmla="*/ 1100201 w 3217557"/>
                    <a:gd name="connsiteY33" fmla="*/ 1713434 h 2654282"/>
                    <a:gd name="connsiteX34" fmla="*/ 1923028 w 3217557"/>
                    <a:gd name="connsiteY34" fmla="*/ 1713434 h 2654282"/>
                    <a:gd name="connsiteX35" fmla="*/ 3078958 w 3217557"/>
                    <a:gd name="connsiteY35" fmla="*/ 2077967 h 2654282"/>
                    <a:gd name="connsiteX36" fmla="*/ 2505887 w 3217557"/>
                    <a:gd name="connsiteY36" fmla="*/ 1713434 h 2654282"/>
                    <a:gd name="connsiteX37" fmla="*/ 2886641 w 3217557"/>
                    <a:gd name="connsiteY37" fmla="*/ 1713434 h 2654282"/>
                    <a:gd name="connsiteX38" fmla="*/ 3217557 w 3217557"/>
                    <a:gd name="connsiteY38" fmla="*/ 1382518 h 2654282"/>
                    <a:gd name="connsiteX39" fmla="*/ 3217557 w 3217557"/>
                    <a:gd name="connsiteY39" fmla="*/ 330916 h 2654282"/>
                    <a:gd name="connsiteX40" fmla="*/ 2886641 w 3217557"/>
                    <a:gd name="connsiteY40" fmla="*/ 0 h 2654282"/>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 ang="0">
                      <a:pos x="connsiteX7" y="connsiteY7"/>
                    </a:cxn>
                    <a:cxn ang="0">
                      <a:pos x="connsiteX8" y="connsiteY8"/>
                    </a:cxn>
                    <a:cxn ang="0">
                      <a:pos x="connsiteX9" y="connsiteY9"/>
                    </a:cxn>
                    <a:cxn ang="0">
                      <a:pos x="connsiteX10" y="connsiteY10"/>
                    </a:cxn>
                    <a:cxn ang="0">
                      <a:pos x="connsiteX11" y="connsiteY11"/>
                    </a:cxn>
                    <a:cxn ang="0">
                      <a:pos x="connsiteX12" y="connsiteY12"/>
                    </a:cxn>
                    <a:cxn ang="0">
                      <a:pos x="connsiteX13" y="connsiteY13"/>
                    </a:cxn>
                    <a:cxn ang="0">
                      <a:pos x="connsiteX14" y="connsiteY14"/>
                    </a:cxn>
                    <a:cxn ang="0">
                      <a:pos x="connsiteX15" y="connsiteY15"/>
                    </a:cxn>
                    <a:cxn ang="0">
                      <a:pos x="connsiteX16" y="connsiteY16"/>
                    </a:cxn>
                    <a:cxn ang="0">
                      <a:pos x="connsiteX17" y="connsiteY17"/>
                    </a:cxn>
                    <a:cxn ang="0">
                      <a:pos x="connsiteX18" y="connsiteY18"/>
                    </a:cxn>
                    <a:cxn ang="0">
                      <a:pos x="connsiteX19" y="connsiteY19"/>
                    </a:cxn>
                    <a:cxn ang="0">
                      <a:pos x="connsiteX20" y="connsiteY20"/>
                    </a:cxn>
                    <a:cxn ang="0">
                      <a:pos x="connsiteX21" y="connsiteY21"/>
                    </a:cxn>
                    <a:cxn ang="0">
                      <a:pos x="connsiteX22" y="connsiteY22"/>
                    </a:cxn>
                    <a:cxn ang="0">
                      <a:pos x="connsiteX23" y="connsiteY23"/>
                    </a:cxn>
                    <a:cxn ang="0">
                      <a:pos x="connsiteX24" y="connsiteY24"/>
                    </a:cxn>
                    <a:cxn ang="0">
                      <a:pos x="connsiteX25" y="connsiteY25"/>
                    </a:cxn>
                    <a:cxn ang="0">
                      <a:pos x="connsiteX26" y="connsiteY26"/>
                    </a:cxn>
                    <a:cxn ang="0">
                      <a:pos x="connsiteX27" y="connsiteY27"/>
                    </a:cxn>
                    <a:cxn ang="0">
                      <a:pos x="connsiteX28" y="connsiteY28"/>
                    </a:cxn>
                    <a:cxn ang="0">
                      <a:pos x="connsiteX29" y="connsiteY29"/>
                    </a:cxn>
                    <a:cxn ang="0">
                      <a:pos x="connsiteX30" y="connsiteY30"/>
                    </a:cxn>
                    <a:cxn ang="0">
                      <a:pos x="connsiteX31" y="connsiteY31"/>
                    </a:cxn>
                    <a:cxn ang="0">
                      <a:pos x="connsiteX32" y="connsiteY32"/>
                    </a:cxn>
                    <a:cxn ang="0">
                      <a:pos x="connsiteX33" y="connsiteY33"/>
                    </a:cxn>
                    <a:cxn ang="0">
                      <a:pos x="connsiteX34" y="connsiteY34"/>
                    </a:cxn>
                    <a:cxn ang="0">
                      <a:pos x="connsiteX35" y="connsiteY35"/>
                    </a:cxn>
                    <a:cxn ang="0">
                      <a:pos x="connsiteX36" y="connsiteY36"/>
                    </a:cxn>
                    <a:cxn ang="0">
                      <a:pos x="connsiteX37" y="connsiteY37"/>
                    </a:cxn>
                    <a:cxn ang="0">
                      <a:pos x="connsiteX38" y="connsiteY38"/>
                    </a:cxn>
                    <a:cxn ang="0">
                      <a:pos x="connsiteX39" y="connsiteY39"/>
                    </a:cxn>
                    <a:cxn ang="0">
                      <a:pos x="connsiteX40" y="connsiteY40"/>
                    </a:cxn>
                  </a:cxnLst>
                  <a:rect l="l" t="t" r="r" b="b"/>
                  <a:pathLst>
                    <a:path w="3217557" h="2654282">
                      <a:moveTo>
                        <a:pt x="1384251" y="661544"/>
                      </a:moveTo>
                      <a:cubicBezTo>
                        <a:pt x="1489083" y="661544"/>
                        <a:pt x="1574067" y="746528"/>
                        <a:pt x="1574067" y="851360"/>
                      </a:cubicBezTo>
                      <a:cubicBezTo>
                        <a:pt x="1574067" y="956192"/>
                        <a:pt x="1489083" y="1041176"/>
                        <a:pt x="1384251" y="1041176"/>
                      </a:cubicBezTo>
                      <a:cubicBezTo>
                        <a:pt x="1279419" y="1041176"/>
                        <a:pt x="1194435" y="956192"/>
                        <a:pt x="1194435" y="851360"/>
                      </a:cubicBezTo>
                      <a:cubicBezTo>
                        <a:pt x="1194435" y="746528"/>
                        <a:pt x="1279419" y="661544"/>
                        <a:pt x="1384251" y="661544"/>
                      </a:cubicBezTo>
                      <a:close/>
                      <a:moveTo>
                        <a:pt x="1993421" y="661544"/>
                      </a:moveTo>
                      <a:cubicBezTo>
                        <a:pt x="2098253" y="661544"/>
                        <a:pt x="2183237" y="746528"/>
                        <a:pt x="2183237" y="851360"/>
                      </a:cubicBezTo>
                      <a:cubicBezTo>
                        <a:pt x="2183237" y="956192"/>
                        <a:pt x="2098253" y="1041176"/>
                        <a:pt x="1993421" y="1041176"/>
                      </a:cubicBezTo>
                      <a:cubicBezTo>
                        <a:pt x="1888589" y="1041176"/>
                        <a:pt x="1803605" y="956192"/>
                        <a:pt x="1803605" y="851360"/>
                      </a:cubicBezTo>
                      <a:cubicBezTo>
                        <a:pt x="1803605" y="746528"/>
                        <a:pt x="1888589" y="661544"/>
                        <a:pt x="1993421" y="661544"/>
                      </a:cubicBezTo>
                      <a:close/>
                      <a:moveTo>
                        <a:pt x="2602591" y="661544"/>
                      </a:moveTo>
                      <a:cubicBezTo>
                        <a:pt x="2707423" y="661544"/>
                        <a:pt x="2792407" y="746528"/>
                        <a:pt x="2792407" y="851360"/>
                      </a:cubicBezTo>
                      <a:cubicBezTo>
                        <a:pt x="2792407" y="956192"/>
                        <a:pt x="2707423" y="1041176"/>
                        <a:pt x="2602591" y="1041176"/>
                      </a:cubicBezTo>
                      <a:cubicBezTo>
                        <a:pt x="2497759" y="1041176"/>
                        <a:pt x="2412775" y="956192"/>
                        <a:pt x="2412775" y="851360"/>
                      </a:cubicBezTo>
                      <a:cubicBezTo>
                        <a:pt x="2412775" y="746528"/>
                        <a:pt x="2497759" y="661544"/>
                        <a:pt x="2602591" y="661544"/>
                      </a:cubicBezTo>
                      <a:close/>
                      <a:moveTo>
                        <a:pt x="677114" y="569491"/>
                      </a:moveTo>
                      <a:lnTo>
                        <a:pt x="330916" y="569491"/>
                      </a:lnTo>
                      <a:cubicBezTo>
                        <a:pt x="148156" y="569491"/>
                        <a:pt x="0" y="717647"/>
                        <a:pt x="0" y="900407"/>
                      </a:cubicBezTo>
                      <a:lnTo>
                        <a:pt x="0" y="1952009"/>
                      </a:lnTo>
                      <a:cubicBezTo>
                        <a:pt x="0" y="2134769"/>
                        <a:pt x="148156" y="2282925"/>
                        <a:pt x="330916" y="2282925"/>
                      </a:cubicBezTo>
                      <a:lnTo>
                        <a:pt x="711670" y="2282925"/>
                      </a:lnTo>
                      <a:cubicBezTo>
                        <a:pt x="639726" y="2394386"/>
                        <a:pt x="647101" y="2475544"/>
                        <a:pt x="275077" y="2654282"/>
                      </a:cubicBezTo>
                      <a:cubicBezTo>
                        <a:pt x="900998" y="2583693"/>
                        <a:pt x="998412" y="2552618"/>
                        <a:pt x="1294529" y="2282925"/>
                      </a:cubicBezTo>
                      <a:lnTo>
                        <a:pt x="2117356" y="2282925"/>
                      </a:lnTo>
                      <a:cubicBezTo>
                        <a:pt x="2251554" y="2282925"/>
                        <a:pt x="2367095" y="2203043"/>
                        <a:pt x="2418395" y="2087951"/>
                      </a:cubicBezTo>
                      <a:cubicBezTo>
                        <a:pt x="2205538" y="2022975"/>
                        <a:pt x="2032941" y="1932583"/>
                        <a:pt x="1830857" y="1799347"/>
                      </a:cubicBezTo>
                      <a:lnTo>
                        <a:pt x="1008030" y="1799347"/>
                      </a:lnTo>
                      <a:cubicBezTo>
                        <a:pt x="825270" y="1799347"/>
                        <a:pt x="677114" y="1651191"/>
                        <a:pt x="677114" y="1468431"/>
                      </a:cubicBezTo>
                      <a:lnTo>
                        <a:pt x="677114" y="569491"/>
                      </a:lnTo>
                      <a:close/>
                      <a:moveTo>
                        <a:pt x="2886641" y="0"/>
                      </a:moveTo>
                      <a:lnTo>
                        <a:pt x="1100201" y="0"/>
                      </a:lnTo>
                      <a:cubicBezTo>
                        <a:pt x="917441" y="0"/>
                        <a:pt x="769285" y="148156"/>
                        <a:pt x="769285" y="330916"/>
                      </a:cubicBezTo>
                      <a:lnTo>
                        <a:pt x="769285" y="1382518"/>
                      </a:lnTo>
                      <a:cubicBezTo>
                        <a:pt x="769285" y="1565278"/>
                        <a:pt x="917441" y="1713434"/>
                        <a:pt x="1100201" y="1713434"/>
                      </a:cubicBezTo>
                      <a:lnTo>
                        <a:pt x="1923028" y="1713434"/>
                      </a:lnTo>
                      <a:cubicBezTo>
                        <a:pt x="2301032" y="1962656"/>
                        <a:pt x="2453037" y="2007378"/>
                        <a:pt x="3078958" y="2077967"/>
                      </a:cubicBezTo>
                      <a:cubicBezTo>
                        <a:pt x="2713759" y="1878758"/>
                        <a:pt x="2673367" y="1899957"/>
                        <a:pt x="2505887" y="1713434"/>
                      </a:cubicBezTo>
                      <a:lnTo>
                        <a:pt x="2886641" y="1713434"/>
                      </a:lnTo>
                      <a:cubicBezTo>
                        <a:pt x="3069401" y="1713434"/>
                        <a:pt x="3217557" y="1565278"/>
                        <a:pt x="3217557" y="1382518"/>
                      </a:cubicBezTo>
                      <a:lnTo>
                        <a:pt x="3217557" y="330916"/>
                      </a:lnTo>
                      <a:cubicBezTo>
                        <a:pt x="3217557" y="148156"/>
                        <a:pt x="3069401" y="0"/>
                        <a:pt x="2886641" y="0"/>
                      </a:cubicBezTo>
                      <a:close/>
                    </a:path>
                  </a:pathLst>
                </a:custGeom>
                <a:solidFill>
                  <a:srgbClr val="E62949">
                    <a:alpha val="40000"/>
                  </a:srgbClr>
                </a:solidFill>
                <a:ln w="12700" cap="flat" cmpd="sng" algn="ctr">
                  <a:noFill/>
                  <a:prstDash val="solid"/>
                  <a:miter lim="800000"/>
                </a:ln>
                <a:effectLst/>
              </xdr:spPr>
              <xdr:txBody>
                <a:bodyPr wrap="square" rtlCol="0" anchor="ctr"/>
                <a:lstStyle>
                  <a:defPPr>
                    <a:defRPr lang="th-TH"/>
                  </a:defPPr>
                  <a:lvl1pPr marL="0" algn="l" defTabSz="914400" rtl="0" eaLnBrk="1" latinLnBrk="0" hangingPunct="1">
                    <a:defRPr sz="2800" kern="1200">
                      <a:solidFill>
                        <a:schemeClr val="tx1"/>
                      </a:solidFill>
                      <a:latin typeface="+mn-lt"/>
                      <a:ea typeface="+mn-ea"/>
                      <a:cs typeface="+mn-cs"/>
                    </a:defRPr>
                  </a:lvl1pPr>
                  <a:lvl2pPr marL="457200" algn="l" defTabSz="914400" rtl="0" eaLnBrk="1" latinLnBrk="0" hangingPunct="1">
                    <a:defRPr sz="2800" kern="1200">
                      <a:solidFill>
                        <a:schemeClr val="tx1"/>
                      </a:solidFill>
                      <a:latin typeface="+mn-lt"/>
                      <a:ea typeface="+mn-ea"/>
                      <a:cs typeface="+mn-cs"/>
                    </a:defRPr>
                  </a:lvl2pPr>
                  <a:lvl3pPr marL="914400" algn="l" defTabSz="914400" rtl="0" eaLnBrk="1" latinLnBrk="0" hangingPunct="1">
                    <a:defRPr sz="2800" kern="1200">
                      <a:solidFill>
                        <a:schemeClr val="tx1"/>
                      </a:solidFill>
                      <a:latin typeface="+mn-lt"/>
                      <a:ea typeface="+mn-ea"/>
                      <a:cs typeface="+mn-cs"/>
                    </a:defRPr>
                  </a:lvl3pPr>
                  <a:lvl4pPr marL="1371600" algn="l" defTabSz="914400" rtl="0" eaLnBrk="1" latinLnBrk="0" hangingPunct="1">
                    <a:defRPr sz="2800" kern="1200">
                      <a:solidFill>
                        <a:schemeClr val="tx1"/>
                      </a:solidFill>
                      <a:latin typeface="+mn-lt"/>
                      <a:ea typeface="+mn-ea"/>
                      <a:cs typeface="+mn-cs"/>
                    </a:defRPr>
                  </a:lvl4pPr>
                  <a:lvl5pPr marL="1828800" algn="l" defTabSz="914400" rtl="0" eaLnBrk="1" latinLnBrk="0" hangingPunct="1">
                    <a:defRPr sz="2800" kern="1200">
                      <a:solidFill>
                        <a:schemeClr val="tx1"/>
                      </a:solidFill>
                      <a:latin typeface="+mn-lt"/>
                      <a:ea typeface="+mn-ea"/>
                      <a:cs typeface="+mn-cs"/>
                    </a:defRPr>
                  </a:lvl5pPr>
                  <a:lvl6pPr marL="2286000" algn="l" defTabSz="914400" rtl="0" eaLnBrk="1" latinLnBrk="0" hangingPunct="1">
                    <a:defRPr sz="2800" kern="1200">
                      <a:solidFill>
                        <a:schemeClr val="tx1"/>
                      </a:solidFill>
                      <a:latin typeface="+mn-lt"/>
                      <a:ea typeface="+mn-ea"/>
                      <a:cs typeface="+mn-cs"/>
                    </a:defRPr>
                  </a:lvl6pPr>
                  <a:lvl7pPr marL="2743200" algn="l" defTabSz="914400" rtl="0" eaLnBrk="1" latinLnBrk="0" hangingPunct="1">
                    <a:defRPr sz="2800" kern="1200">
                      <a:solidFill>
                        <a:schemeClr val="tx1"/>
                      </a:solidFill>
                      <a:latin typeface="+mn-lt"/>
                      <a:ea typeface="+mn-ea"/>
                      <a:cs typeface="+mn-cs"/>
                    </a:defRPr>
                  </a:lvl7pPr>
                  <a:lvl8pPr marL="3200400" algn="l" defTabSz="914400" rtl="0" eaLnBrk="1" latinLnBrk="0" hangingPunct="1">
                    <a:defRPr sz="2800" kern="1200">
                      <a:solidFill>
                        <a:schemeClr val="tx1"/>
                      </a:solidFill>
                      <a:latin typeface="+mn-lt"/>
                      <a:ea typeface="+mn-ea"/>
                      <a:cs typeface="+mn-cs"/>
                    </a:defRPr>
                  </a:lvl8pPr>
                  <a:lvl9pPr marL="3657600" algn="l" defTabSz="914400" rtl="0" eaLnBrk="1" latinLnBrk="0" hangingPunct="1">
                    <a:defRPr sz="2800" kern="1200">
                      <a:solidFill>
                        <a:schemeClr val="tx1"/>
                      </a:solidFill>
                      <a:latin typeface="+mn-lt"/>
                      <a:ea typeface="+mn-ea"/>
                      <a:cs typeface="+mn-cs"/>
                    </a:defRPr>
                  </a:lvl9pPr>
                </a:lstStyle>
                <a:p>
                  <a:pPr marL="0" marR="0" lvl="0" indent="0" algn="ctr" defTabSz="914400" rtl="0" eaLnBrk="1" fontAlgn="auto" latinLnBrk="1" hangingPunct="1">
                    <a:lnSpc>
                      <a:spcPct val="100000"/>
                    </a:lnSpc>
                    <a:spcBef>
                      <a:spcPts val="0"/>
                    </a:spcBef>
                    <a:spcAft>
                      <a:spcPts val="0"/>
                    </a:spcAft>
                    <a:buClrTx/>
                    <a:buSzTx/>
                    <a:buFontTx/>
                    <a:buNone/>
                    <a:tabLst/>
                    <a:defRPr/>
                  </a:pPr>
                  <a:endParaRPr kumimoji="0" lang="ko-KR" altLang="en-US" sz="1800" b="0" i="0" u="none" strike="noStrike" kern="1200" cap="none" spc="0" normalizeH="0" baseline="0">
                    <a:ln>
                      <a:noFill/>
                    </a:ln>
                    <a:solidFill>
                      <a:prstClr val="white"/>
                    </a:solidFill>
                    <a:effectLst/>
                    <a:uLnTx/>
                    <a:uFillTx/>
                    <a:latin typeface="Arial"/>
                    <a:ea typeface="Arial Unicode MS"/>
                    <a:cs typeface="+mn-cs"/>
                  </a:endParaRPr>
                </a:p>
              </xdr:txBody>
            </xdr:sp>
            <xdr:sp macro="" textlink="">
              <xdr:nvSpPr>
                <xdr:cNvPr id="27" name="Rectangle 9">
                  <a:extLst>
                    <a:ext uri="{FF2B5EF4-FFF2-40B4-BE49-F238E27FC236}">
                      <a16:creationId xmlns:a16="http://schemas.microsoft.com/office/drawing/2014/main" id="{A3F190A5-D565-41EF-89A9-DAC4C6316018}"/>
                    </a:ext>
                  </a:extLst>
                </xdr:cNvPr>
                <xdr:cNvSpPr/>
              </xdr:nvSpPr>
              <xdr:spPr>
                <a:xfrm>
                  <a:off x="5600502" y="5739439"/>
                  <a:ext cx="321380" cy="311562"/>
                </a:xfrm>
                <a:custGeom>
                  <a:avLst/>
                  <a:gdLst/>
                  <a:ahLst/>
                  <a:cxnLst/>
                  <a:rect l="l" t="t" r="r" b="b"/>
                  <a:pathLst>
                    <a:path w="3228210" h="3222968">
                      <a:moveTo>
                        <a:pt x="1619999" y="642446"/>
                      </a:moveTo>
                      <a:lnTo>
                        <a:pt x="2664115" y="1686562"/>
                      </a:lnTo>
                      <a:lnTo>
                        <a:pt x="2664116" y="1686562"/>
                      </a:lnTo>
                      <a:lnTo>
                        <a:pt x="2664116" y="3222968"/>
                      </a:lnTo>
                      <a:lnTo>
                        <a:pt x="2015013" y="3222968"/>
                      </a:lnTo>
                      <a:lnTo>
                        <a:pt x="2015013" y="2511495"/>
                      </a:lnTo>
                      <a:cubicBezTo>
                        <a:pt x="2015013" y="2399422"/>
                        <a:pt x="1924159" y="2308568"/>
                        <a:pt x="1812086" y="2308568"/>
                      </a:cubicBezTo>
                      <a:lnTo>
                        <a:pt x="1427912" y="2308568"/>
                      </a:lnTo>
                      <a:cubicBezTo>
                        <a:pt x="1315839" y="2308568"/>
                        <a:pt x="1224985" y="2399422"/>
                        <a:pt x="1224985" y="2511495"/>
                      </a:cubicBezTo>
                      <a:lnTo>
                        <a:pt x="1224985" y="3222968"/>
                      </a:lnTo>
                      <a:lnTo>
                        <a:pt x="575882" y="3222968"/>
                      </a:lnTo>
                      <a:lnTo>
                        <a:pt x="575882" y="1686562"/>
                      </a:lnTo>
                      <a:lnTo>
                        <a:pt x="575884" y="1686562"/>
                      </a:lnTo>
                      <a:close/>
                      <a:moveTo>
                        <a:pt x="509997" y="122689"/>
                      </a:moveTo>
                      <a:lnTo>
                        <a:pt x="942045" y="122689"/>
                      </a:lnTo>
                      <a:lnTo>
                        <a:pt x="942045" y="542556"/>
                      </a:lnTo>
                      <a:lnTo>
                        <a:pt x="509997" y="974604"/>
                      </a:lnTo>
                      <a:close/>
                      <a:moveTo>
                        <a:pt x="1620001" y="7099"/>
                      </a:moveTo>
                      <a:lnTo>
                        <a:pt x="3228210" y="1686560"/>
                      </a:lnTo>
                      <a:lnTo>
                        <a:pt x="2900441" y="1686560"/>
                      </a:lnTo>
                      <a:lnTo>
                        <a:pt x="1620001" y="349390"/>
                      </a:lnTo>
                      <a:close/>
                      <a:moveTo>
                        <a:pt x="1619999" y="0"/>
                      </a:moveTo>
                      <a:lnTo>
                        <a:pt x="1619999" y="342291"/>
                      </a:lnTo>
                      <a:lnTo>
                        <a:pt x="330172" y="1679462"/>
                      </a:lnTo>
                      <a:lnTo>
                        <a:pt x="0" y="1679462"/>
                      </a:lnTo>
                      <a:close/>
                    </a:path>
                  </a:pathLst>
                </a:custGeom>
                <a:solidFill>
                  <a:srgbClr val="F4BD2D">
                    <a:alpha val="40000"/>
                  </a:srgbClr>
                </a:solidFill>
                <a:ln w="12700" cap="flat" cmpd="sng" algn="ctr">
                  <a:noFill/>
                  <a:prstDash val="solid"/>
                  <a:miter lim="800000"/>
                </a:ln>
                <a:effectLst/>
              </xdr:spPr>
              <xdr:txBody>
                <a:bodyPr rot="0" spcFirstLastPara="0" vert="horz" wrap="square" lIns="91440" tIns="45720" rIns="91440" bIns="45720" numCol="1" spcCol="0" rtlCol="0" fromWordArt="0" anchor="ctr" anchorCtr="0" forceAA="0" compatLnSpc="1">
                  <a:prstTxWarp prst="textNoShape">
                    <a:avLst/>
                  </a:prstTxWarp>
                  <a:noAutofit/>
                </a:bodyPr>
                <a:lstStyle>
                  <a:defPPr>
                    <a:defRPr lang="th-TH"/>
                  </a:defPPr>
                  <a:lvl1pPr marL="0" algn="l" defTabSz="914400" rtl="0" eaLnBrk="1" latinLnBrk="0" hangingPunct="1">
                    <a:defRPr sz="2800" kern="1200">
                      <a:solidFill>
                        <a:schemeClr val="tx1"/>
                      </a:solidFill>
                      <a:latin typeface="+mn-lt"/>
                      <a:ea typeface="+mn-ea"/>
                      <a:cs typeface="+mn-cs"/>
                    </a:defRPr>
                  </a:lvl1pPr>
                  <a:lvl2pPr marL="457200" algn="l" defTabSz="914400" rtl="0" eaLnBrk="1" latinLnBrk="0" hangingPunct="1">
                    <a:defRPr sz="2800" kern="1200">
                      <a:solidFill>
                        <a:schemeClr val="tx1"/>
                      </a:solidFill>
                      <a:latin typeface="+mn-lt"/>
                      <a:ea typeface="+mn-ea"/>
                      <a:cs typeface="+mn-cs"/>
                    </a:defRPr>
                  </a:lvl2pPr>
                  <a:lvl3pPr marL="914400" algn="l" defTabSz="914400" rtl="0" eaLnBrk="1" latinLnBrk="0" hangingPunct="1">
                    <a:defRPr sz="2800" kern="1200">
                      <a:solidFill>
                        <a:schemeClr val="tx1"/>
                      </a:solidFill>
                      <a:latin typeface="+mn-lt"/>
                      <a:ea typeface="+mn-ea"/>
                      <a:cs typeface="+mn-cs"/>
                    </a:defRPr>
                  </a:lvl3pPr>
                  <a:lvl4pPr marL="1371600" algn="l" defTabSz="914400" rtl="0" eaLnBrk="1" latinLnBrk="0" hangingPunct="1">
                    <a:defRPr sz="2800" kern="1200">
                      <a:solidFill>
                        <a:schemeClr val="tx1"/>
                      </a:solidFill>
                      <a:latin typeface="+mn-lt"/>
                      <a:ea typeface="+mn-ea"/>
                      <a:cs typeface="+mn-cs"/>
                    </a:defRPr>
                  </a:lvl4pPr>
                  <a:lvl5pPr marL="1828800" algn="l" defTabSz="914400" rtl="0" eaLnBrk="1" latinLnBrk="0" hangingPunct="1">
                    <a:defRPr sz="2800" kern="1200">
                      <a:solidFill>
                        <a:schemeClr val="tx1"/>
                      </a:solidFill>
                      <a:latin typeface="+mn-lt"/>
                      <a:ea typeface="+mn-ea"/>
                      <a:cs typeface="+mn-cs"/>
                    </a:defRPr>
                  </a:lvl5pPr>
                  <a:lvl6pPr marL="2286000" algn="l" defTabSz="914400" rtl="0" eaLnBrk="1" latinLnBrk="0" hangingPunct="1">
                    <a:defRPr sz="2800" kern="1200">
                      <a:solidFill>
                        <a:schemeClr val="tx1"/>
                      </a:solidFill>
                      <a:latin typeface="+mn-lt"/>
                      <a:ea typeface="+mn-ea"/>
                      <a:cs typeface="+mn-cs"/>
                    </a:defRPr>
                  </a:lvl6pPr>
                  <a:lvl7pPr marL="2743200" algn="l" defTabSz="914400" rtl="0" eaLnBrk="1" latinLnBrk="0" hangingPunct="1">
                    <a:defRPr sz="2800" kern="1200">
                      <a:solidFill>
                        <a:schemeClr val="tx1"/>
                      </a:solidFill>
                      <a:latin typeface="+mn-lt"/>
                      <a:ea typeface="+mn-ea"/>
                      <a:cs typeface="+mn-cs"/>
                    </a:defRPr>
                  </a:lvl7pPr>
                  <a:lvl8pPr marL="3200400" algn="l" defTabSz="914400" rtl="0" eaLnBrk="1" latinLnBrk="0" hangingPunct="1">
                    <a:defRPr sz="2800" kern="1200">
                      <a:solidFill>
                        <a:schemeClr val="tx1"/>
                      </a:solidFill>
                      <a:latin typeface="+mn-lt"/>
                      <a:ea typeface="+mn-ea"/>
                      <a:cs typeface="+mn-cs"/>
                    </a:defRPr>
                  </a:lvl8pPr>
                  <a:lvl9pPr marL="3657600" algn="l" defTabSz="914400" rtl="0" eaLnBrk="1" latinLnBrk="0" hangingPunct="1">
                    <a:defRPr sz="2800" kern="1200">
                      <a:solidFill>
                        <a:schemeClr val="tx1"/>
                      </a:solidFill>
                      <a:latin typeface="+mn-lt"/>
                      <a:ea typeface="+mn-ea"/>
                      <a:cs typeface="+mn-cs"/>
                    </a:defRPr>
                  </a:lvl9pPr>
                </a:lstStyle>
                <a:p>
                  <a:pPr marL="0" marR="0" lvl="0" indent="0" algn="ctr" defTabSz="914400" rtl="0" eaLnBrk="1" fontAlgn="auto" latinLnBrk="1" hangingPunct="1">
                    <a:lnSpc>
                      <a:spcPct val="100000"/>
                    </a:lnSpc>
                    <a:spcBef>
                      <a:spcPts val="0"/>
                    </a:spcBef>
                    <a:spcAft>
                      <a:spcPts val="0"/>
                    </a:spcAft>
                    <a:buClrTx/>
                    <a:buSzTx/>
                    <a:buFontTx/>
                    <a:buNone/>
                    <a:tabLst/>
                    <a:defRPr/>
                  </a:pPr>
                  <a:endParaRPr kumimoji="0" lang="ko-KR" altLang="en-US" sz="1800" b="0" i="0" u="none" strike="noStrike" kern="1200" cap="none" spc="0" normalizeH="0" baseline="0">
                    <a:ln>
                      <a:noFill/>
                    </a:ln>
                    <a:solidFill>
                      <a:prstClr val="white"/>
                    </a:solidFill>
                    <a:effectLst/>
                    <a:uLnTx/>
                    <a:uFillTx/>
                    <a:latin typeface="Arial"/>
                    <a:ea typeface="Arial Unicode MS"/>
                    <a:cs typeface="+mn-cs"/>
                  </a:endParaRPr>
                </a:p>
              </xdr:txBody>
            </xdr:sp>
            <xdr:grpSp>
              <xdr:nvGrpSpPr>
                <xdr:cNvPr id="28" name="그룹 5">
                  <a:extLst>
                    <a:ext uri="{FF2B5EF4-FFF2-40B4-BE49-F238E27FC236}">
                      <a16:creationId xmlns:a16="http://schemas.microsoft.com/office/drawing/2014/main" id="{142734EF-EB82-4DA3-B365-0B97AF01C655}"/>
                    </a:ext>
                  </a:extLst>
                </xdr:cNvPr>
                <xdr:cNvGrpSpPr/>
              </xdr:nvGrpSpPr>
              <xdr:grpSpPr>
                <a:xfrm>
                  <a:off x="8760091" y="5205036"/>
                  <a:ext cx="641307" cy="1109168"/>
                  <a:chOff x="5534611" y="3144708"/>
                  <a:chExt cx="647652" cy="1109168"/>
                </a:xfrm>
              </xdr:grpSpPr>
              <xdr:cxnSp macro="">
                <xdr:nvCxnSpPr>
                  <xdr:cNvPr id="45" name="Straight Connector 44">
                    <a:extLst>
                      <a:ext uri="{FF2B5EF4-FFF2-40B4-BE49-F238E27FC236}">
                        <a16:creationId xmlns:a16="http://schemas.microsoft.com/office/drawing/2014/main" id="{BFB3CBB0-07D5-4A05-864A-5B7EE18E32FF}"/>
                      </a:ext>
                    </a:extLst>
                  </xdr:cNvPr>
                  <xdr:cNvCxnSpPr/>
                </xdr:nvCxnSpPr>
                <xdr:spPr>
                  <a:xfrm flipV="1">
                    <a:off x="5858432" y="3144708"/>
                    <a:ext cx="0" cy="780894"/>
                  </a:xfrm>
                  <a:prstGeom prst="line">
                    <a:avLst/>
                  </a:prstGeom>
                  <a:noFill/>
                  <a:ln w="63500" cap="flat" cmpd="sng" algn="ctr">
                    <a:solidFill>
                      <a:srgbClr val="92D050">
                        <a:alpha val="40000"/>
                      </a:srgbClr>
                    </a:solidFill>
                    <a:prstDash val="solid"/>
                    <a:miter lim="800000"/>
                    <a:headEnd type="oval" w="sm" len="sm"/>
                    <a:tailEnd type="oval" w="sm" len="sm"/>
                  </a:ln>
                  <a:effectLst/>
                </xdr:spPr>
              </xdr:cxnSp>
              <xdr:sp macro="" textlink="">
                <xdr:nvSpPr>
                  <xdr:cNvPr id="46" name="Oval 45">
                    <a:extLst>
                      <a:ext uri="{FF2B5EF4-FFF2-40B4-BE49-F238E27FC236}">
                        <a16:creationId xmlns:a16="http://schemas.microsoft.com/office/drawing/2014/main" id="{459273D9-862C-4272-A0DA-D5F403172111}"/>
                      </a:ext>
                    </a:extLst>
                  </xdr:cNvPr>
                  <xdr:cNvSpPr/>
                </xdr:nvSpPr>
                <xdr:spPr>
                  <a:xfrm>
                    <a:off x="5534611" y="3605771"/>
                    <a:ext cx="647652" cy="648105"/>
                  </a:xfrm>
                  <a:prstGeom prst="ellipse">
                    <a:avLst/>
                  </a:prstGeom>
                  <a:solidFill>
                    <a:sysClr val="window" lastClr="FFFFFF"/>
                  </a:solidFill>
                  <a:ln w="63500" cap="flat" cmpd="sng" algn="ctr">
                    <a:solidFill>
                      <a:srgbClr val="92D050">
                        <a:alpha val="40000"/>
                      </a:srgbClr>
                    </a:solidFill>
                    <a:prstDash val="solid"/>
                    <a:miter lim="800000"/>
                  </a:ln>
                  <a:effectLst/>
                </xdr:spPr>
                <xdr:txBody>
                  <a:bodyPr wrap="square" rtlCol="0" anchor="ctr"/>
                  <a:lstStyle>
                    <a:defPPr>
                      <a:defRPr lang="th-TH"/>
                    </a:defPPr>
                    <a:lvl1pPr marL="0" algn="l" defTabSz="914400" rtl="0" eaLnBrk="1" latinLnBrk="0" hangingPunct="1">
                      <a:defRPr sz="2800" kern="1200">
                        <a:solidFill>
                          <a:schemeClr val="tx1"/>
                        </a:solidFill>
                        <a:latin typeface="+mn-lt"/>
                        <a:ea typeface="+mn-ea"/>
                        <a:cs typeface="+mn-cs"/>
                      </a:defRPr>
                    </a:lvl1pPr>
                    <a:lvl2pPr marL="457200" algn="l" defTabSz="914400" rtl="0" eaLnBrk="1" latinLnBrk="0" hangingPunct="1">
                      <a:defRPr sz="2800" kern="1200">
                        <a:solidFill>
                          <a:schemeClr val="tx1"/>
                        </a:solidFill>
                        <a:latin typeface="+mn-lt"/>
                        <a:ea typeface="+mn-ea"/>
                        <a:cs typeface="+mn-cs"/>
                      </a:defRPr>
                    </a:lvl2pPr>
                    <a:lvl3pPr marL="914400" algn="l" defTabSz="914400" rtl="0" eaLnBrk="1" latinLnBrk="0" hangingPunct="1">
                      <a:defRPr sz="2800" kern="1200">
                        <a:solidFill>
                          <a:schemeClr val="tx1"/>
                        </a:solidFill>
                        <a:latin typeface="+mn-lt"/>
                        <a:ea typeface="+mn-ea"/>
                        <a:cs typeface="+mn-cs"/>
                      </a:defRPr>
                    </a:lvl3pPr>
                    <a:lvl4pPr marL="1371600" algn="l" defTabSz="914400" rtl="0" eaLnBrk="1" latinLnBrk="0" hangingPunct="1">
                      <a:defRPr sz="2800" kern="1200">
                        <a:solidFill>
                          <a:schemeClr val="tx1"/>
                        </a:solidFill>
                        <a:latin typeface="+mn-lt"/>
                        <a:ea typeface="+mn-ea"/>
                        <a:cs typeface="+mn-cs"/>
                      </a:defRPr>
                    </a:lvl4pPr>
                    <a:lvl5pPr marL="1828800" algn="l" defTabSz="914400" rtl="0" eaLnBrk="1" latinLnBrk="0" hangingPunct="1">
                      <a:defRPr sz="2800" kern="1200">
                        <a:solidFill>
                          <a:schemeClr val="tx1"/>
                        </a:solidFill>
                        <a:latin typeface="+mn-lt"/>
                        <a:ea typeface="+mn-ea"/>
                        <a:cs typeface="+mn-cs"/>
                      </a:defRPr>
                    </a:lvl5pPr>
                    <a:lvl6pPr marL="2286000" algn="l" defTabSz="914400" rtl="0" eaLnBrk="1" latinLnBrk="0" hangingPunct="1">
                      <a:defRPr sz="2800" kern="1200">
                        <a:solidFill>
                          <a:schemeClr val="tx1"/>
                        </a:solidFill>
                        <a:latin typeface="+mn-lt"/>
                        <a:ea typeface="+mn-ea"/>
                        <a:cs typeface="+mn-cs"/>
                      </a:defRPr>
                    </a:lvl6pPr>
                    <a:lvl7pPr marL="2743200" algn="l" defTabSz="914400" rtl="0" eaLnBrk="1" latinLnBrk="0" hangingPunct="1">
                      <a:defRPr sz="2800" kern="1200">
                        <a:solidFill>
                          <a:schemeClr val="tx1"/>
                        </a:solidFill>
                        <a:latin typeface="+mn-lt"/>
                        <a:ea typeface="+mn-ea"/>
                        <a:cs typeface="+mn-cs"/>
                      </a:defRPr>
                    </a:lvl7pPr>
                    <a:lvl8pPr marL="3200400" algn="l" defTabSz="914400" rtl="0" eaLnBrk="1" latinLnBrk="0" hangingPunct="1">
                      <a:defRPr sz="2800" kern="1200">
                        <a:solidFill>
                          <a:schemeClr val="tx1"/>
                        </a:solidFill>
                        <a:latin typeface="+mn-lt"/>
                        <a:ea typeface="+mn-ea"/>
                        <a:cs typeface="+mn-cs"/>
                      </a:defRPr>
                    </a:lvl8pPr>
                    <a:lvl9pPr marL="3657600" algn="l" defTabSz="914400" rtl="0" eaLnBrk="1" latinLnBrk="0" hangingPunct="1">
                      <a:defRPr sz="2800" kern="1200">
                        <a:solidFill>
                          <a:schemeClr val="tx1"/>
                        </a:solidFill>
                        <a:latin typeface="+mn-lt"/>
                        <a:ea typeface="+mn-ea"/>
                        <a:cs typeface="+mn-cs"/>
                      </a:defRPr>
                    </a:lvl9pPr>
                  </a:lstStyle>
                  <a:p>
                    <a:pPr marL="0" marR="0" lvl="0" indent="0" algn="ctr" defTabSz="914400" eaLnBrk="1" fontAlgn="auto" latinLnBrk="0" hangingPunct="1">
                      <a:lnSpc>
                        <a:spcPct val="100000"/>
                      </a:lnSpc>
                      <a:spcBef>
                        <a:spcPts val="0"/>
                      </a:spcBef>
                      <a:spcAft>
                        <a:spcPts val="0"/>
                      </a:spcAft>
                      <a:buClrTx/>
                      <a:buSzTx/>
                      <a:buFontTx/>
                      <a:buNone/>
                      <a:tabLst/>
                      <a:defRPr/>
                    </a:pPr>
                    <a:endParaRPr kumimoji="0" lang="ko-KR" altLang="en-US" sz="2700" b="0" i="0" u="none" strike="noStrike" kern="0" cap="none" spc="0" normalizeH="0" baseline="0">
                      <a:ln>
                        <a:noFill/>
                      </a:ln>
                      <a:solidFill>
                        <a:prstClr val="white"/>
                      </a:solidFill>
                      <a:effectLst/>
                      <a:uLnTx/>
                      <a:uFillTx/>
                      <a:latin typeface="Arial"/>
                      <a:ea typeface="Arial Unicode MS"/>
                      <a:cs typeface="+mn-cs"/>
                    </a:endParaRPr>
                  </a:p>
                </xdr:txBody>
              </xdr:sp>
            </xdr:grpSp>
            <xdr:sp macro="" textlink="">
              <xdr:nvSpPr>
                <xdr:cNvPr id="29" name="TextBox 58">
                  <a:extLst>
                    <a:ext uri="{FF2B5EF4-FFF2-40B4-BE49-F238E27FC236}">
                      <a16:creationId xmlns:a16="http://schemas.microsoft.com/office/drawing/2014/main" id="{8ACB896C-6362-4FD3-985A-7B427AF41B23}"/>
                    </a:ext>
                  </a:extLst>
                </xdr:cNvPr>
                <xdr:cNvSpPr txBox="1"/>
              </xdr:nvSpPr>
              <xdr:spPr>
                <a:xfrm>
                  <a:off x="8541026" y="6616039"/>
                  <a:ext cx="1278097" cy="406481"/>
                </a:xfrm>
                <a:prstGeom prst="rect">
                  <a:avLst/>
                </a:prstGeom>
                <a:noFill/>
              </xdr:spPr>
              <xdr:txBody>
                <a:bodyPr wrap="square" rtlCol="0" anchor="ctr">
                  <a:spAutoFit/>
                </a:bodyPr>
                <a:lstStyle>
                  <a:defPPr>
                    <a:defRPr lang="th-TH"/>
                  </a:defPPr>
                  <a:lvl1pPr marL="0" algn="l" defTabSz="914400" rtl="0" eaLnBrk="1" latinLnBrk="0" hangingPunct="1">
                    <a:defRPr sz="2800" kern="1200">
                      <a:solidFill>
                        <a:schemeClr val="tx1"/>
                      </a:solidFill>
                      <a:latin typeface="+mn-lt"/>
                      <a:ea typeface="+mn-ea"/>
                      <a:cs typeface="+mn-cs"/>
                    </a:defRPr>
                  </a:lvl1pPr>
                  <a:lvl2pPr marL="457200" algn="l" defTabSz="914400" rtl="0" eaLnBrk="1" latinLnBrk="0" hangingPunct="1">
                    <a:defRPr sz="2800" kern="1200">
                      <a:solidFill>
                        <a:schemeClr val="tx1"/>
                      </a:solidFill>
                      <a:latin typeface="+mn-lt"/>
                      <a:ea typeface="+mn-ea"/>
                      <a:cs typeface="+mn-cs"/>
                    </a:defRPr>
                  </a:lvl2pPr>
                  <a:lvl3pPr marL="914400" algn="l" defTabSz="914400" rtl="0" eaLnBrk="1" latinLnBrk="0" hangingPunct="1">
                    <a:defRPr sz="2800" kern="1200">
                      <a:solidFill>
                        <a:schemeClr val="tx1"/>
                      </a:solidFill>
                      <a:latin typeface="+mn-lt"/>
                      <a:ea typeface="+mn-ea"/>
                      <a:cs typeface="+mn-cs"/>
                    </a:defRPr>
                  </a:lvl3pPr>
                  <a:lvl4pPr marL="1371600" algn="l" defTabSz="914400" rtl="0" eaLnBrk="1" latinLnBrk="0" hangingPunct="1">
                    <a:defRPr sz="2800" kern="1200">
                      <a:solidFill>
                        <a:schemeClr val="tx1"/>
                      </a:solidFill>
                      <a:latin typeface="+mn-lt"/>
                      <a:ea typeface="+mn-ea"/>
                      <a:cs typeface="+mn-cs"/>
                    </a:defRPr>
                  </a:lvl4pPr>
                  <a:lvl5pPr marL="1828800" algn="l" defTabSz="914400" rtl="0" eaLnBrk="1" latinLnBrk="0" hangingPunct="1">
                    <a:defRPr sz="2800" kern="1200">
                      <a:solidFill>
                        <a:schemeClr val="tx1"/>
                      </a:solidFill>
                      <a:latin typeface="+mn-lt"/>
                      <a:ea typeface="+mn-ea"/>
                      <a:cs typeface="+mn-cs"/>
                    </a:defRPr>
                  </a:lvl5pPr>
                  <a:lvl6pPr marL="2286000" algn="l" defTabSz="914400" rtl="0" eaLnBrk="1" latinLnBrk="0" hangingPunct="1">
                    <a:defRPr sz="2800" kern="1200">
                      <a:solidFill>
                        <a:schemeClr val="tx1"/>
                      </a:solidFill>
                      <a:latin typeface="+mn-lt"/>
                      <a:ea typeface="+mn-ea"/>
                      <a:cs typeface="+mn-cs"/>
                    </a:defRPr>
                  </a:lvl6pPr>
                  <a:lvl7pPr marL="2743200" algn="l" defTabSz="914400" rtl="0" eaLnBrk="1" latinLnBrk="0" hangingPunct="1">
                    <a:defRPr sz="2800" kern="1200">
                      <a:solidFill>
                        <a:schemeClr val="tx1"/>
                      </a:solidFill>
                      <a:latin typeface="+mn-lt"/>
                      <a:ea typeface="+mn-ea"/>
                      <a:cs typeface="+mn-cs"/>
                    </a:defRPr>
                  </a:lvl7pPr>
                  <a:lvl8pPr marL="3200400" algn="l" defTabSz="914400" rtl="0" eaLnBrk="1" latinLnBrk="0" hangingPunct="1">
                    <a:defRPr sz="2800" kern="1200">
                      <a:solidFill>
                        <a:schemeClr val="tx1"/>
                      </a:solidFill>
                      <a:latin typeface="+mn-lt"/>
                      <a:ea typeface="+mn-ea"/>
                      <a:cs typeface="+mn-cs"/>
                    </a:defRPr>
                  </a:lvl8pPr>
                  <a:lvl9pPr marL="3657600" algn="l" defTabSz="914400" rtl="0" eaLnBrk="1" latinLnBrk="0" hangingPunct="1">
                    <a:defRPr sz="2800" kern="1200">
                      <a:solidFill>
                        <a:schemeClr val="tx1"/>
                      </a:solidFill>
                      <a:latin typeface="+mn-lt"/>
                      <a:ea typeface="+mn-ea"/>
                      <a:cs typeface="+mn-cs"/>
                    </a:defRPr>
                  </a:lvl9pPr>
                </a:lstStyle>
                <a:p>
                  <a:pPr algn="ctr"/>
                  <a:r>
                    <a:rPr lang="en-US" altLang="ko-KR" sz="2000" b="1">
                      <a:solidFill>
                        <a:srgbClr val="92D050"/>
                      </a:solidFill>
                      <a:latin typeface="Arial"/>
                      <a:ea typeface="Arial Unicode MS"/>
                      <a:cs typeface="Arial" pitchFamily="34" charset="0"/>
                    </a:rPr>
                    <a:t>17 Jul</a:t>
                  </a:r>
                  <a:endParaRPr lang="ko-KR" altLang="en-US" sz="2000" b="1">
                    <a:solidFill>
                      <a:srgbClr val="92D050"/>
                    </a:solidFill>
                    <a:latin typeface="Arial"/>
                    <a:ea typeface="Arial Unicode MS"/>
                    <a:cs typeface="Arial" pitchFamily="34" charset="0"/>
                  </a:endParaRPr>
                </a:p>
              </xdr:txBody>
            </xdr:sp>
            <xdr:sp macro="" textlink="">
              <xdr:nvSpPr>
                <xdr:cNvPr id="30" name="Block Arc 25">
                  <a:extLst>
                    <a:ext uri="{FF2B5EF4-FFF2-40B4-BE49-F238E27FC236}">
                      <a16:creationId xmlns:a16="http://schemas.microsoft.com/office/drawing/2014/main" id="{C94F0DD8-F539-4B81-B6F0-34D159E6903A}"/>
                    </a:ext>
                  </a:extLst>
                </xdr:cNvPr>
                <xdr:cNvSpPr/>
              </xdr:nvSpPr>
              <xdr:spPr>
                <a:xfrm>
                  <a:off x="8948308" y="5775078"/>
                  <a:ext cx="239712" cy="344792"/>
                </a:xfrm>
                <a:custGeom>
                  <a:avLst/>
                  <a:gdLst/>
                  <a:ahLst/>
                  <a:cxnLst/>
                  <a:rect l="l" t="t" r="r" b="b"/>
                  <a:pathLst>
                    <a:path w="2215656" h="3200962">
                      <a:moveTo>
                        <a:pt x="1107829" y="2097026"/>
                      </a:moveTo>
                      <a:cubicBezTo>
                        <a:pt x="1025315" y="2097026"/>
                        <a:pt x="958423" y="2163918"/>
                        <a:pt x="958423" y="2246432"/>
                      </a:cubicBezTo>
                      <a:cubicBezTo>
                        <a:pt x="958423" y="2302715"/>
                        <a:pt x="989546" y="2351730"/>
                        <a:pt x="1036590" y="2375275"/>
                      </a:cubicBezTo>
                      <a:lnTo>
                        <a:pt x="985422" y="2684898"/>
                      </a:lnTo>
                      <a:lnTo>
                        <a:pt x="1230236" y="2684898"/>
                      </a:lnTo>
                      <a:lnTo>
                        <a:pt x="1179068" y="2375275"/>
                      </a:lnTo>
                      <a:cubicBezTo>
                        <a:pt x="1226112" y="2351730"/>
                        <a:pt x="1257234" y="2302715"/>
                        <a:pt x="1257234" y="2246432"/>
                      </a:cubicBezTo>
                      <a:cubicBezTo>
                        <a:pt x="1257234" y="2163918"/>
                        <a:pt x="1190343" y="2097026"/>
                        <a:pt x="1107829" y="2097026"/>
                      </a:cubicBezTo>
                      <a:close/>
                      <a:moveTo>
                        <a:pt x="1102513" y="266871"/>
                      </a:moveTo>
                      <a:cubicBezTo>
                        <a:pt x="874876" y="269781"/>
                        <a:pt x="691868" y="455143"/>
                        <a:pt x="691868" y="682798"/>
                      </a:cubicBezTo>
                      <a:lnTo>
                        <a:pt x="690469" y="682798"/>
                      </a:lnTo>
                      <a:lnTo>
                        <a:pt x="690469" y="1580962"/>
                      </a:lnTo>
                      <a:lnTo>
                        <a:pt x="1525188" y="1580962"/>
                      </a:lnTo>
                      <a:lnTo>
                        <a:pt x="1525188" y="672127"/>
                      </a:lnTo>
                      <a:lnTo>
                        <a:pt x="1523654" y="672166"/>
                      </a:lnTo>
                      <a:cubicBezTo>
                        <a:pt x="1517835" y="444585"/>
                        <a:pt x="1330149" y="263961"/>
                        <a:pt x="1102513" y="266871"/>
                      </a:cubicBezTo>
                      <a:close/>
                      <a:moveTo>
                        <a:pt x="1099102" y="56"/>
                      </a:moveTo>
                      <a:cubicBezTo>
                        <a:pt x="1472767" y="-4720"/>
                        <a:pt x="1780852" y="291773"/>
                        <a:pt x="1790404" y="665346"/>
                      </a:cubicBezTo>
                      <a:lnTo>
                        <a:pt x="1742843" y="666562"/>
                      </a:lnTo>
                      <a:lnTo>
                        <a:pt x="1790627" y="666562"/>
                      </a:lnTo>
                      <a:lnTo>
                        <a:pt x="1790627" y="1580962"/>
                      </a:lnTo>
                      <a:lnTo>
                        <a:pt x="2041344" y="1580962"/>
                      </a:lnTo>
                      <a:cubicBezTo>
                        <a:pt x="2137614" y="1580962"/>
                        <a:pt x="2215656" y="1659004"/>
                        <a:pt x="2215656" y="1755274"/>
                      </a:cubicBezTo>
                      <a:lnTo>
                        <a:pt x="2215656" y="3026650"/>
                      </a:lnTo>
                      <a:cubicBezTo>
                        <a:pt x="2215656" y="3122920"/>
                        <a:pt x="2137614" y="3200962"/>
                        <a:pt x="2041344" y="3200962"/>
                      </a:cubicBezTo>
                      <a:lnTo>
                        <a:pt x="174312" y="3200962"/>
                      </a:lnTo>
                      <a:cubicBezTo>
                        <a:pt x="78042" y="3200962"/>
                        <a:pt x="0" y="3122920"/>
                        <a:pt x="0" y="3026650"/>
                      </a:cubicBezTo>
                      <a:lnTo>
                        <a:pt x="0" y="1755274"/>
                      </a:lnTo>
                      <a:cubicBezTo>
                        <a:pt x="0" y="1659004"/>
                        <a:pt x="78042" y="1580962"/>
                        <a:pt x="174312" y="1580962"/>
                      </a:cubicBezTo>
                      <a:lnTo>
                        <a:pt x="425030" y="1580962"/>
                      </a:lnTo>
                      <a:lnTo>
                        <a:pt x="425030" y="676764"/>
                      </a:lnTo>
                      <a:lnTo>
                        <a:pt x="425634" y="676764"/>
                      </a:lnTo>
                      <a:cubicBezTo>
                        <a:pt x="428273" y="305830"/>
                        <a:pt x="727452" y="4806"/>
                        <a:pt x="1099102" y="56"/>
                      </a:cubicBezTo>
                      <a:close/>
                    </a:path>
                  </a:pathLst>
                </a:custGeom>
                <a:solidFill>
                  <a:srgbClr val="92D050">
                    <a:alpha val="40000"/>
                  </a:srgbClr>
                </a:solidFill>
                <a:ln w="12700" cap="flat" cmpd="sng" algn="ctr">
                  <a:noFill/>
                  <a:prstDash val="solid"/>
                  <a:miter lim="800000"/>
                </a:ln>
                <a:effectLst/>
              </xdr:spPr>
              <xdr:txBody>
                <a:bodyPr wrap="square" rtlCol="0" anchor="ctr"/>
                <a:lstStyle>
                  <a:defPPr>
                    <a:defRPr lang="th-TH"/>
                  </a:defPPr>
                  <a:lvl1pPr marL="0" algn="l" defTabSz="914400" rtl="0" eaLnBrk="1" latinLnBrk="0" hangingPunct="1">
                    <a:defRPr sz="2800" kern="1200">
                      <a:solidFill>
                        <a:schemeClr val="tx1"/>
                      </a:solidFill>
                      <a:latin typeface="+mn-lt"/>
                      <a:ea typeface="+mn-ea"/>
                      <a:cs typeface="+mn-cs"/>
                    </a:defRPr>
                  </a:lvl1pPr>
                  <a:lvl2pPr marL="457200" algn="l" defTabSz="914400" rtl="0" eaLnBrk="1" latinLnBrk="0" hangingPunct="1">
                    <a:defRPr sz="2800" kern="1200">
                      <a:solidFill>
                        <a:schemeClr val="tx1"/>
                      </a:solidFill>
                      <a:latin typeface="+mn-lt"/>
                      <a:ea typeface="+mn-ea"/>
                      <a:cs typeface="+mn-cs"/>
                    </a:defRPr>
                  </a:lvl2pPr>
                  <a:lvl3pPr marL="914400" algn="l" defTabSz="914400" rtl="0" eaLnBrk="1" latinLnBrk="0" hangingPunct="1">
                    <a:defRPr sz="2800" kern="1200">
                      <a:solidFill>
                        <a:schemeClr val="tx1"/>
                      </a:solidFill>
                      <a:latin typeface="+mn-lt"/>
                      <a:ea typeface="+mn-ea"/>
                      <a:cs typeface="+mn-cs"/>
                    </a:defRPr>
                  </a:lvl3pPr>
                  <a:lvl4pPr marL="1371600" algn="l" defTabSz="914400" rtl="0" eaLnBrk="1" latinLnBrk="0" hangingPunct="1">
                    <a:defRPr sz="2800" kern="1200">
                      <a:solidFill>
                        <a:schemeClr val="tx1"/>
                      </a:solidFill>
                      <a:latin typeface="+mn-lt"/>
                      <a:ea typeface="+mn-ea"/>
                      <a:cs typeface="+mn-cs"/>
                    </a:defRPr>
                  </a:lvl4pPr>
                  <a:lvl5pPr marL="1828800" algn="l" defTabSz="914400" rtl="0" eaLnBrk="1" latinLnBrk="0" hangingPunct="1">
                    <a:defRPr sz="2800" kern="1200">
                      <a:solidFill>
                        <a:schemeClr val="tx1"/>
                      </a:solidFill>
                      <a:latin typeface="+mn-lt"/>
                      <a:ea typeface="+mn-ea"/>
                      <a:cs typeface="+mn-cs"/>
                    </a:defRPr>
                  </a:lvl5pPr>
                  <a:lvl6pPr marL="2286000" algn="l" defTabSz="914400" rtl="0" eaLnBrk="1" latinLnBrk="0" hangingPunct="1">
                    <a:defRPr sz="2800" kern="1200">
                      <a:solidFill>
                        <a:schemeClr val="tx1"/>
                      </a:solidFill>
                      <a:latin typeface="+mn-lt"/>
                      <a:ea typeface="+mn-ea"/>
                      <a:cs typeface="+mn-cs"/>
                    </a:defRPr>
                  </a:lvl6pPr>
                  <a:lvl7pPr marL="2743200" algn="l" defTabSz="914400" rtl="0" eaLnBrk="1" latinLnBrk="0" hangingPunct="1">
                    <a:defRPr sz="2800" kern="1200">
                      <a:solidFill>
                        <a:schemeClr val="tx1"/>
                      </a:solidFill>
                      <a:latin typeface="+mn-lt"/>
                      <a:ea typeface="+mn-ea"/>
                      <a:cs typeface="+mn-cs"/>
                    </a:defRPr>
                  </a:lvl7pPr>
                  <a:lvl8pPr marL="3200400" algn="l" defTabSz="914400" rtl="0" eaLnBrk="1" latinLnBrk="0" hangingPunct="1">
                    <a:defRPr sz="2800" kern="1200">
                      <a:solidFill>
                        <a:schemeClr val="tx1"/>
                      </a:solidFill>
                      <a:latin typeface="+mn-lt"/>
                      <a:ea typeface="+mn-ea"/>
                      <a:cs typeface="+mn-cs"/>
                    </a:defRPr>
                  </a:lvl8pPr>
                  <a:lvl9pPr marL="3657600" algn="l" defTabSz="914400" rtl="0" eaLnBrk="1" latinLnBrk="0" hangingPunct="1">
                    <a:defRPr sz="2800" kern="1200">
                      <a:solidFill>
                        <a:schemeClr val="tx1"/>
                      </a:solidFill>
                      <a:latin typeface="+mn-lt"/>
                      <a:ea typeface="+mn-ea"/>
                      <a:cs typeface="+mn-cs"/>
                    </a:defRPr>
                  </a:lvl9pPr>
                </a:lstStyle>
                <a:p>
                  <a:pPr marL="0" marR="0" lvl="0" indent="0" algn="ctr" defTabSz="914400" rtl="0" eaLnBrk="1" fontAlgn="auto" latinLnBrk="1" hangingPunct="1">
                    <a:lnSpc>
                      <a:spcPct val="100000"/>
                    </a:lnSpc>
                    <a:spcBef>
                      <a:spcPts val="0"/>
                    </a:spcBef>
                    <a:spcAft>
                      <a:spcPts val="0"/>
                    </a:spcAft>
                    <a:buClrTx/>
                    <a:buSzTx/>
                    <a:buFontTx/>
                    <a:buNone/>
                    <a:tabLst/>
                    <a:defRPr/>
                  </a:pPr>
                  <a:endParaRPr kumimoji="0" lang="ko-KR" altLang="en-US" sz="1800" b="0" i="0" u="none" strike="noStrike" kern="1200" cap="none" spc="0" normalizeH="0" baseline="0">
                    <a:ln>
                      <a:noFill/>
                    </a:ln>
                    <a:solidFill>
                      <a:prstClr val="black"/>
                    </a:solidFill>
                    <a:effectLst/>
                    <a:uLnTx/>
                    <a:uFillTx/>
                    <a:latin typeface="Arial"/>
                    <a:ea typeface="Arial Unicode MS"/>
                    <a:cs typeface="+mn-cs"/>
                  </a:endParaRPr>
                </a:p>
              </xdr:txBody>
            </xdr:sp>
            <xdr:grpSp>
              <xdr:nvGrpSpPr>
                <xdr:cNvPr id="31" name="그룹 8">
                  <a:extLst>
                    <a:ext uri="{FF2B5EF4-FFF2-40B4-BE49-F238E27FC236}">
                      <a16:creationId xmlns:a16="http://schemas.microsoft.com/office/drawing/2014/main" id="{CADE8639-CCC7-47FD-B417-28D887658474}"/>
                    </a:ext>
                  </a:extLst>
                </xdr:cNvPr>
                <xdr:cNvGrpSpPr/>
              </xdr:nvGrpSpPr>
              <xdr:grpSpPr>
                <a:xfrm>
                  <a:off x="10345417" y="5572517"/>
                  <a:ext cx="657170" cy="1135356"/>
                  <a:chOff x="11591330" y="3605704"/>
                  <a:chExt cx="647651" cy="1129006"/>
                </a:xfrm>
              </xdr:grpSpPr>
              <xdr:cxnSp macro="">
                <xdr:nvCxnSpPr>
                  <xdr:cNvPr id="43" name="Straight Connector 42">
                    <a:extLst>
                      <a:ext uri="{FF2B5EF4-FFF2-40B4-BE49-F238E27FC236}">
                        <a16:creationId xmlns:a16="http://schemas.microsoft.com/office/drawing/2014/main" id="{581FA89D-09C1-4C8F-B3AC-F53BAE3A8760}"/>
                      </a:ext>
                    </a:extLst>
                  </xdr:cNvPr>
                  <xdr:cNvCxnSpPr/>
                </xdr:nvCxnSpPr>
                <xdr:spPr>
                  <a:xfrm flipV="1">
                    <a:off x="11915159" y="3953816"/>
                    <a:ext cx="0" cy="780894"/>
                  </a:xfrm>
                  <a:prstGeom prst="line">
                    <a:avLst/>
                  </a:prstGeom>
                  <a:noFill/>
                  <a:ln w="63500" cap="flat" cmpd="sng" algn="ctr">
                    <a:solidFill>
                      <a:srgbClr val="1ED4DE">
                        <a:alpha val="40000"/>
                      </a:srgbClr>
                    </a:solidFill>
                    <a:prstDash val="solid"/>
                    <a:miter lim="800000"/>
                    <a:headEnd type="oval" w="sm" len="sm"/>
                    <a:tailEnd type="oval" w="sm" len="sm"/>
                  </a:ln>
                  <a:effectLst/>
                </xdr:spPr>
              </xdr:cxnSp>
              <xdr:sp macro="" textlink="">
                <xdr:nvSpPr>
                  <xdr:cNvPr id="44" name="Oval 43">
                    <a:extLst>
                      <a:ext uri="{FF2B5EF4-FFF2-40B4-BE49-F238E27FC236}">
                        <a16:creationId xmlns:a16="http://schemas.microsoft.com/office/drawing/2014/main" id="{9576E7C8-4620-4A97-A933-57611BBEFB30}"/>
                      </a:ext>
                    </a:extLst>
                  </xdr:cNvPr>
                  <xdr:cNvSpPr/>
                </xdr:nvSpPr>
                <xdr:spPr>
                  <a:xfrm>
                    <a:off x="11591330" y="3605704"/>
                    <a:ext cx="647651" cy="648105"/>
                  </a:xfrm>
                  <a:prstGeom prst="ellipse">
                    <a:avLst/>
                  </a:prstGeom>
                  <a:solidFill>
                    <a:sysClr val="window" lastClr="FFFFFF"/>
                  </a:solidFill>
                  <a:ln w="63500" cap="flat" cmpd="sng" algn="ctr">
                    <a:solidFill>
                      <a:srgbClr val="1ED4DE">
                        <a:alpha val="40000"/>
                      </a:srgbClr>
                    </a:solidFill>
                    <a:prstDash val="solid"/>
                    <a:miter lim="800000"/>
                  </a:ln>
                  <a:effectLst/>
                </xdr:spPr>
                <xdr:txBody>
                  <a:bodyPr wrap="square" rtlCol="0" anchor="ctr"/>
                  <a:lstStyle>
                    <a:defPPr>
                      <a:defRPr lang="th-TH"/>
                    </a:defPPr>
                    <a:lvl1pPr marL="0" algn="l" defTabSz="914400" rtl="0" eaLnBrk="1" latinLnBrk="0" hangingPunct="1">
                      <a:defRPr sz="2800" kern="1200">
                        <a:solidFill>
                          <a:schemeClr val="tx1"/>
                        </a:solidFill>
                        <a:latin typeface="+mn-lt"/>
                        <a:ea typeface="+mn-ea"/>
                        <a:cs typeface="+mn-cs"/>
                      </a:defRPr>
                    </a:lvl1pPr>
                    <a:lvl2pPr marL="457200" algn="l" defTabSz="914400" rtl="0" eaLnBrk="1" latinLnBrk="0" hangingPunct="1">
                      <a:defRPr sz="2800" kern="1200">
                        <a:solidFill>
                          <a:schemeClr val="tx1"/>
                        </a:solidFill>
                        <a:latin typeface="+mn-lt"/>
                        <a:ea typeface="+mn-ea"/>
                        <a:cs typeface="+mn-cs"/>
                      </a:defRPr>
                    </a:lvl2pPr>
                    <a:lvl3pPr marL="914400" algn="l" defTabSz="914400" rtl="0" eaLnBrk="1" latinLnBrk="0" hangingPunct="1">
                      <a:defRPr sz="2800" kern="1200">
                        <a:solidFill>
                          <a:schemeClr val="tx1"/>
                        </a:solidFill>
                        <a:latin typeface="+mn-lt"/>
                        <a:ea typeface="+mn-ea"/>
                        <a:cs typeface="+mn-cs"/>
                      </a:defRPr>
                    </a:lvl3pPr>
                    <a:lvl4pPr marL="1371600" algn="l" defTabSz="914400" rtl="0" eaLnBrk="1" latinLnBrk="0" hangingPunct="1">
                      <a:defRPr sz="2800" kern="1200">
                        <a:solidFill>
                          <a:schemeClr val="tx1"/>
                        </a:solidFill>
                        <a:latin typeface="+mn-lt"/>
                        <a:ea typeface="+mn-ea"/>
                        <a:cs typeface="+mn-cs"/>
                      </a:defRPr>
                    </a:lvl4pPr>
                    <a:lvl5pPr marL="1828800" algn="l" defTabSz="914400" rtl="0" eaLnBrk="1" latinLnBrk="0" hangingPunct="1">
                      <a:defRPr sz="2800" kern="1200">
                        <a:solidFill>
                          <a:schemeClr val="tx1"/>
                        </a:solidFill>
                        <a:latin typeface="+mn-lt"/>
                        <a:ea typeface="+mn-ea"/>
                        <a:cs typeface="+mn-cs"/>
                      </a:defRPr>
                    </a:lvl5pPr>
                    <a:lvl6pPr marL="2286000" algn="l" defTabSz="914400" rtl="0" eaLnBrk="1" latinLnBrk="0" hangingPunct="1">
                      <a:defRPr sz="2800" kern="1200">
                        <a:solidFill>
                          <a:schemeClr val="tx1"/>
                        </a:solidFill>
                        <a:latin typeface="+mn-lt"/>
                        <a:ea typeface="+mn-ea"/>
                        <a:cs typeface="+mn-cs"/>
                      </a:defRPr>
                    </a:lvl6pPr>
                    <a:lvl7pPr marL="2743200" algn="l" defTabSz="914400" rtl="0" eaLnBrk="1" latinLnBrk="0" hangingPunct="1">
                      <a:defRPr sz="2800" kern="1200">
                        <a:solidFill>
                          <a:schemeClr val="tx1"/>
                        </a:solidFill>
                        <a:latin typeface="+mn-lt"/>
                        <a:ea typeface="+mn-ea"/>
                        <a:cs typeface="+mn-cs"/>
                      </a:defRPr>
                    </a:lvl7pPr>
                    <a:lvl8pPr marL="3200400" algn="l" defTabSz="914400" rtl="0" eaLnBrk="1" latinLnBrk="0" hangingPunct="1">
                      <a:defRPr sz="2800" kern="1200">
                        <a:solidFill>
                          <a:schemeClr val="tx1"/>
                        </a:solidFill>
                        <a:latin typeface="+mn-lt"/>
                        <a:ea typeface="+mn-ea"/>
                        <a:cs typeface="+mn-cs"/>
                      </a:defRPr>
                    </a:lvl8pPr>
                    <a:lvl9pPr marL="3657600" algn="l" defTabSz="914400" rtl="0" eaLnBrk="1" latinLnBrk="0" hangingPunct="1">
                      <a:defRPr sz="2800" kern="1200">
                        <a:solidFill>
                          <a:schemeClr val="tx1"/>
                        </a:solidFill>
                        <a:latin typeface="+mn-lt"/>
                        <a:ea typeface="+mn-ea"/>
                        <a:cs typeface="+mn-cs"/>
                      </a:defRPr>
                    </a:lvl9pPr>
                  </a:lstStyle>
                  <a:p>
                    <a:pPr marL="0" marR="0" lvl="0" indent="0" algn="ctr" defTabSz="914400" eaLnBrk="1" fontAlgn="auto" latinLnBrk="0" hangingPunct="1">
                      <a:lnSpc>
                        <a:spcPct val="100000"/>
                      </a:lnSpc>
                      <a:spcBef>
                        <a:spcPts val="0"/>
                      </a:spcBef>
                      <a:spcAft>
                        <a:spcPts val="0"/>
                      </a:spcAft>
                      <a:buClrTx/>
                      <a:buSzTx/>
                      <a:buFontTx/>
                      <a:buNone/>
                      <a:tabLst/>
                      <a:defRPr/>
                    </a:pPr>
                    <a:endParaRPr kumimoji="0" lang="ko-KR" altLang="en-US" sz="2700" b="0" i="0" u="none" strike="noStrike" kern="0" cap="none" spc="0" normalizeH="0" baseline="0">
                      <a:ln>
                        <a:noFill/>
                      </a:ln>
                      <a:solidFill>
                        <a:prstClr val="white"/>
                      </a:solidFill>
                      <a:effectLst/>
                      <a:uLnTx/>
                      <a:uFillTx/>
                      <a:latin typeface="Arial"/>
                      <a:ea typeface="Arial Unicode MS"/>
                      <a:cs typeface="+mn-cs"/>
                    </a:endParaRPr>
                  </a:p>
                </xdr:txBody>
              </xdr:sp>
            </xdr:grpSp>
            <xdr:sp macro="" textlink="">
              <xdr:nvSpPr>
                <xdr:cNvPr id="32" name="TextBox 63">
                  <a:extLst>
                    <a:ext uri="{FF2B5EF4-FFF2-40B4-BE49-F238E27FC236}">
                      <a16:creationId xmlns:a16="http://schemas.microsoft.com/office/drawing/2014/main" id="{02628AE4-80E9-434B-B90F-AA7E6E52202D}"/>
                    </a:ext>
                  </a:extLst>
                </xdr:cNvPr>
                <xdr:cNvSpPr txBox="1"/>
              </xdr:nvSpPr>
              <xdr:spPr>
                <a:xfrm>
                  <a:off x="10135875" y="4916496"/>
                  <a:ext cx="1193070" cy="464863"/>
                </a:xfrm>
                <a:prstGeom prst="rect">
                  <a:avLst/>
                </a:prstGeom>
                <a:noFill/>
              </xdr:spPr>
              <xdr:txBody>
                <a:bodyPr wrap="square" rtlCol="0" anchor="ctr">
                  <a:spAutoFit/>
                </a:bodyPr>
                <a:lstStyle>
                  <a:defPPr>
                    <a:defRPr lang="th-TH"/>
                  </a:defPPr>
                  <a:lvl1pPr marL="0" algn="l" defTabSz="914400" rtl="0" eaLnBrk="1" latinLnBrk="0" hangingPunct="1">
                    <a:defRPr sz="2800" kern="1200">
                      <a:solidFill>
                        <a:schemeClr val="tx1"/>
                      </a:solidFill>
                      <a:latin typeface="+mn-lt"/>
                      <a:ea typeface="+mn-ea"/>
                      <a:cs typeface="+mn-cs"/>
                    </a:defRPr>
                  </a:lvl1pPr>
                  <a:lvl2pPr marL="457200" algn="l" defTabSz="914400" rtl="0" eaLnBrk="1" latinLnBrk="0" hangingPunct="1">
                    <a:defRPr sz="2800" kern="1200">
                      <a:solidFill>
                        <a:schemeClr val="tx1"/>
                      </a:solidFill>
                      <a:latin typeface="+mn-lt"/>
                      <a:ea typeface="+mn-ea"/>
                      <a:cs typeface="+mn-cs"/>
                    </a:defRPr>
                  </a:lvl2pPr>
                  <a:lvl3pPr marL="914400" algn="l" defTabSz="914400" rtl="0" eaLnBrk="1" latinLnBrk="0" hangingPunct="1">
                    <a:defRPr sz="2800" kern="1200">
                      <a:solidFill>
                        <a:schemeClr val="tx1"/>
                      </a:solidFill>
                      <a:latin typeface="+mn-lt"/>
                      <a:ea typeface="+mn-ea"/>
                      <a:cs typeface="+mn-cs"/>
                    </a:defRPr>
                  </a:lvl3pPr>
                  <a:lvl4pPr marL="1371600" algn="l" defTabSz="914400" rtl="0" eaLnBrk="1" latinLnBrk="0" hangingPunct="1">
                    <a:defRPr sz="2800" kern="1200">
                      <a:solidFill>
                        <a:schemeClr val="tx1"/>
                      </a:solidFill>
                      <a:latin typeface="+mn-lt"/>
                      <a:ea typeface="+mn-ea"/>
                      <a:cs typeface="+mn-cs"/>
                    </a:defRPr>
                  </a:lvl4pPr>
                  <a:lvl5pPr marL="1828800" algn="l" defTabSz="914400" rtl="0" eaLnBrk="1" latinLnBrk="0" hangingPunct="1">
                    <a:defRPr sz="2800" kern="1200">
                      <a:solidFill>
                        <a:schemeClr val="tx1"/>
                      </a:solidFill>
                      <a:latin typeface="+mn-lt"/>
                      <a:ea typeface="+mn-ea"/>
                      <a:cs typeface="+mn-cs"/>
                    </a:defRPr>
                  </a:lvl5pPr>
                  <a:lvl6pPr marL="2286000" algn="l" defTabSz="914400" rtl="0" eaLnBrk="1" latinLnBrk="0" hangingPunct="1">
                    <a:defRPr sz="2800" kern="1200">
                      <a:solidFill>
                        <a:schemeClr val="tx1"/>
                      </a:solidFill>
                      <a:latin typeface="+mn-lt"/>
                      <a:ea typeface="+mn-ea"/>
                      <a:cs typeface="+mn-cs"/>
                    </a:defRPr>
                  </a:lvl6pPr>
                  <a:lvl7pPr marL="2743200" algn="l" defTabSz="914400" rtl="0" eaLnBrk="1" latinLnBrk="0" hangingPunct="1">
                    <a:defRPr sz="2800" kern="1200">
                      <a:solidFill>
                        <a:schemeClr val="tx1"/>
                      </a:solidFill>
                      <a:latin typeface="+mn-lt"/>
                      <a:ea typeface="+mn-ea"/>
                      <a:cs typeface="+mn-cs"/>
                    </a:defRPr>
                  </a:lvl7pPr>
                  <a:lvl8pPr marL="3200400" algn="l" defTabSz="914400" rtl="0" eaLnBrk="1" latinLnBrk="0" hangingPunct="1">
                    <a:defRPr sz="2800" kern="1200">
                      <a:solidFill>
                        <a:schemeClr val="tx1"/>
                      </a:solidFill>
                      <a:latin typeface="+mn-lt"/>
                      <a:ea typeface="+mn-ea"/>
                      <a:cs typeface="+mn-cs"/>
                    </a:defRPr>
                  </a:lvl8pPr>
                  <a:lvl9pPr marL="3657600" algn="l" defTabSz="914400" rtl="0" eaLnBrk="1" latinLnBrk="0" hangingPunct="1">
                    <a:defRPr sz="2800" kern="1200">
                      <a:solidFill>
                        <a:schemeClr val="tx1"/>
                      </a:solidFill>
                      <a:latin typeface="+mn-lt"/>
                      <a:ea typeface="+mn-ea"/>
                      <a:cs typeface="+mn-cs"/>
                    </a:defRPr>
                  </a:lvl9pPr>
                </a:lstStyle>
                <a:p>
                  <a:pPr algn="ctr"/>
                  <a:r>
                    <a:rPr lang="en-US" altLang="ko-KR" sz="2400" b="1">
                      <a:solidFill>
                        <a:srgbClr val="1ED4DE"/>
                      </a:solidFill>
                      <a:latin typeface="Arial"/>
                      <a:ea typeface="Arial Unicode MS"/>
                      <a:cs typeface="Arial" pitchFamily="34" charset="0"/>
                    </a:rPr>
                    <a:t>01 Aug</a:t>
                  </a:r>
                  <a:endParaRPr lang="ko-KR" altLang="en-US" sz="2400" b="1">
                    <a:solidFill>
                      <a:srgbClr val="1ED4DE"/>
                    </a:solidFill>
                    <a:latin typeface="Arial"/>
                    <a:ea typeface="Arial Unicode MS"/>
                    <a:cs typeface="Arial" pitchFamily="34" charset="0"/>
                  </a:endParaRPr>
                </a:p>
              </xdr:txBody>
            </xdr:sp>
            <xdr:sp macro="" textlink="">
              <xdr:nvSpPr>
                <xdr:cNvPr id="33" name="Oval 32">
                  <a:extLst>
                    <a:ext uri="{FF2B5EF4-FFF2-40B4-BE49-F238E27FC236}">
                      <a16:creationId xmlns:a16="http://schemas.microsoft.com/office/drawing/2014/main" id="{89B3F35D-FD60-4F3B-A795-AB944A9D5EA6}"/>
                    </a:ext>
                  </a:extLst>
                </xdr:cNvPr>
                <xdr:cNvSpPr/>
              </xdr:nvSpPr>
              <xdr:spPr>
                <a:xfrm>
                  <a:off x="10508025" y="5758413"/>
                  <a:ext cx="325597" cy="328570"/>
                </a:xfrm>
                <a:custGeom>
                  <a:avLst/>
                  <a:gdLst/>
                  <a:ahLst/>
                  <a:cxnLst/>
                  <a:rect l="l" t="t" r="r" b="b"/>
                  <a:pathLst>
                    <a:path w="2671236" h="3213546">
                      <a:moveTo>
                        <a:pt x="1336943" y="151152"/>
                      </a:moveTo>
                      <a:cubicBezTo>
                        <a:pt x="1223677" y="151152"/>
                        <a:pt x="1131857" y="242973"/>
                        <a:pt x="1131857" y="356239"/>
                      </a:cubicBezTo>
                      <a:cubicBezTo>
                        <a:pt x="1131857" y="469506"/>
                        <a:pt x="1223677" y="561326"/>
                        <a:pt x="1336943" y="561326"/>
                      </a:cubicBezTo>
                      <a:cubicBezTo>
                        <a:pt x="1450210" y="561326"/>
                        <a:pt x="1542030" y="469506"/>
                        <a:pt x="1542030" y="356239"/>
                      </a:cubicBezTo>
                      <a:cubicBezTo>
                        <a:pt x="1542030" y="242973"/>
                        <a:pt x="1450210" y="151152"/>
                        <a:pt x="1336943" y="151152"/>
                      </a:cubicBezTo>
                      <a:close/>
                      <a:moveTo>
                        <a:pt x="1336943" y="0"/>
                      </a:moveTo>
                      <a:cubicBezTo>
                        <a:pt x="1533689" y="0"/>
                        <a:pt x="1693182" y="159493"/>
                        <a:pt x="1693182" y="356239"/>
                      </a:cubicBezTo>
                      <a:cubicBezTo>
                        <a:pt x="1693182" y="499348"/>
                        <a:pt x="1608797" y="622748"/>
                        <a:pt x="1486649" y="678491"/>
                      </a:cubicBezTo>
                      <a:lnTo>
                        <a:pt x="1504985" y="861628"/>
                      </a:lnTo>
                      <a:lnTo>
                        <a:pt x="2050955" y="861628"/>
                      </a:lnTo>
                      <a:cubicBezTo>
                        <a:pt x="2073924" y="808095"/>
                        <a:pt x="2127168" y="770742"/>
                        <a:pt x="2189136" y="770742"/>
                      </a:cubicBezTo>
                      <a:cubicBezTo>
                        <a:pt x="2272476" y="770742"/>
                        <a:pt x="2340037" y="838303"/>
                        <a:pt x="2340037" y="921643"/>
                      </a:cubicBezTo>
                      <a:cubicBezTo>
                        <a:pt x="2340037" y="1004983"/>
                        <a:pt x="2272476" y="1072544"/>
                        <a:pt x="2189136" y="1072544"/>
                      </a:cubicBezTo>
                      <a:cubicBezTo>
                        <a:pt x="2127168" y="1072544"/>
                        <a:pt x="2073924" y="1035191"/>
                        <a:pt x="2050955" y="981658"/>
                      </a:cubicBezTo>
                      <a:lnTo>
                        <a:pt x="1517002" y="981658"/>
                      </a:lnTo>
                      <a:lnTo>
                        <a:pt x="1678124" y="2590970"/>
                      </a:lnTo>
                      <a:cubicBezTo>
                        <a:pt x="2063444" y="2451708"/>
                        <a:pt x="2360829" y="2287813"/>
                        <a:pt x="2381761" y="1860600"/>
                      </a:cubicBezTo>
                      <a:cubicBezTo>
                        <a:pt x="2329006" y="1862811"/>
                        <a:pt x="2276981" y="1871755"/>
                        <a:pt x="2228094" y="1886075"/>
                      </a:cubicBezTo>
                      <a:cubicBezTo>
                        <a:pt x="2324645" y="1771974"/>
                        <a:pt x="2415523" y="1665436"/>
                        <a:pt x="2449665" y="1504055"/>
                      </a:cubicBezTo>
                      <a:cubicBezTo>
                        <a:pt x="2485699" y="1663545"/>
                        <a:pt x="2574685" y="1764408"/>
                        <a:pt x="2671236" y="1886075"/>
                      </a:cubicBezTo>
                      <a:cubicBezTo>
                        <a:pt x="2622475" y="1872164"/>
                        <a:pt x="2568855" y="1862858"/>
                        <a:pt x="2513341" y="1860541"/>
                      </a:cubicBezTo>
                      <a:cubicBezTo>
                        <a:pt x="2486075" y="2436981"/>
                        <a:pt x="2151724" y="2992040"/>
                        <a:pt x="1522375" y="3040581"/>
                      </a:cubicBezTo>
                      <a:cubicBezTo>
                        <a:pt x="1427529" y="3119259"/>
                        <a:pt x="1392747" y="3155891"/>
                        <a:pt x="1336943" y="3213546"/>
                      </a:cubicBezTo>
                      <a:cubicBezTo>
                        <a:pt x="1284048" y="3153728"/>
                        <a:pt x="1252174" y="3120936"/>
                        <a:pt x="1157234" y="3046101"/>
                      </a:cubicBezTo>
                      <a:cubicBezTo>
                        <a:pt x="592479" y="2980043"/>
                        <a:pt x="187829" y="2438320"/>
                        <a:pt x="160409" y="1860193"/>
                      </a:cubicBezTo>
                      <a:cubicBezTo>
                        <a:pt x="105366" y="1862056"/>
                        <a:pt x="50978" y="1871143"/>
                        <a:pt x="0" y="1886075"/>
                      </a:cubicBezTo>
                      <a:cubicBezTo>
                        <a:pt x="96552" y="1771974"/>
                        <a:pt x="187429" y="1665436"/>
                        <a:pt x="221571" y="1504055"/>
                      </a:cubicBezTo>
                      <a:cubicBezTo>
                        <a:pt x="257605" y="1663545"/>
                        <a:pt x="346591" y="1764408"/>
                        <a:pt x="443143" y="1886075"/>
                      </a:cubicBezTo>
                      <a:cubicBezTo>
                        <a:pt x="396276" y="1872705"/>
                        <a:pt x="344922" y="1863589"/>
                        <a:pt x="291687" y="1860996"/>
                      </a:cubicBezTo>
                      <a:cubicBezTo>
                        <a:pt x="313360" y="2289054"/>
                        <a:pt x="617325" y="2454996"/>
                        <a:pt x="1001768" y="2593980"/>
                      </a:cubicBezTo>
                      <a:lnTo>
                        <a:pt x="1157883" y="981658"/>
                      </a:lnTo>
                      <a:lnTo>
                        <a:pt x="666108" y="981658"/>
                      </a:lnTo>
                      <a:cubicBezTo>
                        <a:pt x="643139" y="1035191"/>
                        <a:pt x="589896" y="1072543"/>
                        <a:pt x="527928" y="1072543"/>
                      </a:cubicBezTo>
                      <a:cubicBezTo>
                        <a:pt x="444588" y="1072543"/>
                        <a:pt x="377027" y="1004982"/>
                        <a:pt x="377027" y="921642"/>
                      </a:cubicBezTo>
                      <a:cubicBezTo>
                        <a:pt x="377027" y="838302"/>
                        <a:pt x="444588" y="770741"/>
                        <a:pt x="527928" y="770741"/>
                      </a:cubicBezTo>
                      <a:cubicBezTo>
                        <a:pt x="589896" y="770741"/>
                        <a:pt x="643141" y="808095"/>
                        <a:pt x="666110" y="861628"/>
                      </a:cubicBezTo>
                      <a:lnTo>
                        <a:pt x="1169505" y="861628"/>
                      </a:lnTo>
                      <a:lnTo>
                        <a:pt x="1187237" y="678491"/>
                      </a:lnTo>
                      <a:cubicBezTo>
                        <a:pt x="1065090" y="622748"/>
                        <a:pt x="980704" y="499348"/>
                        <a:pt x="980704" y="356239"/>
                      </a:cubicBezTo>
                      <a:cubicBezTo>
                        <a:pt x="980704" y="159493"/>
                        <a:pt x="1140198" y="0"/>
                        <a:pt x="1336943" y="0"/>
                      </a:cubicBezTo>
                      <a:close/>
                    </a:path>
                  </a:pathLst>
                </a:custGeom>
                <a:solidFill>
                  <a:srgbClr val="1ED4DE">
                    <a:alpha val="40000"/>
                  </a:srgbClr>
                </a:solidFill>
                <a:ln w="12700" cap="flat" cmpd="sng" algn="ctr">
                  <a:noFill/>
                  <a:prstDash val="solid"/>
                  <a:miter lim="800000"/>
                </a:ln>
                <a:effectLst/>
              </xdr:spPr>
              <xdr:txBody>
                <a:bodyPr rot="0" spcFirstLastPara="0" vert="horz" wrap="square" lIns="91440" tIns="45720" rIns="91440" bIns="45720" numCol="1" spcCol="0" rtlCol="0" fromWordArt="0" anchor="ctr" anchorCtr="0" forceAA="0" compatLnSpc="1">
                  <a:prstTxWarp prst="textNoShape">
                    <a:avLst/>
                  </a:prstTxWarp>
                  <a:noAutofit/>
                </a:bodyPr>
                <a:lstStyle>
                  <a:defPPr>
                    <a:defRPr lang="th-TH"/>
                  </a:defPPr>
                  <a:lvl1pPr marL="0" algn="l" defTabSz="914400" rtl="0" eaLnBrk="1" latinLnBrk="0" hangingPunct="1">
                    <a:defRPr sz="2800" kern="1200">
                      <a:solidFill>
                        <a:schemeClr val="tx1"/>
                      </a:solidFill>
                      <a:latin typeface="+mn-lt"/>
                      <a:ea typeface="+mn-ea"/>
                      <a:cs typeface="+mn-cs"/>
                    </a:defRPr>
                  </a:lvl1pPr>
                  <a:lvl2pPr marL="457200" algn="l" defTabSz="914400" rtl="0" eaLnBrk="1" latinLnBrk="0" hangingPunct="1">
                    <a:defRPr sz="2800" kern="1200">
                      <a:solidFill>
                        <a:schemeClr val="tx1"/>
                      </a:solidFill>
                      <a:latin typeface="+mn-lt"/>
                      <a:ea typeface="+mn-ea"/>
                      <a:cs typeface="+mn-cs"/>
                    </a:defRPr>
                  </a:lvl2pPr>
                  <a:lvl3pPr marL="914400" algn="l" defTabSz="914400" rtl="0" eaLnBrk="1" latinLnBrk="0" hangingPunct="1">
                    <a:defRPr sz="2800" kern="1200">
                      <a:solidFill>
                        <a:schemeClr val="tx1"/>
                      </a:solidFill>
                      <a:latin typeface="+mn-lt"/>
                      <a:ea typeface="+mn-ea"/>
                      <a:cs typeface="+mn-cs"/>
                    </a:defRPr>
                  </a:lvl3pPr>
                  <a:lvl4pPr marL="1371600" algn="l" defTabSz="914400" rtl="0" eaLnBrk="1" latinLnBrk="0" hangingPunct="1">
                    <a:defRPr sz="2800" kern="1200">
                      <a:solidFill>
                        <a:schemeClr val="tx1"/>
                      </a:solidFill>
                      <a:latin typeface="+mn-lt"/>
                      <a:ea typeface="+mn-ea"/>
                      <a:cs typeface="+mn-cs"/>
                    </a:defRPr>
                  </a:lvl4pPr>
                  <a:lvl5pPr marL="1828800" algn="l" defTabSz="914400" rtl="0" eaLnBrk="1" latinLnBrk="0" hangingPunct="1">
                    <a:defRPr sz="2800" kern="1200">
                      <a:solidFill>
                        <a:schemeClr val="tx1"/>
                      </a:solidFill>
                      <a:latin typeface="+mn-lt"/>
                      <a:ea typeface="+mn-ea"/>
                      <a:cs typeface="+mn-cs"/>
                    </a:defRPr>
                  </a:lvl5pPr>
                  <a:lvl6pPr marL="2286000" algn="l" defTabSz="914400" rtl="0" eaLnBrk="1" latinLnBrk="0" hangingPunct="1">
                    <a:defRPr sz="2800" kern="1200">
                      <a:solidFill>
                        <a:schemeClr val="tx1"/>
                      </a:solidFill>
                      <a:latin typeface="+mn-lt"/>
                      <a:ea typeface="+mn-ea"/>
                      <a:cs typeface="+mn-cs"/>
                    </a:defRPr>
                  </a:lvl6pPr>
                  <a:lvl7pPr marL="2743200" algn="l" defTabSz="914400" rtl="0" eaLnBrk="1" latinLnBrk="0" hangingPunct="1">
                    <a:defRPr sz="2800" kern="1200">
                      <a:solidFill>
                        <a:schemeClr val="tx1"/>
                      </a:solidFill>
                      <a:latin typeface="+mn-lt"/>
                      <a:ea typeface="+mn-ea"/>
                      <a:cs typeface="+mn-cs"/>
                    </a:defRPr>
                  </a:lvl7pPr>
                  <a:lvl8pPr marL="3200400" algn="l" defTabSz="914400" rtl="0" eaLnBrk="1" latinLnBrk="0" hangingPunct="1">
                    <a:defRPr sz="2800" kern="1200">
                      <a:solidFill>
                        <a:schemeClr val="tx1"/>
                      </a:solidFill>
                      <a:latin typeface="+mn-lt"/>
                      <a:ea typeface="+mn-ea"/>
                      <a:cs typeface="+mn-cs"/>
                    </a:defRPr>
                  </a:lvl8pPr>
                  <a:lvl9pPr marL="3657600" algn="l" defTabSz="914400" rtl="0" eaLnBrk="1" latinLnBrk="0" hangingPunct="1">
                    <a:defRPr sz="2800" kern="1200">
                      <a:solidFill>
                        <a:schemeClr val="tx1"/>
                      </a:solidFill>
                      <a:latin typeface="+mn-lt"/>
                      <a:ea typeface="+mn-ea"/>
                      <a:cs typeface="+mn-cs"/>
                    </a:defRPr>
                  </a:lvl9pPr>
                </a:lstStyle>
                <a:p>
                  <a:pPr marL="0" marR="0" lvl="0" indent="0" algn="ctr" defTabSz="914400" rtl="0" eaLnBrk="1" fontAlgn="auto" latinLnBrk="1" hangingPunct="1">
                    <a:lnSpc>
                      <a:spcPct val="100000"/>
                    </a:lnSpc>
                    <a:spcBef>
                      <a:spcPts val="0"/>
                    </a:spcBef>
                    <a:spcAft>
                      <a:spcPts val="0"/>
                    </a:spcAft>
                    <a:buClrTx/>
                    <a:buSzTx/>
                    <a:buFontTx/>
                    <a:buNone/>
                    <a:tabLst/>
                    <a:defRPr/>
                  </a:pPr>
                  <a:endParaRPr kumimoji="0" lang="ko-KR" altLang="en-US" sz="1800" b="0" i="0" u="none" strike="noStrike" kern="1200" cap="none" spc="0" normalizeH="0" baseline="0">
                    <a:ln>
                      <a:noFill/>
                    </a:ln>
                    <a:solidFill>
                      <a:prstClr val="white"/>
                    </a:solidFill>
                    <a:effectLst/>
                    <a:uLnTx/>
                    <a:uFillTx/>
                    <a:latin typeface="Arial"/>
                    <a:ea typeface="Arial Unicode MS"/>
                    <a:cs typeface="+mn-cs"/>
                  </a:endParaRPr>
                </a:p>
              </xdr:txBody>
            </xdr:sp>
            <xdr:grpSp>
              <xdr:nvGrpSpPr>
                <xdr:cNvPr id="34" name="그룹 7">
                  <a:extLst>
                    <a:ext uri="{FF2B5EF4-FFF2-40B4-BE49-F238E27FC236}">
                      <a16:creationId xmlns:a16="http://schemas.microsoft.com/office/drawing/2014/main" id="{9F3BAE18-450E-4191-8E25-F384808DDA92}"/>
                    </a:ext>
                  </a:extLst>
                </xdr:cNvPr>
                <xdr:cNvGrpSpPr/>
              </xdr:nvGrpSpPr>
              <xdr:grpSpPr>
                <a:xfrm>
                  <a:off x="11720363" y="5223217"/>
                  <a:ext cx="647651" cy="1102818"/>
                  <a:chOff x="8759362" y="3144775"/>
                  <a:chExt cx="647651" cy="1109168"/>
                </a:xfrm>
              </xdr:grpSpPr>
              <xdr:cxnSp macro="">
                <xdr:nvCxnSpPr>
                  <xdr:cNvPr id="41" name="Straight Connector 40">
                    <a:extLst>
                      <a:ext uri="{FF2B5EF4-FFF2-40B4-BE49-F238E27FC236}">
                        <a16:creationId xmlns:a16="http://schemas.microsoft.com/office/drawing/2014/main" id="{D42EFD24-41A5-4906-9C34-2274065016D3}"/>
                      </a:ext>
                    </a:extLst>
                  </xdr:cNvPr>
                  <xdr:cNvCxnSpPr/>
                </xdr:nvCxnSpPr>
                <xdr:spPr>
                  <a:xfrm flipV="1">
                    <a:off x="9083186" y="3144775"/>
                    <a:ext cx="0" cy="780895"/>
                  </a:xfrm>
                  <a:prstGeom prst="line">
                    <a:avLst/>
                  </a:prstGeom>
                  <a:noFill/>
                  <a:ln w="63500" cap="flat" cmpd="sng" algn="ctr">
                    <a:solidFill>
                      <a:srgbClr val="1C7DE1">
                        <a:alpha val="40000"/>
                      </a:srgbClr>
                    </a:solidFill>
                    <a:prstDash val="solid"/>
                    <a:miter lim="800000"/>
                    <a:headEnd type="oval" w="sm" len="sm"/>
                    <a:tailEnd type="oval" w="sm" len="sm"/>
                  </a:ln>
                  <a:effectLst/>
                </xdr:spPr>
              </xdr:cxnSp>
              <xdr:sp macro="" textlink="">
                <xdr:nvSpPr>
                  <xdr:cNvPr id="42" name="Oval 41">
                    <a:extLst>
                      <a:ext uri="{FF2B5EF4-FFF2-40B4-BE49-F238E27FC236}">
                        <a16:creationId xmlns:a16="http://schemas.microsoft.com/office/drawing/2014/main" id="{ED4AF3A0-4AF7-41D1-8482-54B681044354}"/>
                      </a:ext>
                    </a:extLst>
                  </xdr:cNvPr>
                  <xdr:cNvSpPr/>
                </xdr:nvSpPr>
                <xdr:spPr>
                  <a:xfrm>
                    <a:off x="8759362" y="3605838"/>
                    <a:ext cx="647651" cy="648105"/>
                  </a:xfrm>
                  <a:prstGeom prst="ellipse">
                    <a:avLst/>
                  </a:prstGeom>
                  <a:solidFill>
                    <a:sysClr val="window" lastClr="FFFFFF"/>
                  </a:solidFill>
                  <a:ln w="63500" cap="flat" cmpd="sng" algn="ctr">
                    <a:solidFill>
                      <a:srgbClr val="1C7DE1">
                        <a:alpha val="40000"/>
                      </a:srgbClr>
                    </a:solidFill>
                    <a:prstDash val="solid"/>
                    <a:miter lim="800000"/>
                  </a:ln>
                  <a:effectLst/>
                </xdr:spPr>
                <xdr:txBody>
                  <a:bodyPr wrap="square" rtlCol="0" anchor="ctr"/>
                  <a:lstStyle>
                    <a:defPPr>
                      <a:defRPr lang="th-TH"/>
                    </a:defPPr>
                    <a:lvl1pPr marL="0" algn="l" defTabSz="914400" rtl="0" eaLnBrk="1" latinLnBrk="0" hangingPunct="1">
                      <a:defRPr sz="2800" kern="1200">
                        <a:solidFill>
                          <a:schemeClr val="tx1"/>
                        </a:solidFill>
                        <a:latin typeface="+mn-lt"/>
                        <a:ea typeface="+mn-ea"/>
                        <a:cs typeface="+mn-cs"/>
                      </a:defRPr>
                    </a:lvl1pPr>
                    <a:lvl2pPr marL="457200" algn="l" defTabSz="914400" rtl="0" eaLnBrk="1" latinLnBrk="0" hangingPunct="1">
                      <a:defRPr sz="2800" kern="1200">
                        <a:solidFill>
                          <a:schemeClr val="tx1"/>
                        </a:solidFill>
                        <a:latin typeface="+mn-lt"/>
                        <a:ea typeface="+mn-ea"/>
                        <a:cs typeface="+mn-cs"/>
                      </a:defRPr>
                    </a:lvl2pPr>
                    <a:lvl3pPr marL="914400" algn="l" defTabSz="914400" rtl="0" eaLnBrk="1" latinLnBrk="0" hangingPunct="1">
                      <a:defRPr sz="2800" kern="1200">
                        <a:solidFill>
                          <a:schemeClr val="tx1"/>
                        </a:solidFill>
                        <a:latin typeface="+mn-lt"/>
                        <a:ea typeface="+mn-ea"/>
                        <a:cs typeface="+mn-cs"/>
                      </a:defRPr>
                    </a:lvl3pPr>
                    <a:lvl4pPr marL="1371600" algn="l" defTabSz="914400" rtl="0" eaLnBrk="1" latinLnBrk="0" hangingPunct="1">
                      <a:defRPr sz="2800" kern="1200">
                        <a:solidFill>
                          <a:schemeClr val="tx1"/>
                        </a:solidFill>
                        <a:latin typeface="+mn-lt"/>
                        <a:ea typeface="+mn-ea"/>
                        <a:cs typeface="+mn-cs"/>
                      </a:defRPr>
                    </a:lvl4pPr>
                    <a:lvl5pPr marL="1828800" algn="l" defTabSz="914400" rtl="0" eaLnBrk="1" latinLnBrk="0" hangingPunct="1">
                      <a:defRPr sz="2800" kern="1200">
                        <a:solidFill>
                          <a:schemeClr val="tx1"/>
                        </a:solidFill>
                        <a:latin typeface="+mn-lt"/>
                        <a:ea typeface="+mn-ea"/>
                        <a:cs typeface="+mn-cs"/>
                      </a:defRPr>
                    </a:lvl5pPr>
                    <a:lvl6pPr marL="2286000" algn="l" defTabSz="914400" rtl="0" eaLnBrk="1" latinLnBrk="0" hangingPunct="1">
                      <a:defRPr sz="2800" kern="1200">
                        <a:solidFill>
                          <a:schemeClr val="tx1"/>
                        </a:solidFill>
                        <a:latin typeface="+mn-lt"/>
                        <a:ea typeface="+mn-ea"/>
                        <a:cs typeface="+mn-cs"/>
                      </a:defRPr>
                    </a:lvl6pPr>
                    <a:lvl7pPr marL="2743200" algn="l" defTabSz="914400" rtl="0" eaLnBrk="1" latinLnBrk="0" hangingPunct="1">
                      <a:defRPr sz="2800" kern="1200">
                        <a:solidFill>
                          <a:schemeClr val="tx1"/>
                        </a:solidFill>
                        <a:latin typeface="+mn-lt"/>
                        <a:ea typeface="+mn-ea"/>
                        <a:cs typeface="+mn-cs"/>
                      </a:defRPr>
                    </a:lvl7pPr>
                    <a:lvl8pPr marL="3200400" algn="l" defTabSz="914400" rtl="0" eaLnBrk="1" latinLnBrk="0" hangingPunct="1">
                      <a:defRPr sz="2800" kern="1200">
                        <a:solidFill>
                          <a:schemeClr val="tx1"/>
                        </a:solidFill>
                        <a:latin typeface="+mn-lt"/>
                        <a:ea typeface="+mn-ea"/>
                        <a:cs typeface="+mn-cs"/>
                      </a:defRPr>
                    </a:lvl8pPr>
                    <a:lvl9pPr marL="3657600" algn="l" defTabSz="914400" rtl="0" eaLnBrk="1" latinLnBrk="0" hangingPunct="1">
                      <a:defRPr sz="2800" kern="1200">
                        <a:solidFill>
                          <a:schemeClr val="tx1"/>
                        </a:solidFill>
                        <a:latin typeface="+mn-lt"/>
                        <a:ea typeface="+mn-ea"/>
                        <a:cs typeface="+mn-cs"/>
                      </a:defRPr>
                    </a:lvl9pPr>
                  </a:lstStyle>
                  <a:p>
                    <a:pPr marL="0" marR="0" lvl="0" indent="0" algn="ctr" defTabSz="914400" eaLnBrk="1" fontAlgn="auto" latinLnBrk="0" hangingPunct="1">
                      <a:lnSpc>
                        <a:spcPct val="100000"/>
                      </a:lnSpc>
                      <a:spcBef>
                        <a:spcPts val="0"/>
                      </a:spcBef>
                      <a:spcAft>
                        <a:spcPts val="0"/>
                      </a:spcAft>
                      <a:buClrTx/>
                      <a:buSzTx/>
                      <a:buFontTx/>
                      <a:buNone/>
                      <a:tabLst/>
                      <a:defRPr/>
                    </a:pPr>
                    <a:endParaRPr kumimoji="0" lang="ko-KR" altLang="en-US" sz="2700" b="0" i="0" u="none" strike="noStrike" kern="0" cap="none" spc="0" normalizeH="0" baseline="0">
                      <a:ln>
                        <a:noFill/>
                      </a:ln>
                      <a:solidFill>
                        <a:prstClr val="white"/>
                      </a:solidFill>
                      <a:effectLst/>
                      <a:uLnTx/>
                      <a:uFillTx/>
                      <a:latin typeface="Arial"/>
                      <a:ea typeface="Arial Unicode MS"/>
                      <a:cs typeface="+mn-cs"/>
                    </a:endParaRPr>
                  </a:p>
                </xdr:txBody>
              </xdr:sp>
            </xdr:grpSp>
            <xdr:sp macro="" textlink="">
              <xdr:nvSpPr>
                <xdr:cNvPr id="35" name="TextBox 34">
                  <a:extLst>
                    <a:ext uri="{FF2B5EF4-FFF2-40B4-BE49-F238E27FC236}">
                      <a16:creationId xmlns:a16="http://schemas.microsoft.com/office/drawing/2014/main" id="{E39A354F-A3CE-4D04-BEE2-50F774C156FF}"/>
                    </a:ext>
                  </a:extLst>
                </xdr:cNvPr>
                <xdr:cNvSpPr txBox="1"/>
              </xdr:nvSpPr>
              <xdr:spPr>
                <a:xfrm>
                  <a:off x="11532039" y="6652625"/>
                  <a:ext cx="1194487" cy="461688"/>
                </a:xfrm>
                <a:prstGeom prst="rect">
                  <a:avLst/>
                </a:prstGeom>
                <a:noFill/>
              </xdr:spPr>
              <xdr:txBody>
                <a:bodyPr wrap="square" rtlCol="0" anchor="ctr">
                  <a:spAutoFit/>
                </a:bodyPr>
                <a:lstStyle>
                  <a:defPPr>
                    <a:defRPr lang="th-TH"/>
                  </a:defPPr>
                  <a:lvl1pPr marL="0" algn="l" defTabSz="914400" rtl="0" eaLnBrk="1" latinLnBrk="0" hangingPunct="1">
                    <a:defRPr sz="2800" kern="1200">
                      <a:solidFill>
                        <a:schemeClr val="tx1"/>
                      </a:solidFill>
                      <a:latin typeface="+mn-lt"/>
                      <a:ea typeface="+mn-ea"/>
                      <a:cs typeface="+mn-cs"/>
                    </a:defRPr>
                  </a:lvl1pPr>
                  <a:lvl2pPr marL="457200" algn="l" defTabSz="914400" rtl="0" eaLnBrk="1" latinLnBrk="0" hangingPunct="1">
                    <a:defRPr sz="2800" kern="1200">
                      <a:solidFill>
                        <a:schemeClr val="tx1"/>
                      </a:solidFill>
                      <a:latin typeface="+mn-lt"/>
                      <a:ea typeface="+mn-ea"/>
                      <a:cs typeface="+mn-cs"/>
                    </a:defRPr>
                  </a:lvl2pPr>
                  <a:lvl3pPr marL="914400" algn="l" defTabSz="914400" rtl="0" eaLnBrk="1" latinLnBrk="0" hangingPunct="1">
                    <a:defRPr sz="2800" kern="1200">
                      <a:solidFill>
                        <a:schemeClr val="tx1"/>
                      </a:solidFill>
                      <a:latin typeface="+mn-lt"/>
                      <a:ea typeface="+mn-ea"/>
                      <a:cs typeface="+mn-cs"/>
                    </a:defRPr>
                  </a:lvl3pPr>
                  <a:lvl4pPr marL="1371600" algn="l" defTabSz="914400" rtl="0" eaLnBrk="1" latinLnBrk="0" hangingPunct="1">
                    <a:defRPr sz="2800" kern="1200">
                      <a:solidFill>
                        <a:schemeClr val="tx1"/>
                      </a:solidFill>
                      <a:latin typeface="+mn-lt"/>
                      <a:ea typeface="+mn-ea"/>
                      <a:cs typeface="+mn-cs"/>
                    </a:defRPr>
                  </a:lvl4pPr>
                  <a:lvl5pPr marL="1828800" algn="l" defTabSz="914400" rtl="0" eaLnBrk="1" latinLnBrk="0" hangingPunct="1">
                    <a:defRPr sz="2800" kern="1200">
                      <a:solidFill>
                        <a:schemeClr val="tx1"/>
                      </a:solidFill>
                      <a:latin typeface="+mn-lt"/>
                      <a:ea typeface="+mn-ea"/>
                      <a:cs typeface="+mn-cs"/>
                    </a:defRPr>
                  </a:lvl5pPr>
                  <a:lvl6pPr marL="2286000" algn="l" defTabSz="914400" rtl="0" eaLnBrk="1" latinLnBrk="0" hangingPunct="1">
                    <a:defRPr sz="2800" kern="1200">
                      <a:solidFill>
                        <a:schemeClr val="tx1"/>
                      </a:solidFill>
                      <a:latin typeface="+mn-lt"/>
                      <a:ea typeface="+mn-ea"/>
                      <a:cs typeface="+mn-cs"/>
                    </a:defRPr>
                  </a:lvl6pPr>
                  <a:lvl7pPr marL="2743200" algn="l" defTabSz="914400" rtl="0" eaLnBrk="1" latinLnBrk="0" hangingPunct="1">
                    <a:defRPr sz="2800" kern="1200">
                      <a:solidFill>
                        <a:schemeClr val="tx1"/>
                      </a:solidFill>
                      <a:latin typeface="+mn-lt"/>
                      <a:ea typeface="+mn-ea"/>
                      <a:cs typeface="+mn-cs"/>
                    </a:defRPr>
                  </a:lvl7pPr>
                  <a:lvl8pPr marL="3200400" algn="l" defTabSz="914400" rtl="0" eaLnBrk="1" latinLnBrk="0" hangingPunct="1">
                    <a:defRPr sz="2800" kern="1200">
                      <a:solidFill>
                        <a:schemeClr val="tx1"/>
                      </a:solidFill>
                      <a:latin typeface="+mn-lt"/>
                      <a:ea typeface="+mn-ea"/>
                      <a:cs typeface="+mn-cs"/>
                    </a:defRPr>
                  </a:lvl8pPr>
                  <a:lvl9pPr marL="3657600" algn="l" defTabSz="914400" rtl="0" eaLnBrk="1" latinLnBrk="0" hangingPunct="1">
                    <a:defRPr sz="2800" kern="1200">
                      <a:solidFill>
                        <a:schemeClr val="tx1"/>
                      </a:solidFill>
                      <a:latin typeface="+mn-lt"/>
                      <a:ea typeface="+mn-ea"/>
                      <a:cs typeface="+mn-cs"/>
                    </a:defRPr>
                  </a:lvl9pPr>
                </a:lstStyle>
                <a:p>
                  <a:pPr algn="ctr"/>
                  <a:r>
                    <a:rPr lang="en-US" altLang="ko-KR" sz="2400" b="1">
                      <a:solidFill>
                        <a:srgbClr val="1C7DE1"/>
                      </a:solidFill>
                      <a:latin typeface="Arial"/>
                      <a:ea typeface="Arial Unicode MS"/>
                      <a:cs typeface="Arial" pitchFamily="34" charset="0"/>
                    </a:rPr>
                    <a:t>6 Aug</a:t>
                  </a:r>
                  <a:endParaRPr lang="ko-KR" altLang="en-US" sz="2400" b="1">
                    <a:solidFill>
                      <a:srgbClr val="1C7DE1"/>
                    </a:solidFill>
                    <a:latin typeface="Arial"/>
                    <a:ea typeface="Arial Unicode MS"/>
                    <a:cs typeface="Arial" pitchFamily="34" charset="0"/>
                  </a:endParaRPr>
                </a:p>
              </xdr:txBody>
            </xdr:sp>
            <xdr:sp macro="" textlink="">
              <xdr:nvSpPr>
                <xdr:cNvPr id="36" name="TextBox 65">
                  <a:extLst>
                    <a:ext uri="{FF2B5EF4-FFF2-40B4-BE49-F238E27FC236}">
                      <a16:creationId xmlns:a16="http://schemas.microsoft.com/office/drawing/2014/main" id="{CBCC9FDB-4CA0-41D7-AC49-E234A8E41307}"/>
                    </a:ext>
                  </a:extLst>
                </xdr:cNvPr>
                <xdr:cNvSpPr txBox="1"/>
              </xdr:nvSpPr>
              <xdr:spPr>
                <a:xfrm>
                  <a:off x="11514107" y="4674134"/>
                  <a:ext cx="952833" cy="304617"/>
                </a:xfrm>
                <a:prstGeom prst="rect">
                  <a:avLst/>
                </a:prstGeom>
                <a:noFill/>
              </xdr:spPr>
              <xdr:txBody>
                <a:bodyPr wrap="square" rtlCol="0">
                  <a:spAutoFit/>
                </a:bodyPr>
                <a:lstStyle>
                  <a:defPPr>
                    <a:defRPr lang="th-TH"/>
                  </a:defPPr>
                  <a:lvl1pPr marL="0" algn="l" defTabSz="914400" rtl="0" eaLnBrk="1" latinLnBrk="0" hangingPunct="1">
                    <a:defRPr sz="2800" kern="1200">
                      <a:solidFill>
                        <a:schemeClr val="tx1"/>
                      </a:solidFill>
                      <a:latin typeface="+mn-lt"/>
                      <a:ea typeface="+mn-ea"/>
                      <a:cs typeface="+mn-cs"/>
                    </a:defRPr>
                  </a:lvl1pPr>
                  <a:lvl2pPr marL="457200" algn="l" defTabSz="914400" rtl="0" eaLnBrk="1" latinLnBrk="0" hangingPunct="1">
                    <a:defRPr sz="2800" kern="1200">
                      <a:solidFill>
                        <a:schemeClr val="tx1"/>
                      </a:solidFill>
                      <a:latin typeface="+mn-lt"/>
                      <a:ea typeface="+mn-ea"/>
                      <a:cs typeface="+mn-cs"/>
                    </a:defRPr>
                  </a:lvl2pPr>
                  <a:lvl3pPr marL="914400" algn="l" defTabSz="914400" rtl="0" eaLnBrk="1" latinLnBrk="0" hangingPunct="1">
                    <a:defRPr sz="2800" kern="1200">
                      <a:solidFill>
                        <a:schemeClr val="tx1"/>
                      </a:solidFill>
                      <a:latin typeface="+mn-lt"/>
                      <a:ea typeface="+mn-ea"/>
                      <a:cs typeface="+mn-cs"/>
                    </a:defRPr>
                  </a:lvl3pPr>
                  <a:lvl4pPr marL="1371600" algn="l" defTabSz="914400" rtl="0" eaLnBrk="1" latinLnBrk="0" hangingPunct="1">
                    <a:defRPr sz="2800" kern="1200">
                      <a:solidFill>
                        <a:schemeClr val="tx1"/>
                      </a:solidFill>
                      <a:latin typeface="+mn-lt"/>
                      <a:ea typeface="+mn-ea"/>
                      <a:cs typeface="+mn-cs"/>
                    </a:defRPr>
                  </a:lvl4pPr>
                  <a:lvl5pPr marL="1828800" algn="l" defTabSz="914400" rtl="0" eaLnBrk="1" latinLnBrk="0" hangingPunct="1">
                    <a:defRPr sz="2800" kern="1200">
                      <a:solidFill>
                        <a:schemeClr val="tx1"/>
                      </a:solidFill>
                      <a:latin typeface="+mn-lt"/>
                      <a:ea typeface="+mn-ea"/>
                      <a:cs typeface="+mn-cs"/>
                    </a:defRPr>
                  </a:lvl5pPr>
                  <a:lvl6pPr marL="2286000" algn="l" defTabSz="914400" rtl="0" eaLnBrk="1" latinLnBrk="0" hangingPunct="1">
                    <a:defRPr sz="2800" kern="1200">
                      <a:solidFill>
                        <a:schemeClr val="tx1"/>
                      </a:solidFill>
                      <a:latin typeface="+mn-lt"/>
                      <a:ea typeface="+mn-ea"/>
                      <a:cs typeface="+mn-cs"/>
                    </a:defRPr>
                  </a:lvl6pPr>
                  <a:lvl7pPr marL="2743200" algn="l" defTabSz="914400" rtl="0" eaLnBrk="1" latinLnBrk="0" hangingPunct="1">
                    <a:defRPr sz="2800" kern="1200">
                      <a:solidFill>
                        <a:schemeClr val="tx1"/>
                      </a:solidFill>
                      <a:latin typeface="+mn-lt"/>
                      <a:ea typeface="+mn-ea"/>
                      <a:cs typeface="+mn-cs"/>
                    </a:defRPr>
                  </a:lvl7pPr>
                  <a:lvl8pPr marL="3200400" algn="l" defTabSz="914400" rtl="0" eaLnBrk="1" latinLnBrk="0" hangingPunct="1">
                    <a:defRPr sz="2800" kern="1200">
                      <a:solidFill>
                        <a:schemeClr val="tx1"/>
                      </a:solidFill>
                      <a:latin typeface="+mn-lt"/>
                      <a:ea typeface="+mn-ea"/>
                      <a:cs typeface="+mn-cs"/>
                    </a:defRPr>
                  </a:lvl8pPr>
                  <a:lvl9pPr marL="3657600" algn="l" defTabSz="914400" rtl="0" eaLnBrk="1" latinLnBrk="0" hangingPunct="1">
                    <a:defRPr sz="2800" kern="1200">
                      <a:solidFill>
                        <a:schemeClr val="tx1"/>
                      </a:solidFill>
                      <a:latin typeface="+mn-lt"/>
                      <a:ea typeface="+mn-ea"/>
                      <a:cs typeface="+mn-cs"/>
                    </a:defRPr>
                  </a:lvl9pPr>
                </a:lstStyle>
                <a:p>
                  <a:pPr algn="ctr"/>
                  <a:r>
                    <a:rPr lang="en-US" altLang="ko-KR" sz="1400">
                      <a:solidFill>
                        <a:prstClr val="black">
                          <a:lumMod val="75000"/>
                          <a:lumOff val="25000"/>
                        </a:prstClr>
                      </a:solidFill>
                      <a:latin typeface="Arial"/>
                      <a:ea typeface="Arial Unicode MS"/>
                      <a:cs typeface="Arial" pitchFamily="34" charset="0"/>
                    </a:rPr>
                    <a:t>Go-Live</a:t>
                  </a:r>
                  <a:endParaRPr lang="ko-KR" altLang="en-US" sz="1400">
                    <a:solidFill>
                      <a:prstClr val="black">
                        <a:lumMod val="75000"/>
                        <a:lumOff val="25000"/>
                      </a:prstClr>
                    </a:solidFill>
                    <a:latin typeface="Arial"/>
                    <a:ea typeface="Arial Unicode MS"/>
                    <a:cs typeface="Arial" pitchFamily="34" charset="0"/>
                  </a:endParaRPr>
                </a:p>
              </xdr:txBody>
            </xdr:sp>
            <xdr:sp macro="" textlink="">
              <xdr:nvSpPr>
                <xdr:cNvPr id="37" name="TextBox 66">
                  <a:extLst>
                    <a:ext uri="{FF2B5EF4-FFF2-40B4-BE49-F238E27FC236}">
                      <a16:creationId xmlns:a16="http://schemas.microsoft.com/office/drawing/2014/main" id="{DFA2DAAF-68FF-46B4-816C-615D245822E1}"/>
                    </a:ext>
                  </a:extLst>
                </xdr:cNvPr>
                <xdr:cNvSpPr txBox="1"/>
              </xdr:nvSpPr>
              <xdr:spPr>
                <a:xfrm>
                  <a:off x="12905733" y="6912904"/>
                  <a:ext cx="1421221" cy="307792"/>
                </a:xfrm>
                <a:prstGeom prst="rect">
                  <a:avLst/>
                </a:prstGeom>
                <a:noFill/>
              </xdr:spPr>
              <xdr:txBody>
                <a:bodyPr wrap="square" rtlCol="0">
                  <a:spAutoFit/>
                </a:bodyPr>
                <a:lstStyle>
                  <a:defPPr>
                    <a:defRPr lang="th-TH"/>
                  </a:defPPr>
                  <a:lvl1pPr marL="0" algn="l" defTabSz="914400" rtl="0" eaLnBrk="1" latinLnBrk="0" hangingPunct="1">
                    <a:defRPr sz="2800" kern="1200">
                      <a:solidFill>
                        <a:schemeClr val="tx1"/>
                      </a:solidFill>
                      <a:latin typeface="+mn-lt"/>
                      <a:ea typeface="+mn-ea"/>
                      <a:cs typeface="+mn-cs"/>
                    </a:defRPr>
                  </a:lvl1pPr>
                  <a:lvl2pPr marL="457200" algn="l" defTabSz="914400" rtl="0" eaLnBrk="1" latinLnBrk="0" hangingPunct="1">
                    <a:defRPr sz="2800" kern="1200">
                      <a:solidFill>
                        <a:schemeClr val="tx1"/>
                      </a:solidFill>
                      <a:latin typeface="+mn-lt"/>
                      <a:ea typeface="+mn-ea"/>
                      <a:cs typeface="+mn-cs"/>
                    </a:defRPr>
                  </a:lvl2pPr>
                  <a:lvl3pPr marL="914400" algn="l" defTabSz="914400" rtl="0" eaLnBrk="1" latinLnBrk="0" hangingPunct="1">
                    <a:defRPr sz="2800" kern="1200">
                      <a:solidFill>
                        <a:schemeClr val="tx1"/>
                      </a:solidFill>
                      <a:latin typeface="+mn-lt"/>
                      <a:ea typeface="+mn-ea"/>
                      <a:cs typeface="+mn-cs"/>
                    </a:defRPr>
                  </a:lvl3pPr>
                  <a:lvl4pPr marL="1371600" algn="l" defTabSz="914400" rtl="0" eaLnBrk="1" latinLnBrk="0" hangingPunct="1">
                    <a:defRPr sz="2800" kern="1200">
                      <a:solidFill>
                        <a:schemeClr val="tx1"/>
                      </a:solidFill>
                      <a:latin typeface="+mn-lt"/>
                      <a:ea typeface="+mn-ea"/>
                      <a:cs typeface="+mn-cs"/>
                    </a:defRPr>
                  </a:lvl4pPr>
                  <a:lvl5pPr marL="1828800" algn="l" defTabSz="914400" rtl="0" eaLnBrk="1" latinLnBrk="0" hangingPunct="1">
                    <a:defRPr sz="2800" kern="1200">
                      <a:solidFill>
                        <a:schemeClr val="tx1"/>
                      </a:solidFill>
                      <a:latin typeface="+mn-lt"/>
                      <a:ea typeface="+mn-ea"/>
                      <a:cs typeface="+mn-cs"/>
                    </a:defRPr>
                  </a:lvl5pPr>
                  <a:lvl6pPr marL="2286000" algn="l" defTabSz="914400" rtl="0" eaLnBrk="1" latinLnBrk="0" hangingPunct="1">
                    <a:defRPr sz="2800" kern="1200">
                      <a:solidFill>
                        <a:schemeClr val="tx1"/>
                      </a:solidFill>
                      <a:latin typeface="+mn-lt"/>
                      <a:ea typeface="+mn-ea"/>
                      <a:cs typeface="+mn-cs"/>
                    </a:defRPr>
                  </a:lvl6pPr>
                  <a:lvl7pPr marL="2743200" algn="l" defTabSz="914400" rtl="0" eaLnBrk="1" latinLnBrk="0" hangingPunct="1">
                    <a:defRPr sz="2800" kern="1200">
                      <a:solidFill>
                        <a:schemeClr val="tx1"/>
                      </a:solidFill>
                      <a:latin typeface="+mn-lt"/>
                      <a:ea typeface="+mn-ea"/>
                      <a:cs typeface="+mn-cs"/>
                    </a:defRPr>
                  </a:lvl7pPr>
                  <a:lvl8pPr marL="3200400" algn="l" defTabSz="914400" rtl="0" eaLnBrk="1" latinLnBrk="0" hangingPunct="1">
                    <a:defRPr sz="2800" kern="1200">
                      <a:solidFill>
                        <a:schemeClr val="tx1"/>
                      </a:solidFill>
                      <a:latin typeface="+mn-lt"/>
                      <a:ea typeface="+mn-ea"/>
                      <a:cs typeface="+mn-cs"/>
                    </a:defRPr>
                  </a:lvl8pPr>
                  <a:lvl9pPr marL="3657600" algn="l" defTabSz="914400" rtl="0" eaLnBrk="1" latinLnBrk="0" hangingPunct="1">
                    <a:defRPr sz="2800" kern="1200">
                      <a:solidFill>
                        <a:schemeClr val="tx1"/>
                      </a:solidFill>
                      <a:latin typeface="+mn-lt"/>
                      <a:ea typeface="+mn-ea"/>
                      <a:cs typeface="+mn-cs"/>
                    </a:defRPr>
                  </a:lvl9pPr>
                </a:lstStyle>
                <a:p>
                  <a:pPr algn="ctr"/>
                  <a:r>
                    <a:rPr lang="en-US" altLang="ko-KR" sz="1400">
                      <a:solidFill>
                        <a:prstClr val="black">
                          <a:lumMod val="75000"/>
                          <a:lumOff val="25000"/>
                        </a:prstClr>
                      </a:solidFill>
                      <a:latin typeface="Arial"/>
                      <a:ea typeface="Arial Unicode MS"/>
                      <a:cs typeface="Arial" pitchFamily="34" charset="0"/>
                    </a:rPr>
                    <a:t>Project Closing</a:t>
                  </a:r>
                  <a:endParaRPr lang="ko-KR" altLang="en-US" sz="1400">
                    <a:solidFill>
                      <a:prstClr val="black">
                        <a:lumMod val="75000"/>
                        <a:lumOff val="25000"/>
                      </a:prstClr>
                    </a:solidFill>
                    <a:latin typeface="Arial"/>
                    <a:ea typeface="Arial Unicode MS"/>
                    <a:cs typeface="Arial" pitchFamily="34" charset="0"/>
                  </a:endParaRPr>
                </a:p>
              </xdr:txBody>
            </xdr:sp>
            <xdr:sp macro="" textlink="">
              <xdr:nvSpPr>
                <xdr:cNvPr id="38" name="Freeform 18">
                  <a:extLst>
                    <a:ext uri="{FF2B5EF4-FFF2-40B4-BE49-F238E27FC236}">
                      <a16:creationId xmlns:a16="http://schemas.microsoft.com/office/drawing/2014/main" id="{2FC17337-5C3C-4B8B-A5BF-82822A2B04D9}"/>
                    </a:ext>
                  </a:extLst>
                </xdr:cNvPr>
                <xdr:cNvSpPr/>
              </xdr:nvSpPr>
              <xdr:spPr>
                <a:xfrm>
                  <a:off x="13410547" y="5815423"/>
                  <a:ext cx="365844" cy="298644"/>
                </a:xfrm>
                <a:custGeom>
                  <a:avLst/>
                  <a:gdLst/>
                  <a:ahLst/>
                  <a:cxnLst/>
                  <a:rect l="l" t="t" r="r" b="b"/>
                  <a:pathLst>
                    <a:path w="3307788" h="2669631">
                      <a:moveTo>
                        <a:pt x="2793832" y="1478391"/>
                      </a:moveTo>
                      <a:cubicBezTo>
                        <a:pt x="2772990" y="1635402"/>
                        <a:pt x="2717678" y="1784517"/>
                        <a:pt x="2633007" y="1915952"/>
                      </a:cubicBezTo>
                      <a:cubicBezTo>
                        <a:pt x="2695386" y="1951862"/>
                        <a:pt x="2772768" y="1955673"/>
                        <a:pt x="2841607" y="1924185"/>
                      </a:cubicBezTo>
                      <a:cubicBezTo>
                        <a:pt x="2943442" y="1877605"/>
                        <a:pt x="2999062" y="1766364"/>
                        <a:pt x="2975226" y="1656948"/>
                      </a:cubicBezTo>
                      <a:cubicBezTo>
                        <a:pt x="2955176" y="1564911"/>
                        <a:pt x="2883463" y="1495086"/>
                        <a:pt x="2793832" y="1478391"/>
                      </a:cubicBezTo>
                      <a:close/>
                      <a:moveTo>
                        <a:pt x="2807611" y="1247700"/>
                      </a:moveTo>
                      <a:lnTo>
                        <a:pt x="2807472" y="1256060"/>
                      </a:lnTo>
                      <a:cubicBezTo>
                        <a:pt x="2994195" y="1281771"/>
                        <a:pt x="3148201" y="1421768"/>
                        <a:pt x="3189276" y="1610317"/>
                      </a:cubicBezTo>
                      <a:cubicBezTo>
                        <a:pt x="3235041" y="1820393"/>
                        <a:pt x="3128252" y="2033972"/>
                        <a:pt x="2932732" y="2123406"/>
                      </a:cubicBezTo>
                      <a:cubicBezTo>
                        <a:pt x="2789297" y="2189015"/>
                        <a:pt x="2626543" y="2174805"/>
                        <a:pt x="2499470" y="2094044"/>
                      </a:cubicBezTo>
                      <a:cubicBezTo>
                        <a:pt x="2427194" y="2172627"/>
                        <a:pt x="2343030" y="2241391"/>
                        <a:pt x="2248861" y="2297980"/>
                      </a:cubicBezTo>
                      <a:cubicBezTo>
                        <a:pt x="2178351" y="2340352"/>
                        <a:pt x="2104446" y="2374567"/>
                        <a:pt x="2027600" y="2398134"/>
                      </a:cubicBezTo>
                      <a:lnTo>
                        <a:pt x="3307788" y="2397615"/>
                      </a:lnTo>
                      <a:cubicBezTo>
                        <a:pt x="3265361" y="2549905"/>
                        <a:pt x="2537441" y="2669620"/>
                        <a:pt x="1653814" y="2669631"/>
                      </a:cubicBezTo>
                      <a:cubicBezTo>
                        <a:pt x="773102" y="2669642"/>
                        <a:pt x="46417" y="2550707"/>
                        <a:pt x="0" y="2398955"/>
                      </a:cubicBezTo>
                      <a:lnTo>
                        <a:pt x="1280678" y="2398436"/>
                      </a:lnTo>
                      <a:cubicBezTo>
                        <a:pt x="1203764" y="2374915"/>
                        <a:pt x="1129786" y="2340732"/>
                        <a:pt x="1059201" y="2298380"/>
                      </a:cubicBezTo>
                      <a:cubicBezTo>
                        <a:pt x="693039" y="2078675"/>
                        <a:pt x="477900" y="1674935"/>
                        <a:pt x="499745" y="1248476"/>
                      </a:cubicBezTo>
                      <a:close/>
                      <a:moveTo>
                        <a:pt x="1331611" y="201752"/>
                      </a:moveTo>
                      <a:cubicBezTo>
                        <a:pt x="1206335" y="290902"/>
                        <a:pt x="1124761" y="308382"/>
                        <a:pt x="1132336" y="435988"/>
                      </a:cubicBezTo>
                      <a:cubicBezTo>
                        <a:pt x="1160888" y="640507"/>
                        <a:pt x="1527973" y="617783"/>
                        <a:pt x="1498839" y="840365"/>
                      </a:cubicBezTo>
                      <a:cubicBezTo>
                        <a:pt x="1455138" y="960979"/>
                        <a:pt x="1395705" y="987199"/>
                        <a:pt x="1213910" y="1052459"/>
                      </a:cubicBezTo>
                      <a:cubicBezTo>
                        <a:pt x="1331028" y="972050"/>
                        <a:pt x="1364241" y="921357"/>
                        <a:pt x="1360745" y="809484"/>
                      </a:cubicBezTo>
                      <a:cubicBezTo>
                        <a:pt x="1360746" y="646916"/>
                        <a:pt x="1111360" y="626523"/>
                        <a:pt x="1020462" y="495421"/>
                      </a:cubicBezTo>
                      <a:cubicBezTo>
                        <a:pt x="941218" y="374224"/>
                        <a:pt x="1061250" y="280996"/>
                        <a:pt x="1331611" y="201752"/>
                      </a:cubicBezTo>
                      <a:close/>
                      <a:moveTo>
                        <a:pt x="2164365" y="80223"/>
                      </a:moveTo>
                      <a:cubicBezTo>
                        <a:pt x="2021192" y="182108"/>
                        <a:pt x="1927964" y="202086"/>
                        <a:pt x="1936621" y="347922"/>
                      </a:cubicBezTo>
                      <a:cubicBezTo>
                        <a:pt x="1969252" y="581657"/>
                        <a:pt x="2388778" y="555687"/>
                        <a:pt x="2355482" y="810066"/>
                      </a:cubicBezTo>
                      <a:cubicBezTo>
                        <a:pt x="2305538" y="947910"/>
                        <a:pt x="2237615" y="977876"/>
                        <a:pt x="2029849" y="1052459"/>
                      </a:cubicBezTo>
                      <a:cubicBezTo>
                        <a:pt x="2163698" y="960563"/>
                        <a:pt x="2201656" y="902628"/>
                        <a:pt x="2197660" y="774773"/>
                      </a:cubicBezTo>
                      <a:cubicBezTo>
                        <a:pt x="2197661" y="588982"/>
                        <a:pt x="1912649" y="565676"/>
                        <a:pt x="1808765" y="415844"/>
                      </a:cubicBezTo>
                      <a:cubicBezTo>
                        <a:pt x="1718201" y="277334"/>
                        <a:pt x="1855380" y="170787"/>
                        <a:pt x="2164365" y="80223"/>
                      </a:cubicBezTo>
                      <a:close/>
                      <a:moveTo>
                        <a:pt x="1754169" y="0"/>
                      </a:moveTo>
                      <a:cubicBezTo>
                        <a:pt x="1583512" y="121444"/>
                        <a:pt x="1472387" y="145257"/>
                        <a:pt x="1482706" y="319088"/>
                      </a:cubicBezTo>
                      <a:cubicBezTo>
                        <a:pt x="1521601" y="597693"/>
                        <a:pt x="2021663" y="566738"/>
                        <a:pt x="1981975" y="869950"/>
                      </a:cubicBezTo>
                      <a:cubicBezTo>
                        <a:pt x="1922443" y="1034256"/>
                        <a:pt x="1841481" y="1069974"/>
                        <a:pt x="1593831" y="1158875"/>
                      </a:cubicBezTo>
                      <a:cubicBezTo>
                        <a:pt x="1753374" y="1049338"/>
                        <a:pt x="1798619" y="980281"/>
                        <a:pt x="1793856" y="827882"/>
                      </a:cubicBezTo>
                      <a:cubicBezTo>
                        <a:pt x="1793857" y="606424"/>
                        <a:pt x="1454132" y="578644"/>
                        <a:pt x="1330306" y="400050"/>
                      </a:cubicBezTo>
                      <a:cubicBezTo>
                        <a:pt x="1222356" y="234950"/>
                        <a:pt x="1385869" y="107950"/>
                        <a:pt x="1754169" y="0"/>
                      </a:cubicBezTo>
                      <a:close/>
                    </a:path>
                  </a:pathLst>
                </a:custGeom>
                <a:solidFill>
                  <a:srgbClr val="7030A0">
                    <a:alpha val="40000"/>
                  </a:srgbClr>
                </a:solidFill>
                <a:ln w="12700" cap="flat" cmpd="sng" algn="ctr">
                  <a:noFill/>
                  <a:prstDash val="solid"/>
                  <a:miter lim="800000"/>
                </a:ln>
                <a:effectLst/>
              </xdr:spPr>
              <xdr:txBody>
                <a:bodyPr rot="0" spcFirstLastPara="0" vert="horz" wrap="square" lIns="91440" tIns="45720" rIns="91440" bIns="45720" numCol="1" spcCol="0" rtlCol="0" fromWordArt="0" anchor="ctr" anchorCtr="0" forceAA="0" compatLnSpc="1">
                  <a:prstTxWarp prst="textNoShape">
                    <a:avLst/>
                  </a:prstTxWarp>
                  <a:noAutofit/>
                </a:bodyPr>
                <a:lstStyle>
                  <a:defPPr>
                    <a:defRPr lang="th-TH"/>
                  </a:defPPr>
                  <a:lvl1pPr marL="0" algn="l" defTabSz="914400" rtl="0" eaLnBrk="1" latinLnBrk="0" hangingPunct="1">
                    <a:defRPr sz="2800" kern="1200">
                      <a:solidFill>
                        <a:schemeClr val="tx1"/>
                      </a:solidFill>
                      <a:latin typeface="+mn-lt"/>
                      <a:ea typeface="+mn-ea"/>
                      <a:cs typeface="+mn-cs"/>
                    </a:defRPr>
                  </a:lvl1pPr>
                  <a:lvl2pPr marL="457200" algn="l" defTabSz="914400" rtl="0" eaLnBrk="1" latinLnBrk="0" hangingPunct="1">
                    <a:defRPr sz="2800" kern="1200">
                      <a:solidFill>
                        <a:schemeClr val="tx1"/>
                      </a:solidFill>
                      <a:latin typeface="+mn-lt"/>
                      <a:ea typeface="+mn-ea"/>
                      <a:cs typeface="+mn-cs"/>
                    </a:defRPr>
                  </a:lvl2pPr>
                  <a:lvl3pPr marL="914400" algn="l" defTabSz="914400" rtl="0" eaLnBrk="1" latinLnBrk="0" hangingPunct="1">
                    <a:defRPr sz="2800" kern="1200">
                      <a:solidFill>
                        <a:schemeClr val="tx1"/>
                      </a:solidFill>
                      <a:latin typeface="+mn-lt"/>
                      <a:ea typeface="+mn-ea"/>
                      <a:cs typeface="+mn-cs"/>
                    </a:defRPr>
                  </a:lvl3pPr>
                  <a:lvl4pPr marL="1371600" algn="l" defTabSz="914400" rtl="0" eaLnBrk="1" latinLnBrk="0" hangingPunct="1">
                    <a:defRPr sz="2800" kern="1200">
                      <a:solidFill>
                        <a:schemeClr val="tx1"/>
                      </a:solidFill>
                      <a:latin typeface="+mn-lt"/>
                      <a:ea typeface="+mn-ea"/>
                      <a:cs typeface="+mn-cs"/>
                    </a:defRPr>
                  </a:lvl4pPr>
                  <a:lvl5pPr marL="1828800" algn="l" defTabSz="914400" rtl="0" eaLnBrk="1" latinLnBrk="0" hangingPunct="1">
                    <a:defRPr sz="2800" kern="1200">
                      <a:solidFill>
                        <a:schemeClr val="tx1"/>
                      </a:solidFill>
                      <a:latin typeface="+mn-lt"/>
                      <a:ea typeface="+mn-ea"/>
                      <a:cs typeface="+mn-cs"/>
                    </a:defRPr>
                  </a:lvl5pPr>
                  <a:lvl6pPr marL="2286000" algn="l" defTabSz="914400" rtl="0" eaLnBrk="1" latinLnBrk="0" hangingPunct="1">
                    <a:defRPr sz="2800" kern="1200">
                      <a:solidFill>
                        <a:schemeClr val="tx1"/>
                      </a:solidFill>
                      <a:latin typeface="+mn-lt"/>
                      <a:ea typeface="+mn-ea"/>
                      <a:cs typeface="+mn-cs"/>
                    </a:defRPr>
                  </a:lvl6pPr>
                  <a:lvl7pPr marL="2743200" algn="l" defTabSz="914400" rtl="0" eaLnBrk="1" latinLnBrk="0" hangingPunct="1">
                    <a:defRPr sz="2800" kern="1200">
                      <a:solidFill>
                        <a:schemeClr val="tx1"/>
                      </a:solidFill>
                      <a:latin typeface="+mn-lt"/>
                      <a:ea typeface="+mn-ea"/>
                      <a:cs typeface="+mn-cs"/>
                    </a:defRPr>
                  </a:lvl7pPr>
                  <a:lvl8pPr marL="3200400" algn="l" defTabSz="914400" rtl="0" eaLnBrk="1" latinLnBrk="0" hangingPunct="1">
                    <a:defRPr sz="2800" kern="1200">
                      <a:solidFill>
                        <a:schemeClr val="tx1"/>
                      </a:solidFill>
                      <a:latin typeface="+mn-lt"/>
                      <a:ea typeface="+mn-ea"/>
                      <a:cs typeface="+mn-cs"/>
                    </a:defRPr>
                  </a:lvl8pPr>
                  <a:lvl9pPr marL="3657600" algn="l" defTabSz="914400" rtl="0" eaLnBrk="1" latinLnBrk="0" hangingPunct="1">
                    <a:defRPr sz="2800" kern="1200">
                      <a:solidFill>
                        <a:schemeClr val="tx1"/>
                      </a:solidFill>
                      <a:latin typeface="+mn-lt"/>
                      <a:ea typeface="+mn-ea"/>
                      <a:cs typeface="+mn-cs"/>
                    </a:defRPr>
                  </a:lvl9pPr>
                </a:lstStyle>
                <a:p>
                  <a:pPr marL="0" marR="0" lvl="0" indent="0" algn="ctr" defTabSz="914400" rtl="0" eaLnBrk="1" fontAlgn="auto" latinLnBrk="1" hangingPunct="1">
                    <a:lnSpc>
                      <a:spcPct val="100000"/>
                    </a:lnSpc>
                    <a:spcBef>
                      <a:spcPts val="0"/>
                    </a:spcBef>
                    <a:spcAft>
                      <a:spcPts val="0"/>
                    </a:spcAft>
                    <a:buClrTx/>
                    <a:buSzTx/>
                    <a:buFontTx/>
                    <a:buNone/>
                    <a:tabLst/>
                    <a:defRPr/>
                  </a:pPr>
                  <a:endParaRPr kumimoji="0" lang="ko-KR" altLang="en-US" sz="1800" b="0" i="0" u="none" strike="noStrike" kern="1200" cap="none" spc="0" normalizeH="0" baseline="0">
                    <a:ln>
                      <a:noFill/>
                    </a:ln>
                    <a:solidFill>
                      <a:prstClr val="white"/>
                    </a:solidFill>
                    <a:effectLst/>
                    <a:uLnTx/>
                    <a:uFillTx/>
                    <a:latin typeface="Arial"/>
                    <a:ea typeface="Arial Unicode MS"/>
                    <a:cs typeface="+mn-cs"/>
                  </a:endParaRPr>
                </a:p>
              </xdr:txBody>
            </xdr:sp>
            <xdr:sp macro="" textlink="">
              <xdr:nvSpPr>
                <xdr:cNvPr id="39" name="Notched Right Arrow 73">
                  <a:extLst>
                    <a:ext uri="{FF2B5EF4-FFF2-40B4-BE49-F238E27FC236}">
                      <a16:creationId xmlns:a16="http://schemas.microsoft.com/office/drawing/2014/main" id="{64FE81AC-D896-427B-8D9D-880AE2D74777}"/>
                    </a:ext>
                  </a:extLst>
                </xdr:cNvPr>
                <xdr:cNvSpPr/>
              </xdr:nvSpPr>
              <xdr:spPr>
                <a:xfrm>
                  <a:off x="3916163" y="5820198"/>
                  <a:ext cx="438839" cy="368187"/>
                </a:xfrm>
                <a:prstGeom prst="notchedRightArrow">
                  <a:avLst/>
                </a:prstGeom>
                <a:solidFill>
                  <a:srgbClr val="F07624">
                    <a:alpha val="40000"/>
                  </a:srgbClr>
                </a:solidFill>
                <a:ln w="12700" cap="flat" cmpd="sng" algn="ctr">
                  <a:noFill/>
                  <a:prstDash val="solid"/>
                  <a:miter lim="800000"/>
                </a:ln>
                <a:effectLst/>
              </xdr:spPr>
              <xdr:txBody>
                <a:bodyPr wrap="square" rtlCol="0" anchor="ctr"/>
                <a:lstStyle>
                  <a:defPPr>
                    <a:defRPr lang="th-TH"/>
                  </a:defPPr>
                  <a:lvl1pPr marL="0" algn="l" defTabSz="914400" rtl="0" eaLnBrk="1" latinLnBrk="0" hangingPunct="1">
                    <a:defRPr sz="2800" kern="1200">
                      <a:solidFill>
                        <a:schemeClr val="tx1"/>
                      </a:solidFill>
                      <a:latin typeface="+mn-lt"/>
                      <a:ea typeface="+mn-ea"/>
                      <a:cs typeface="+mn-cs"/>
                    </a:defRPr>
                  </a:lvl1pPr>
                  <a:lvl2pPr marL="457200" algn="l" defTabSz="914400" rtl="0" eaLnBrk="1" latinLnBrk="0" hangingPunct="1">
                    <a:defRPr sz="2800" kern="1200">
                      <a:solidFill>
                        <a:schemeClr val="tx1"/>
                      </a:solidFill>
                      <a:latin typeface="+mn-lt"/>
                      <a:ea typeface="+mn-ea"/>
                      <a:cs typeface="+mn-cs"/>
                    </a:defRPr>
                  </a:lvl2pPr>
                  <a:lvl3pPr marL="914400" algn="l" defTabSz="914400" rtl="0" eaLnBrk="1" latinLnBrk="0" hangingPunct="1">
                    <a:defRPr sz="2800" kern="1200">
                      <a:solidFill>
                        <a:schemeClr val="tx1"/>
                      </a:solidFill>
                      <a:latin typeface="+mn-lt"/>
                      <a:ea typeface="+mn-ea"/>
                      <a:cs typeface="+mn-cs"/>
                    </a:defRPr>
                  </a:lvl3pPr>
                  <a:lvl4pPr marL="1371600" algn="l" defTabSz="914400" rtl="0" eaLnBrk="1" latinLnBrk="0" hangingPunct="1">
                    <a:defRPr sz="2800" kern="1200">
                      <a:solidFill>
                        <a:schemeClr val="tx1"/>
                      </a:solidFill>
                      <a:latin typeface="+mn-lt"/>
                      <a:ea typeface="+mn-ea"/>
                      <a:cs typeface="+mn-cs"/>
                    </a:defRPr>
                  </a:lvl4pPr>
                  <a:lvl5pPr marL="1828800" algn="l" defTabSz="914400" rtl="0" eaLnBrk="1" latinLnBrk="0" hangingPunct="1">
                    <a:defRPr sz="2800" kern="1200">
                      <a:solidFill>
                        <a:schemeClr val="tx1"/>
                      </a:solidFill>
                      <a:latin typeface="+mn-lt"/>
                      <a:ea typeface="+mn-ea"/>
                      <a:cs typeface="+mn-cs"/>
                    </a:defRPr>
                  </a:lvl5pPr>
                  <a:lvl6pPr marL="2286000" algn="l" defTabSz="914400" rtl="0" eaLnBrk="1" latinLnBrk="0" hangingPunct="1">
                    <a:defRPr sz="2800" kern="1200">
                      <a:solidFill>
                        <a:schemeClr val="tx1"/>
                      </a:solidFill>
                      <a:latin typeface="+mn-lt"/>
                      <a:ea typeface="+mn-ea"/>
                      <a:cs typeface="+mn-cs"/>
                    </a:defRPr>
                  </a:lvl6pPr>
                  <a:lvl7pPr marL="2743200" algn="l" defTabSz="914400" rtl="0" eaLnBrk="1" latinLnBrk="0" hangingPunct="1">
                    <a:defRPr sz="2800" kern="1200">
                      <a:solidFill>
                        <a:schemeClr val="tx1"/>
                      </a:solidFill>
                      <a:latin typeface="+mn-lt"/>
                      <a:ea typeface="+mn-ea"/>
                      <a:cs typeface="+mn-cs"/>
                    </a:defRPr>
                  </a:lvl7pPr>
                  <a:lvl8pPr marL="3200400" algn="l" defTabSz="914400" rtl="0" eaLnBrk="1" latinLnBrk="0" hangingPunct="1">
                    <a:defRPr sz="2800" kern="1200">
                      <a:solidFill>
                        <a:schemeClr val="tx1"/>
                      </a:solidFill>
                      <a:latin typeface="+mn-lt"/>
                      <a:ea typeface="+mn-ea"/>
                      <a:cs typeface="+mn-cs"/>
                    </a:defRPr>
                  </a:lvl8pPr>
                  <a:lvl9pPr marL="3657600" algn="l" defTabSz="914400" rtl="0" eaLnBrk="1" latinLnBrk="0" hangingPunct="1">
                    <a:defRPr sz="2800" kern="1200">
                      <a:solidFill>
                        <a:schemeClr val="tx1"/>
                      </a:solidFill>
                      <a:latin typeface="+mn-lt"/>
                      <a:ea typeface="+mn-ea"/>
                      <a:cs typeface="+mn-cs"/>
                    </a:defRPr>
                  </a:lvl9pPr>
                </a:lstStyle>
                <a:p>
                  <a:pPr algn="ctr" latinLnBrk="1"/>
                  <a:endParaRPr lang="th-TH" sz="1800">
                    <a:solidFill>
                      <a:prstClr val="black"/>
                    </a:solidFill>
                    <a:latin typeface="Arial"/>
                    <a:ea typeface="Arial Unicode MS"/>
                  </a:endParaRPr>
                </a:p>
              </xdr:txBody>
            </xdr:sp>
            <xdr:sp macro="" textlink="">
              <xdr:nvSpPr>
                <xdr:cNvPr id="40" name="5-Point Star 74">
                  <a:extLst>
                    <a:ext uri="{FF2B5EF4-FFF2-40B4-BE49-F238E27FC236}">
                      <a16:creationId xmlns:a16="http://schemas.microsoft.com/office/drawing/2014/main" id="{7CF97F2E-F268-480C-8E5F-E0F6A6FDB852}"/>
                    </a:ext>
                  </a:extLst>
                </xdr:cNvPr>
                <xdr:cNvSpPr/>
              </xdr:nvSpPr>
              <xdr:spPr>
                <a:xfrm>
                  <a:off x="11874638" y="5796594"/>
                  <a:ext cx="372709" cy="366619"/>
                </a:xfrm>
                <a:prstGeom prst="star5">
                  <a:avLst/>
                </a:prstGeom>
                <a:solidFill>
                  <a:srgbClr val="1C7DE1">
                    <a:alpha val="40000"/>
                  </a:srgbClr>
                </a:solidFill>
                <a:ln w="12700" cap="flat" cmpd="sng" algn="ctr">
                  <a:noFill/>
                  <a:prstDash val="solid"/>
                  <a:miter lim="800000"/>
                </a:ln>
                <a:effectLst/>
              </xdr:spPr>
              <xdr:txBody>
                <a:bodyPr rot="0" spcFirstLastPara="0" vert="horz" wrap="square" lIns="91440" tIns="45720" rIns="91440" bIns="45720" numCol="1" spcCol="0" rtlCol="0" fromWordArt="0" anchor="ctr" anchorCtr="0" forceAA="0" compatLnSpc="1">
                  <a:prstTxWarp prst="textNoShape">
                    <a:avLst/>
                  </a:prstTxWarp>
                  <a:noAutofit/>
                </a:bodyPr>
                <a:lstStyle>
                  <a:defPPr>
                    <a:defRPr lang="th-TH"/>
                  </a:defPPr>
                  <a:lvl1pPr marL="0" algn="l" defTabSz="914400" rtl="0" eaLnBrk="1" latinLnBrk="0" hangingPunct="1">
                    <a:defRPr sz="2800" kern="1200">
                      <a:solidFill>
                        <a:schemeClr val="tx1"/>
                      </a:solidFill>
                      <a:latin typeface="+mn-lt"/>
                      <a:ea typeface="+mn-ea"/>
                      <a:cs typeface="+mn-cs"/>
                    </a:defRPr>
                  </a:lvl1pPr>
                  <a:lvl2pPr marL="457200" algn="l" defTabSz="914400" rtl="0" eaLnBrk="1" latinLnBrk="0" hangingPunct="1">
                    <a:defRPr sz="2800" kern="1200">
                      <a:solidFill>
                        <a:schemeClr val="tx1"/>
                      </a:solidFill>
                      <a:latin typeface="+mn-lt"/>
                      <a:ea typeface="+mn-ea"/>
                      <a:cs typeface="+mn-cs"/>
                    </a:defRPr>
                  </a:lvl2pPr>
                  <a:lvl3pPr marL="914400" algn="l" defTabSz="914400" rtl="0" eaLnBrk="1" latinLnBrk="0" hangingPunct="1">
                    <a:defRPr sz="2800" kern="1200">
                      <a:solidFill>
                        <a:schemeClr val="tx1"/>
                      </a:solidFill>
                      <a:latin typeface="+mn-lt"/>
                      <a:ea typeface="+mn-ea"/>
                      <a:cs typeface="+mn-cs"/>
                    </a:defRPr>
                  </a:lvl3pPr>
                  <a:lvl4pPr marL="1371600" algn="l" defTabSz="914400" rtl="0" eaLnBrk="1" latinLnBrk="0" hangingPunct="1">
                    <a:defRPr sz="2800" kern="1200">
                      <a:solidFill>
                        <a:schemeClr val="tx1"/>
                      </a:solidFill>
                      <a:latin typeface="+mn-lt"/>
                      <a:ea typeface="+mn-ea"/>
                      <a:cs typeface="+mn-cs"/>
                    </a:defRPr>
                  </a:lvl4pPr>
                  <a:lvl5pPr marL="1828800" algn="l" defTabSz="914400" rtl="0" eaLnBrk="1" latinLnBrk="0" hangingPunct="1">
                    <a:defRPr sz="2800" kern="1200">
                      <a:solidFill>
                        <a:schemeClr val="tx1"/>
                      </a:solidFill>
                      <a:latin typeface="+mn-lt"/>
                      <a:ea typeface="+mn-ea"/>
                      <a:cs typeface="+mn-cs"/>
                    </a:defRPr>
                  </a:lvl5pPr>
                  <a:lvl6pPr marL="2286000" algn="l" defTabSz="914400" rtl="0" eaLnBrk="1" latinLnBrk="0" hangingPunct="1">
                    <a:defRPr sz="2800" kern="1200">
                      <a:solidFill>
                        <a:schemeClr val="tx1"/>
                      </a:solidFill>
                      <a:latin typeface="+mn-lt"/>
                      <a:ea typeface="+mn-ea"/>
                      <a:cs typeface="+mn-cs"/>
                    </a:defRPr>
                  </a:lvl6pPr>
                  <a:lvl7pPr marL="2743200" algn="l" defTabSz="914400" rtl="0" eaLnBrk="1" latinLnBrk="0" hangingPunct="1">
                    <a:defRPr sz="2800" kern="1200">
                      <a:solidFill>
                        <a:schemeClr val="tx1"/>
                      </a:solidFill>
                      <a:latin typeface="+mn-lt"/>
                      <a:ea typeface="+mn-ea"/>
                      <a:cs typeface="+mn-cs"/>
                    </a:defRPr>
                  </a:lvl7pPr>
                  <a:lvl8pPr marL="3200400" algn="l" defTabSz="914400" rtl="0" eaLnBrk="1" latinLnBrk="0" hangingPunct="1">
                    <a:defRPr sz="2800" kern="1200">
                      <a:solidFill>
                        <a:schemeClr val="tx1"/>
                      </a:solidFill>
                      <a:latin typeface="+mn-lt"/>
                      <a:ea typeface="+mn-ea"/>
                      <a:cs typeface="+mn-cs"/>
                    </a:defRPr>
                  </a:lvl8pPr>
                  <a:lvl9pPr marL="3657600" algn="l" defTabSz="914400" rtl="0" eaLnBrk="1" latinLnBrk="0" hangingPunct="1">
                    <a:defRPr sz="2800" kern="1200">
                      <a:solidFill>
                        <a:schemeClr val="tx1"/>
                      </a:solidFill>
                      <a:latin typeface="+mn-lt"/>
                      <a:ea typeface="+mn-ea"/>
                      <a:cs typeface="+mn-cs"/>
                    </a:defRPr>
                  </a:lvl9pPr>
                </a:lstStyle>
                <a:p>
                  <a:pPr algn="ctr" latinLnBrk="1"/>
                  <a:endParaRPr lang="th-TH" sz="1800">
                    <a:solidFill>
                      <a:prstClr val="white"/>
                    </a:solidFill>
                    <a:latin typeface="Arial"/>
                    <a:ea typeface="Arial Unicode MS"/>
                  </a:endParaRPr>
                </a:p>
              </xdr:txBody>
            </xdr:sp>
          </xdr:grpSp>
          <xdr:cxnSp macro="">
            <xdr:nvCxnSpPr>
              <xdr:cNvPr id="8" name="Straight Connector 7">
                <a:extLst>
                  <a:ext uri="{FF2B5EF4-FFF2-40B4-BE49-F238E27FC236}">
                    <a16:creationId xmlns:a16="http://schemas.microsoft.com/office/drawing/2014/main" id="{18950DA1-A4A5-446E-9EFC-6E30E203123E}"/>
                  </a:ext>
                </a:extLst>
              </xdr:cNvPr>
              <xdr:cNvCxnSpPr/>
            </xdr:nvCxnSpPr>
            <xdr:spPr>
              <a:xfrm flipV="1">
                <a:off x="6281956" y="1869943"/>
                <a:ext cx="0" cy="772324"/>
              </a:xfrm>
              <a:prstGeom prst="line">
                <a:avLst/>
              </a:prstGeom>
              <a:noFill/>
              <a:ln w="63500" cap="flat" cmpd="sng" algn="ctr">
                <a:solidFill>
                  <a:srgbClr val="FF0000"/>
                </a:solidFill>
                <a:prstDash val="solid"/>
                <a:miter lim="800000"/>
                <a:headEnd type="oval" w="sm" len="sm"/>
                <a:tailEnd type="oval" w="sm" len="sm"/>
              </a:ln>
              <a:effectLst/>
            </xdr:spPr>
          </xdr:cxnSp>
          <xdr:sp macro="" textlink="">
            <xdr:nvSpPr>
              <xdr:cNvPr id="9" name="Oval 8">
                <a:extLst>
                  <a:ext uri="{FF2B5EF4-FFF2-40B4-BE49-F238E27FC236}">
                    <a16:creationId xmlns:a16="http://schemas.microsoft.com/office/drawing/2014/main" id="{E376A295-8740-498B-B8E0-5C24764AE2CD}"/>
                  </a:ext>
                </a:extLst>
              </xdr:cNvPr>
              <xdr:cNvSpPr/>
            </xdr:nvSpPr>
            <xdr:spPr>
              <a:xfrm>
                <a:off x="5954513" y="2624943"/>
                <a:ext cx="653337" cy="654598"/>
              </a:xfrm>
              <a:prstGeom prst="ellipse">
                <a:avLst/>
              </a:prstGeom>
              <a:solidFill>
                <a:schemeClr val="bg1"/>
              </a:solidFill>
              <a:ln w="63500" cap="flat" cmpd="sng" algn="ctr">
                <a:solidFill>
                  <a:srgbClr val="FF0000"/>
                </a:solidFill>
                <a:prstDash val="solid"/>
                <a:miter lim="800000"/>
              </a:ln>
              <a:effectLst/>
            </xdr:spPr>
            <xdr:txBody>
              <a:bodyPr wrap="square" rtlCol="0" anchor="ctr"/>
              <a:lstStyle>
                <a:defPPr>
                  <a:defRPr lang="th-TH"/>
                </a:defPPr>
                <a:lvl1pPr marL="0" algn="l" defTabSz="914400" rtl="0" eaLnBrk="1" latinLnBrk="0" hangingPunct="1">
                  <a:defRPr sz="2800" kern="1200">
                    <a:solidFill>
                      <a:schemeClr val="tx1"/>
                    </a:solidFill>
                    <a:latin typeface="+mn-lt"/>
                    <a:ea typeface="+mn-ea"/>
                    <a:cs typeface="+mn-cs"/>
                  </a:defRPr>
                </a:lvl1pPr>
                <a:lvl2pPr marL="457200" algn="l" defTabSz="914400" rtl="0" eaLnBrk="1" latinLnBrk="0" hangingPunct="1">
                  <a:defRPr sz="2800" kern="1200">
                    <a:solidFill>
                      <a:schemeClr val="tx1"/>
                    </a:solidFill>
                    <a:latin typeface="+mn-lt"/>
                    <a:ea typeface="+mn-ea"/>
                    <a:cs typeface="+mn-cs"/>
                  </a:defRPr>
                </a:lvl2pPr>
                <a:lvl3pPr marL="914400" algn="l" defTabSz="914400" rtl="0" eaLnBrk="1" latinLnBrk="0" hangingPunct="1">
                  <a:defRPr sz="2800" kern="1200">
                    <a:solidFill>
                      <a:schemeClr val="tx1"/>
                    </a:solidFill>
                    <a:latin typeface="+mn-lt"/>
                    <a:ea typeface="+mn-ea"/>
                    <a:cs typeface="+mn-cs"/>
                  </a:defRPr>
                </a:lvl3pPr>
                <a:lvl4pPr marL="1371600" algn="l" defTabSz="914400" rtl="0" eaLnBrk="1" latinLnBrk="0" hangingPunct="1">
                  <a:defRPr sz="2800" kern="1200">
                    <a:solidFill>
                      <a:schemeClr val="tx1"/>
                    </a:solidFill>
                    <a:latin typeface="+mn-lt"/>
                    <a:ea typeface="+mn-ea"/>
                    <a:cs typeface="+mn-cs"/>
                  </a:defRPr>
                </a:lvl4pPr>
                <a:lvl5pPr marL="1828800" algn="l" defTabSz="914400" rtl="0" eaLnBrk="1" latinLnBrk="0" hangingPunct="1">
                  <a:defRPr sz="2800" kern="1200">
                    <a:solidFill>
                      <a:schemeClr val="tx1"/>
                    </a:solidFill>
                    <a:latin typeface="+mn-lt"/>
                    <a:ea typeface="+mn-ea"/>
                    <a:cs typeface="+mn-cs"/>
                  </a:defRPr>
                </a:lvl5pPr>
                <a:lvl6pPr marL="2286000" algn="l" defTabSz="914400" rtl="0" eaLnBrk="1" latinLnBrk="0" hangingPunct="1">
                  <a:defRPr sz="2800" kern="1200">
                    <a:solidFill>
                      <a:schemeClr val="tx1"/>
                    </a:solidFill>
                    <a:latin typeface="+mn-lt"/>
                    <a:ea typeface="+mn-ea"/>
                    <a:cs typeface="+mn-cs"/>
                  </a:defRPr>
                </a:lvl6pPr>
                <a:lvl7pPr marL="2743200" algn="l" defTabSz="914400" rtl="0" eaLnBrk="1" latinLnBrk="0" hangingPunct="1">
                  <a:defRPr sz="2800" kern="1200">
                    <a:solidFill>
                      <a:schemeClr val="tx1"/>
                    </a:solidFill>
                    <a:latin typeface="+mn-lt"/>
                    <a:ea typeface="+mn-ea"/>
                    <a:cs typeface="+mn-cs"/>
                  </a:defRPr>
                </a:lvl7pPr>
                <a:lvl8pPr marL="3200400" algn="l" defTabSz="914400" rtl="0" eaLnBrk="1" latinLnBrk="0" hangingPunct="1">
                  <a:defRPr sz="2800" kern="1200">
                    <a:solidFill>
                      <a:schemeClr val="tx1"/>
                    </a:solidFill>
                    <a:latin typeface="+mn-lt"/>
                    <a:ea typeface="+mn-ea"/>
                    <a:cs typeface="+mn-cs"/>
                  </a:defRPr>
                </a:lvl8pPr>
                <a:lvl9pPr marL="3657600" algn="l" defTabSz="914400" rtl="0" eaLnBrk="1" latinLnBrk="0" hangingPunct="1">
                  <a:defRPr sz="2800" kern="1200">
                    <a:solidFill>
                      <a:schemeClr val="tx1"/>
                    </a:solidFill>
                    <a:latin typeface="+mn-lt"/>
                    <a:ea typeface="+mn-ea"/>
                    <a:cs typeface="+mn-cs"/>
                  </a:defRPr>
                </a:lvl9pPr>
              </a:lstStyle>
              <a:p>
                <a:pPr marL="0" marR="0" lvl="0" indent="0" algn="ctr" defTabSz="914400" eaLnBrk="1" fontAlgn="auto" latinLnBrk="0" hangingPunct="1">
                  <a:lnSpc>
                    <a:spcPct val="100000"/>
                  </a:lnSpc>
                  <a:spcBef>
                    <a:spcPts val="0"/>
                  </a:spcBef>
                  <a:spcAft>
                    <a:spcPts val="0"/>
                  </a:spcAft>
                  <a:buClrTx/>
                  <a:buSzTx/>
                  <a:buFontTx/>
                  <a:buNone/>
                  <a:tabLst/>
                  <a:defRPr/>
                </a:pPr>
                <a:endParaRPr kumimoji="0" lang="ko-KR" altLang="en-US" sz="1200" b="0" i="0" u="none" strike="noStrike" kern="0" cap="none" spc="0" normalizeH="0" baseline="0">
                  <a:ln>
                    <a:noFill/>
                  </a:ln>
                  <a:solidFill>
                    <a:srgbClr val="FF0000"/>
                  </a:solidFill>
                  <a:effectLst/>
                  <a:uLnTx/>
                  <a:uFillTx/>
                  <a:latin typeface="Arial"/>
                  <a:ea typeface="Arial Unicode MS"/>
                  <a:cs typeface="+mn-cs"/>
                </a:endParaRPr>
              </a:p>
            </xdr:txBody>
          </xdr:sp>
          <xdr:sp macro="" textlink="">
            <xdr:nvSpPr>
              <xdr:cNvPr id="10" name="TextBox 9">
                <a:extLst>
                  <a:ext uri="{FF2B5EF4-FFF2-40B4-BE49-F238E27FC236}">
                    <a16:creationId xmlns:a16="http://schemas.microsoft.com/office/drawing/2014/main" id="{AD26B6B2-5659-4744-AECC-200930BB926E}"/>
                  </a:ext>
                </a:extLst>
              </xdr:cNvPr>
              <xdr:cNvSpPr txBox="1"/>
            </xdr:nvSpPr>
            <xdr:spPr>
              <a:xfrm>
                <a:off x="5984216" y="1095409"/>
                <a:ext cx="678786" cy="27553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600" b="1">
                    <a:solidFill>
                      <a:sysClr val="windowText" lastClr="000000"/>
                    </a:solidFill>
                    <a:latin typeface="Arial" panose="020B0604020202020204" pitchFamily="34" charset="0"/>
                    <a:cs typeface="Arial" panose="020B0604020202020204" pitchFamily="34" charset="0"/>
                  </a:rPr>
                  <a:t>NOW</a:t>
                </a:r>
                <a:endParaRPr lang="th-TH" sz="1600" b="1">
                  <a:solidFill>
                    <a:sysClr val="windowText" lastClr="000000"/>
                  </a:solidFill>
                  <a:latin typeface="Arial" panose="020B0604020202020204" pitchFamily="34" charset="0"/>
                </a:endParaRPr>
              </a:p>
            </xdr:txBody>
          </xdr:sp>
          <xdr:sp macro="" textlink="">
            <xdr:nvSpPr>
              <xdr:cNvPr id="11" name="TextBox 32">
                <a:extLst>
                  <a:ext uri="{FF2B5EF4-FFF2-40B4-BE49-F238E27FC236}">
                    <a16:creationId xmlns:a16="http://schemas.microsoft.com/office/drawing/2014/main" id="{6B309031-75FB-4933-ABE7-9EDB88E25382}"/>
                  </a:ext>
                </a:extLst>
              </xdr:cNvPr>
              <xdr:cNvSpPr txBox="1"/>
            </xdr:nvSpPr>
            <xdr:spPr>
              <a:xfrm>
                <a:off x="5798686" y="1329363"/>
                <a:ext cx="1055205" cy="393542"/>
              </a:xfrm>
              <a:prstGeom prst="rect">
                <a:avLst/>
              </a:prstGeom>
              <a:noFill/>
            </xdr:spPr>
            <xdr:txBody>
              <a:bodyPr wrap="square" rtlCol="0" anchor="ctr">
                <a:noAutofit/>
              </a:bodyPr>
              <a:lstStyle>
                <a:defPPr>
                  <a:defRPr lang="th-TH"/>
                </a:defPPr>
                <a:lvl1pPr marL="0" algn="l" defTabSz="914400" rtl="0" eaLnBrk="1" latinLnBrk="0" hangingPunct="1">
                  <a:defRPr sz="2800" kern="1200">
                    <a:solidFill>
                      <a:schemeClr val="tx1"/>
                    </a:solidFill>
                    <a:latin typeface="+mn-lt"/>
                    <a:ea typeface="+mn-ea"/>
                    <a:cs typeface="+mn-cs"/>
                  </a:defRPr>
                </a:lvl1pPr>
                <a:lvl2pPr marL="457200" algn="l" defTabSz="914400" rtl="0" eaLnBrk="1" latinLnBrk="0" hangingPunct="1">
                  <a:defRPr sz="2800" kern="1200">
                    <a:solidFill>
                      <a:schemeClr val="tx1"/>
                    </a:solidFill>
                    <a:latin typeface="+mn-lt"/>
                    <a:ea typeface="+mn-ea"/>
                    <a:cs typeface="+mn-cs"/>
                  </a:defRPr>
                </a:lvl2pPr>
                <a:lvl3pPr marL="914400" algn="l" defTabSz="914400" rtl="0" eaLnBrk="1" latinLnBrk="0" hangingPunct="1">
                  <a:defRPr sz="2800" kern="1200">
                    <a:solidFill>
                      <a:schemeClr val="tx1"/>
                    </a:solidFill>
                    <a:latin typeface="+mn-lt"/>
                    <a:ea typeface="+mn-ea"/>
                    <a:cs typeface="+mn-cs"/>
                  </a:defRPr>
                </a:lvl3pPr>
                <a:lvl4pPr marL="1371600" algn="l" defTabSz="914400" rtl="0" eaLnBrk="1" latinLnBrk="0" hangingPunct="1">
                  <a:defRPr sz="2800" kern="1200">
                    <a:solidFill>
                      <a:schemeClr val="tx1"/>
                    </a:solidFill>
                    <a:latin typeface="+mn-lt"/>
                    <a:ea typeface="+mn-ea"/>
                    <a:cs typeface="+mn-cs"/>
                  </a:defRPr>
                </a:lvl4pPr>
                <a:lvl5pPr marL="1828800" algn="l" defTabSz="914400" rtl="0" eaLnBrk="1" latinLnBrk="0" hangingPunct="1">
                  <a:defRPr sz="2800" kern="1200">
                    <a:solidFill>
                      <a:schemeClr val="tx1"/>
                    </a:solidFill>
                    <a:latin typeface="+mn-lt"/>
                    <a:ea typeface="+mn-ea"/>
                    <a:cs typeface="+mn-cs"/>
                  </a:defRPr>
                </a:lvl5pPr>
                <a:lvl6pPr marL="2286000" algn="l" defTabSz="914400" rtl="0" eaLnBrk="1" latinLnBrk="0" hangingPunct="1">
                  <a:defRPr sz="2800" kern="1200">
                    <a:solidFill>
                      <a:schemeClr val="tx1"/>
                    </a:solidFill>
                    <a:latin typeface="+mn-lt"/>
                    <a:ea typeface="+mn-ea"/>
                    <a:cs typeface="+mn-cs"/>
                  </a:defRPr>
                </a:lvl6pPr>
                <a:lvl7pPr marL="2743200" algn="l" defTabSz="914400" rtl="0" eaLnBrk="1" latinLnBrk="0" hangingPunct="1">
                  <a:defRPr sz="2800" kern="1200">
                    <a:solidFill>
                      <a:schemeClr val="tx1"/>
                    </a:solidFill>
                    <a:latin typeface="+mn-lt"/>
                    <a:ea typeface="+mn-ea"/>
                    <a:cs typeface="+mn-cs"/>
                  </a:defRPr>
                </a:lvl7pPr>
                <a:lvl8pPr marL="3200400" algn="l" defTabSz="914400" rtl="0" eaLnBrk="1" latinLnBrk="0" hangingPunct="1">
                  <a:defRPr sz="2800" kern="1200">
                    <a:solidFill>
                      <a:schemeClr val="tx1"/>
                    </a:solidFill>
                    <a:latin typeface="+mn-lt"/>
                    <a:ea typeface="+mn-ea"/>
                    <a:cs typeface="+mn-cs"/>
                  </a:defRPr>
                </a:lvl8pPr>
                <a:lvl9pPr marL="3657600" algn="l" defTabSz="914400" rtl="0" eaLnBrk="1" latinLnBrk="0" hangingPunct="1">
                  <a:defRPr sz="2800" kern="1200">
                    <a:solidFill>
                      <a:schemeClr val="tx1"/>
                    </a:solidFill>
                    <a:latin typeface="+mn-lt"/>
                    <a:ea typeface="+mn-ea"/>
                    <a:cs typeface="+mn-cs"/>
                  </a:defRPr>
                </a:lvl9pPr>
              </a:lstStyle>
              <a:p>
                <a:pPr algn="ctr"/>
                <a:r>
                  <a:rPr lang="th-TH" altLang="ko-KR" sz="2000" b="1">
                    <a:solidFill>
                      <a:srgbClr val="FF0000"/>
                    </a:solidFill>
                    <a:latin typeface="Arial"/>
                    <a:ea typeface="Arial Unicode MS"/>
                    <a:cs typeface="Arial" pitchFamily="34" charset="0"/>
                  </a:rPr>
                  <a:t>2</a:t>
                </a:r>
                <a:r>
                  <a:rPr lang="en-US" altLang="ko-KR" sz="2000" b="1">
                    <a:solidFill>
                      <a:srgbClr val="FF0000"/>
                    </a:solidFill>
                    <a:latin typeface="Arial"/>
                    <a:ea typeface="Arial Unicode MS"/>
                    <a:cs typeface="Arial" pitchFamily="34" charset="0"/>
                  </a:rPr>
                  <a:t>8 May</a:t>
                </a:r>
                <a:endParaRPr lang="ko-KR" altLang="en-US" sz="2000" b="1">
                  <a:solidFill>
                    <a:srgbClr val="FF0000"/>
                  </a:solidFill>
                  <a:latin typeface="Arial"/>
                  <a:ea typeface="Arial Unicode MS"/>
                  <a:cs typeface="Arial" pitchFamily="34" charset="0"/>
                </a:endParaRPr>
              </a:p>
            </xdr:txBody>
          </xdr:sp>
        </xdr:grpSp>
        <xdr:sp macro="" textlink="">
          <xdr:nvSpPr>
            <xdr:cNvPr id="6" name="Heart 5">
              <a:extLst>
                <a:ext uri="{FF2B5EF4-FFF2-40B4-BE49-F238E27FC236}">
                  <a16:creationId xmlns:a16="http://schemas.microsoft.com/office/drawing/2014/main" id="{0584016B-0DFB-4F6B-9415-58D3311F8AD4}"/>
                </a:ext>
              </a:extLst>
            </xdr:cNvPr>
            <xdr:cNvSpPr/>
          </xdr:nvSpPr>
          <xdr:spPr>
            <a:xfrm>
              <a:off x="6357920" y="2592296"/>
              <a:ext cx="435621" cy="344911"/>
            </a:xfrm>
            <a:prstGeom prst="heart">
              <a:avLst/>
            </a:prstGeom>
            <a:solidFill>
              <a:srgbClr val="FF0000"/>
            </a:solidFill>
            <a:ln>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th-TH" sz="1100"/>
            </a:p>
          </xdr:txBody>
        </xdr:sp>
      </xdr:grpSp>
    </xdr:grpSp>
    <xdr:clientData/>
  </xdr:twoCellAnchor>
</xdr:wsDr>
</file>

<file path=xl/drawings/drawing8.xml><?xml version="1.0" encoding="utf-8"?>
<xdr:wsDr xmlns:xdr="http://schemas.openxmlformats.org/drawingml/2006/spreadsheetDrawing" xmlns:a="http://schemas.openxmlformats.org/drawingml/2006/main">
  <xdr:twoCellAnchor>
    <xdr:from>
      <xdr:col>1</xdr:col>
      <xdr:colOff>67234</xdr:colOff>
      <xdr:row>4</xdr:row>
      <xdr:rowOff>31003</xdr:rowOff>
    </xdr:from>
    <xdr:to>
      <xdr:col>8</xdr:col>
      <xdr:colOff>337059</xdr:colOff>
      <xdr:row>20</xdr:row>
      <xdr:rowOff>3678</xdr:rowOff>
    </xdr:to>
    <xdr:grpSp>
      <xdr:nvGrpSpPr>
        <xdr:cNvPr id="2" name="Group 1">
          <a:extLst>
            <a:ext uri="{FF2B5EF4-FFF2-40B4-BE49-F238E27FC236}">
              <a16:creationId xmlns:a16="http://schemas.microsoft.com/office/drawing/2014/main" id="{C66CF012-AA11-4CD4-A6EE-E36B05CDCA09}"/>
            </a:ext>
          </a:extLst>
        </xdr:cNvPr>
        <xdr:cNvGrpSpPr/>
      </xdr:nvGrpSpPr>
      <xdr:grpSpPr>
        <a:xfrm>
          <a:off x="422647" y="789828"/>
          <a:ext cx="14456472" cy="2847731"/>
          <a:chOff x="711942" y="5616157"/>
          <a:chExt cx="14520014" cy="2954898"/>
        </a:xfrm>
      </xdr:grpSpPr>
      <xdr:sp macro="" textlink="">
        <xdr:nvSpPr>
          <xdr:cNvPr id="3" name="TextBox 2">
            <a:extLst>
              <a:ext uri="{FF2B5EF4-FFF2-40B4-BE49-F238E27FC236}">
                <a16:creationId xmlns:a16="http://schemas.microsoft.com/office/drawing/2014/main" id="{349B457A-742D-4021-80A2-D46A5996BCA9}"/>
              </a:ext>
            </a:extLst>
          </xdr:cNvPr>
          <xdr:cNvSpPr txBox="1"/>
        </xdr:nvSpPr>
        <xdr:spPr>
          <a:xfrm>
            <a:off x="711942" y="5616157"/>
            <a:ext cx="14520014" cy="2954898"/>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endParaRPr lang="th-TH" sz="1100"/>
          </a:p>
        </xdr:txBody>
      </xdr:sp>
      <xdr:grpSp>
        <xdr:nvGrpSpPr>
          <xdr:cNvPr id="4" name="Group 3">
            <a:extLst>
              <a:ext uri="{FF2B5EF4-FFF2-40B4-BE49-F238E27FC236}">
                <a16:creationId xmlns:a16="http://schemas.microsoft.com/office/drawing/2014/main" id="{2F2650FA-F100-4B38-B958-D96122F1EFFF}"/>
              </a:ext>
            </a:extLst>
          </xdr:cNvPr>
          <xdr:cNvGrpSpPr/>
        </xdr:nvGrpSpPr>
        <xdr:grpSpPr>
          <a:xfrm>
            <a:off x="791741" y="5706440"/>
            <a:ext cx="14346301" cy="2774233"/>
            <a:chOff x="108185" y="409232"/>
            <a:chExt cx="14343124" cy="2774233"/>
          </a:xfrm>
        </xdr:grpSpPr>
        <xdr:grpSp>
          <xdr:nvGrpSpPr>
            <xdr:cNvPr id="5" name="Group 4">
              <a:extLst>
                <a:ext uri="{FF2B5EF4-FFF2-40B4-BE49-F238E27FC236}">
                  <a16:creationId xmlns:a16="http://schemas.microsoft.com/office/drawing/2014/main" id="{5B8E83E6-543D-4266-A12E-6842850E720E}"/>
                </a:ext>
              </a:extLst>
            </xdr:cNvPr>
            <xdr:cNvGrpSpPr/>
          </xdr:nvGrpSpPr>
          <xdr:grpSpPr>
            <a:xfrm>
              <a:off x="108185" y="409232"/>
              <a:ext cx="14343124" cy="2774233"/>
              <a:chOff x="360537" y="577298"/>
              <a:chExt cx="13128973" cy="2818673"/>
            </a:xfrm>
          </xdr:grpSpPr>
          <xdr:grpSp>
            <xdr:nvGrpSpPr>
              <xdr:cNvPr id="7" name="Group 6">
                <a:extLst>
                  <a:ext uri="{FF2B5EF4-FFF2-40B4-BE49-F238E27FC236}">
                    <a16:creationId xmlns:a16="http://schemas.microsoft.com/office/drawing/2014/main" id="{2D7186FC-D298-4AA0-BF6B-DA351DA5D98F}"/>
                  </a:ext>
                </a:extLst>
              </xdr:cNvPr>
              <xdr:cNvGrpSpPr/>
            </xdr:nvGrpSpPr>
            <xdr:grpSpPr>
              <a:xfrm>
                <a:off x="360537" y="577298"/>
                <a:ext cx="13128973" cy="2818673"/>
                <a:chOff x="1315888" y="4590771"/>
                <a:chExt cx="13364017" cy="2846182"/>
              </a:xfrm>
            </xdr:grpSpPr>
            <xdr:cxnSp macro="">
              <xdr:nvCxnSpPr>
                <xdr:cNvPr id="12" name="Straight Connector 11">
                  <a:extLst>
                    <a:ext uri="{FF2B5EF4-FFF2-40B4-BE49-F238E27FC236}">
                      <a16:creationId xmlns:a16="http://schemas.microsoft.com/office/drawing/2014/main" id="{971F6330-463B-46BC-85AA-4D8D470007B9}"/>
                    </a:ext>
                  </a:extLst>
                </xdr:cNvPr>
                <xdr:cNvCxnSpPr>
                  <a:cxnSpLocks/>
                </xdr:cNvCxnSpPr>
              </xdr:nvCxnSpPr>
              <xdr:spPr>
                <a:xfrm flipV="1">
                  <a:off x="1315888" y="5926350"/>
                  <a:ext cx="13364017" cy="4995"/>
                </a:xfrm>
                <a:prstGeom prst="line">
                  <a:avLst/>
                </a:prstGeom>
                <a:noFill/>
                <a:ln w="76200" cap="flat" cmpd="sng" algn="ctr">
                  <a:solidFill>
                    <a:sysClr val="window" lastClr="FFFFFF">
                      <a:lumMod val="85000"/>
                    </a:sysClr>
                  </a:solidFill>
                  <a:prstDash val="solid"/>
                  <a:miter lim="800000"/>
                </a:ln>
                <a:effectLst/>
              </xdr:spPr>
            </xdr:cxnSp>
            <xdr:grpSp>
              <xdr:nvGrpSpPr>
                <xdr:cNvPr id="13" name="그룹 4">
                  <a:extLst>
                    <a:ext uri="{FF2B5EF4-FFF2-40B4-BE49-F238E27FC236}">
                      <a16:creationId xmlns:a16="http://schemas.microsoft.com/office/drawing/2014/main" id="{BACA2652-D37E-4DB2-AC92-9862CDD52302}"/>
                    </a:ext>
                  </a:extLst>
                </xdr:cNvPr>
                <xdr:cNvGrpSpPr/>
              </xdr:nvGrpSpPr>
              <xdr:grpSpPr>
                <a:xfrm>
                  <a:off x="2046677" y="5580506"/>
                  <a:ext cx="638547" cy="1129321"/>
                  <a:chOff x="1234621" y="3594272"/>
                  <a:chExt cx="648072" cy="1132494"/>
                </a:xfrm>
              </xdr:grpSpPr>
              <xdr:cxnSp macro="">
                <xdr:nvCxnSpPr>
                  <xdr:cNvPr id="53" name="Straight Connector 52">
                    <a:extLst>
                      <a:ext uri="{FF2B5EF4-FFF2-40B4-BE49-F238E27FC236}">
                        <a16:creationId xmlns:a16="http://schemas.microsoft.com/office/drawing/2014/main" id="{86A501FB-1173-4D16-A042-82C3D8085C50}"/>
                      </a:ext>
                    </a:extLst>
                  </xdr:cNvPr>
                  <xdr:cNvCxnSpPr/>
                </xdr:nvCxnSpPr>
                <xdr:spPr>
                  <a:xfrm flipV="1">
                    <a:off x="1558658" y="3945013"/>
                    <a:ext cx="0" cy="781753"/>
                  </a:xfrm>
                  <a:prstGeom prst="line">
                    <a:avLst/>
                  </a:prstGeom>
                  <a:noFill/>
                  <a:ln w="63500" cap="flat" cmpd="sng" algn="ctr">
                    <a:solidFill>
                      <a:srgbClr val="E62949">
                        <a:alpha val="40000"/>
                      </a:srgbClr>
                    </a:solidFill>
                    <a:prstDash val="solid"/>
                    <a:miter lim="800000"/>
                    <a:headEnd type="oval" w="sm" len="sm"/>
                    <a:tailEnd type="oval"/>
                  </a:ln>
                  <a:effectLst/>
                </xdr:spPr>
              </xdr:cxnSp>
              <xdr:sp macro="" textlink="">
                <xdr:nvSpPr>
                  <xdr:cNvPr id="54" name="Oval 53">
                    <a:extLst>
                      <a:ext uri="{FF2B5EF4-FFF2-40B4-BE49-F238E27FC236}">
                        <a16:creationId xmlns:a16="http://schemas.microsoft.com/office/drawing/2014/main" id="{10A9DBED-A463-4913-8D1F-C8D69CCB2ED0}"/>
                      </a:ext>
                    </a:extLst>
                  </xdr:cNvPr>
                  <xdr:cNvSpPr/>
                </xdr:nvSpPr>
                <xdr:spPr>
                  <a:xfrm>
                    <a:off x="1234621" y="3594272"/>
                    <a:ext cx="648072" cy="648072"/>
                  </a:xfrm>
                  <a:prstGeom prst="ellipse">
                    <a:avLst/>
                  </a:prstGeom>
                  <a:solidFill>
                    <a:sysClr val="window" lastClr="FFFFFF">
                      <a:alpha val="40000"/>
                    </a:sysClr>
                  </a:solidFill>
                  <a:ln w="63500" cap="flat" cmpd="sng" algn="ctr">
                    <a:solidFill>
                      <a:srgbClr val="E62949">
                        <a:alpha val="40000"/>
                      </a:srgbClr>
                    </a:solidFill>
                    <a:prstDash val="solid"/>
                    <a:miter lim="800000"/>
                  </a:ln>
                  <a:effectLst/>
                </xdr:spPr>
                <xdr:txBody>
                  <a:bodyPr wrap="square" rtlCol="0" anchor="ctr"/>
                  <a:lstStyle>
                    <a:defPPr>
                      <a:defRPr lang="th-TH"/>
                    </a:defPPr>
                    <a:lvl1pPr marL="0" algn="l" defTabSz="914400" rtl="0" eaLnBrk="1" latinLnBrk="0" hangingPunct="1">
                      <a:defRPr sz="2800" kern="1200">
                        <a:solidFill>
                          <a:schemeClr val="tx1"/>
                        </a:solidFill>
                        <a:latin typeface="+mn-lt"/>
                        <a:ea typeface="+mn-ea"/>
                        <a:cs typeface="+mn-cs"/>
                      </a:defRPr>
                    </a:lvl1pPr>
                    <a:lvl2pPr marL="457200" algn="l" defTabSz="914400" rtl="0" eaLnBrk="1" latinLnBrk="0" hangingPunct="1">
                      <a:defRPr sz="2800" kern="1200">
                        <a:solidFill>
                          <a:schemeClr val="tx1"/>
                        </a:solidFill>
                        <a:latin typeface="+mn-lt"/>
                        <a:ea typeface="+mn-ea"/>
                        <a:cs typeface="+mn-cs"/>
                      </a:defRPr>
                    </a:lvl2pPr>
                    <a:lvl3pPr marL="914400" algn="l" defTabSz="914400" rtl="0" eaLnBrk="1" latinLnBrk="0" hangingPunct="1">
                      <a:defRPr sz="2800" kern="1200">
                        <a:solidFill>
                          <a:schemeClr val="tx1"/>
                        </a:solidFill>
                        <a:latin typeface="+mn-lt"/>
                        <a:ea typeface="+mn-ea"/>
                        <a:cs typeface="+mn-cs"/>
                      </a:defRPr>
                    </a:lvl3pPr>
                    <a:lvl4pPr marL="1371600" algn="l" defTabSz="914400" rtl="0" eaLnBrk="1" latinLnBrk="0" hangingPunct="1">
                      <a:defRPr sz="2800" kern="1200">
                        <a:solidFill>
                          <a:schemeClr val="tx1"/>
                        </a:solidFill>
                        <a:latin typeface="+mn-lt"/>
                        <a:ea typeface="+mn-ea"/>
                        <a:cs typeface="+mn-cs"/>
                      </a:defRPr>
                    </a:lvl4pPr>
                    <a:lvl5pPr marL="1828800" algn="l" defTabSz="914400" rtl="0" eaLnBrk="1" latinLnBrk="0" hangingPunct="1">
                      <a:defRPr sz="2800" kern="1200">
                        <a:solidFill>
                          <a:schemeClr val="tx1"/>
                        </a:solidFill>
                        <a:latin typeface="+mn-lt"/>
                        <a:ea typeface="+mn-ea"/>
                        <a:cs typeface="+mn-cs"/>
                      </a:defRPr>
                    </a:lvl5pPr>
                    <a:lvl6pPr marL="2286000" algn="l" defTabSz="914400" rtl="0" eaLnBrk="1" latinLnBrk="0" hangingPunct="1">
                      <a:defRPr sz="2800" kern="1200">
                        <a:solidFill>
                          <a:schemeClr val="tx1"/>
                        </a:solidFill>
                        <a:latin typeface="+mn-lt"/>
                        <a:ea typeface="+mn-ea"/>
                        <a:cs typeface="+mn-cs"/>
                      </a:defRPr>
                    </a:lvl6pPr>
                    <a:lvl7pPr marL="2743200" algn="l" defTabSz="914400" rtl="0" eaLnBrk="1" latinLnBrk="0" hangingPunct="1">
                      <a:defRPr sz="2800" kern="1200">
                        <a:solidFill>
                          <a:schemeClr val="tx1"/>
                        </a:solidFill>
                        <a:latin typeface="+mn-lt"/>
                        <a:ea typeface="+mn-ea"/>
                        <a:cs typeface="+mn-cs"/>
                      </a:defRPr>
                    </a:lvl7pPr>
                    <a:lvl8pPr marL="3200400" algn="l" defTabSz="914400" rtl="0" eaLnBrk="1" latinLnBrk="0" hangingPunct="1">
                      <a:defRPr sz="2800" kern="1200">
                        <a:solidFill>
                          <a:schemeClr val="tx1"/>
                        </a:solidFill>
                        <a:latin typeface="+mn-lt"/>
                        <a:ea typeface="+mn-ea"/>
                        <a:cs typeface="+mn-cs"/>
                      </a:defRPr>
                    </a:lvl8pPr>
                    <a:lvl9pPr marL="3657600" algn="l" defTabSz="914400" rtl="0" eaLnBrk="1" latinLnBrk="0" hangingPunct="1">
                      <a:defRPr sz="2800" kern="1200">
                        <a:solidFill>
                          <a:schemeClr val="tx1"/>
                        </a:solidFill>
                        <a:latin typeface="+mn-lt"/>
                        <a:ea typeface="+mn-ea"/>
                        <a:cs typeface="+mn-cs"/>
                      </a:defRPr>
                    </a:lvl9pPr>
                  </a:lstStyle>
                  <a:p>
                    <a:pPr marL="0" marR="0" lvl="0" indent="0" algn="ctr" defTabSz="914400" eaLnBrk="1" fontAlgn="auto" latinLnBrk="0" hangingPunct="1">
                      <a:lnSpc>
                        <a:spcPct val="100000"/>
                      </a:lnSpc>
                      <a:spcBef>
                        <a:spcPts val="0"/>
                      </a:spcBef>
                      <a:spcAft>
                        <a:spcPts val="0"/>
                      </a:spcAft>
                      <a:buClrTx/>
                      <a:buSzTx/>
                      <a:buFontTx/>
                      <a:buNone/>
                      <a:tabLst/>
                      <a:defRPr/>
                    </a:pPr>
                    <a:endParaRPr kumimoji="0" lang="ko-KR" altLang="en-US" sz="2700" b="0" i="0" u="none" strike="noStrike" kern="0" cap="none" spc="0" normalizeH="0" baseline="0">
                      <a:ln>
                        <a:noFill/>
                      </a:ln>
                      <a:solidFill>
                        <a:prstClr val="white"/>
                      </a:solidFill>
                      <a:effectLst/>
                      <a:uLnTx/>
                      <a:uFillTx/>
                      <a:latin typeface="Arial"/>
                      <a:ea typeface="Arial Unicode MS"/>
                      <a:cs typeface="+mn-cs"/>
                    </a:endParaRPr>
                  </a:p>
                </xdr:txBody>
              </xdr:sp>
            </xdr:grpSp>
            <xdr:grpSp>
              <xdr:nvGrpSpPr>
                <xdr:cNvPr id="14" name="그룹 5">
                  <a:extLst>
                    <a:ext uri="{FF2B5EF4-FFF2-40B4-BE49-F238E27FC236}">
                      <a16:creationId xmlns:a16="http://schemas.microsoft.com/office/drawing/2014/main" id="{A04DCFBC-67CC-467D-B171-2CCA38FF4B19}"/>
                    </a:ext>
                  </a:extLst>
                </xdr:cNvPr>
                <xdr:cNvGrpSpPr/>
              </xdr:nvGrpSpPr>
              <xdr:grpSpPr>
                <a:xfrm>
                  <a:off x="3809645" y="5211504"/>
                  <a:ext cx="641722" cy="1118636"/>
                  <a:chOff x="4137552" y="3133233"/>
                  <a:chExt cx="648072" cy="1109111"/>
                </a:xfrm>
              </xdr:grpSpPr>
              <xdr:cxnSp macro="">
                <xdr:nvCxnSpPr>
                  <xdr:cNvPr id="51" name="Straight Connector 50">
                    <a:extLst>
                      <a:ext uri="{FF2B5EF4-FFF2-40B4-BE49-F238E27FC236}">
                        <a16:creationId xmlns:a16="http://schemas.microsoft.com/office/drawing/2014/main" id="{0E0585F6-887B-4177-A90C-7AFB46649332}"/>
                      </a:ext>
                    </a:extLst>
                  </xdr:cNvPr>
                  <xdr:cNvCxnSpPr/>
                </xdr:nvCxnSpPr>
                <xdr:spPr>
                  <a:xfrm flipV="1">
                    <a:off x="4461588" y="3133233"/>
                    <a:ext cx="0" cy="780855"/>
                  </a:xfrm>
                  <a:prstGeom prst="line">
                    <a:avLst/>
                  </a:prstGeom>
                  <a:noFill/>
                  <a:ln w="63500" cap="flat" cmpd="sng" algn="ctr">
                    <a:solidFill>
                      <a:srgbClr val="F07624">
                        <a:alpha val="40000"/>
                      </a:srgbClr>
                    </a:solidFill>
                    <a:prstDash val="solid"/>
                    <a:miter lim="800000"/>
                    <a:headEnd type="oval" w="sm" len="sm"/>
                    <a:tailEnd type="oval" w="sm" len="sm"/>
                  </a:ln>
                  <a:effectLst/>
                </xdr:spPr>
              </xdr:cxnSp>
              <xdr:sp macro="" textlink="">
                <xdr:nvSpPr>
                  <xdr:cNvPr id="52" name="Oval 51">
                    <a:extLst>
                      <a:ext uri="{FF2B5EF4-FFF2-40B4-BE49-F238E27FC236}">
                        <a16:creationId xmlns:a16="http://schemas.microsoft.com/office/drawing/2014/main" id="{7E612CBF-4451-42AB-AFE7-44B2586885C7}"/>
                      </a:ext>
                    </a:extLst>
                  </xdr:cNvPr>
                  <xdr:cNvSpPr/>
                </xdr:nvSpPr>
                <xdr:spPr>
                  <a:xfrm>
                    <a:off x="4137552" y="3594272"/>
                    <a:ext cx="648072" cy="648072"/>
                  </a:xfrm>
                  <a:prstGeom prst="ellipse">
                    <a:avLst/>
                  </a:prstGeom>
                  <a:solidFill>
                    <a:sysClr val="window" lastClr="FFFFFF"/>
                  </a:solidFill>
                  <a:ln w="63500" cap="flat" cmpd="sng" algn="ctr">
                    <a:solidFill>
                      <a:srgbClr val="F07624">
                        <a:alpha val="40000"/>
                      </a:srgbClr>
                    </a:solidFill>
                    <a:prstDash val="solid"/>
                    <a:miter lim="800000"/>
                  </a:ln>
                  <a:effectLst/>
                </xdr:spPr>
                <xdr:txBody>
                  <a:bodyPr wrap="square" rtlCol="0" anchor="ctr"/>
                  <a:lstStyle>
                    <a:defPPr>
                      <a:defRPr lang="th-TH"/>
                    </a:defPPr>
                    <a:lvl1pPr marL="0" algn="l" defTabSz="914400" rtl="0" eaLnBrk="1" latinLnBrk="0" hangingPunct="1">
                      <a:defRPr sz="2800" kern="1200">
                        <a:solidFill>
                          <a:schemeClr val="tx1"/>
                        </a:solidFill>
                        <a:latin typeface="+mn-lt"/>
                        <a:ea typeface="+mn-ea"/>
                        <a:cs typeface="+mn-cs"/>
                      </a:defRPr>
                    </a:lvl1pPr>
                    <a:lvl2pPr marL="457200" algn="l" defTabSz="914400" rtl="0" eaLnBrk="1" latinLnBrk="0" hangingPunct="1">
                      <a:defRPr sz="2800" kern="1200">
                        <a:solidFill>
                          <a:schemeClr val="tx1"/>
                        </a:solidFill>
                        <a:latin typeface="+mn-lt"/>
                        <a:ea typeface="+mn-ea"/>
                        <a:cs typeface="+mn-cs"/>
                      </a:defRPr>
                    </a:lvl2pPr>
                    <a:lvl3pPr marL="914400" algn="l" defTabSz="914400" rtl="0" eaLnBrk="1" latinLnBrk="0" hangingPunct="1">
                      <a:defRPr sz="2800" kern="1200">
                        <a:solidFill>
                          <a:schemeClr val="tx1"/>
                        </a:solidFill>
                        <a:latin typeface="+mn-lt"/>
                        <a:ea typeface="+mn-ea"/>
                        <a:cs typeface="+mn-cs"/>
                      </a:defRPr>
                    </a:lvl3pPr>
                    <a:lvl4pPr marL="1371600" algn="l" defTabSz="914400" rtl="0" eaLnBrk="1" latinLnBrk="0" hangingPunct="1">
                      <a:defRPr sz="2800" kern="1200">
                        <a:solidFill>
                          <a:schemeClr val="tx1"/>
                        </a:solidFill>
                        <a:latin typeface="+mn-lt"/>
                        <a:ea typeface="+mn-ea"/>
                        <a:cs typeface="+mn-cs"/>
                      </a:defRPr>
                    </a:lvl4pPr>
                    <a:lvl5pPr marL="1828800" algn="l" defTabSz="914400" rtl="0" eaLnBrk="1" latinLnBrk="0" hangingPunct="1">
                      <a:defRPr sz="2800" kern="1200">
                        <a:solidFill>
                          <a:schemeClr val="tx1"/>
                        </a:solidFill>
                        <a:latin typeface="+mn-lt"/>
                        <a:ea typeface="+mn-ea"/>
                        <a:cs typeface="+mn-cs"/>
                      </a:defRPr>
                    </a:lvl5pPr>
                    <a:lvl6pPr marL="2286000" algn="l" defTabSz="914400" rtl="0" eaLnBrk="1" latinLnBrk="0" hangingPunct="1">
                      <a:defRPr sz="2800" kern="1200">
                        <a:solidFill>
                          <a:schemeClr val="tx1"/>
                        </a:solidFill>
                        <a:latin typeface="+mn-lt"/>
                        <a:ea typeface="+mn-ea"/>
                        <a:cs typeface="+mn-cs"/>
                      </a:defRPr>
                    </a:lvl6pPr>
                    <a:lvl7pPr marL="2743200" algn="l" defTabSz="914400" rtl="0" eaLnBrk="1" latinLnBrk="0" hangingPunct="1">
                      <a:defRPr sz="2800" kern="1200">
                        <a:solidFill>
                          <a:schemeClr val="tx1"/>
                        </a:solidFill>
                        <a:latin typeface="+mn-lt"/>
                        <a:ea typeface="+mn-ea"/>
                        <a:cs typeface="+mn-cs"/>
                      </a:defRPr>
                    </a:lvl7pPr>
                    <a:lvl8pPr marL="3200400" algn="l" defTabSz="914400" rtl="0" eaLnBrk="1" latinLnBrk="0" hangingPunct="1">
                      <a:defRPr sz="2800" kern="1200">
                        <a:solidFill>
                          <a:schemeClr val="tx1"/>
                        </a:solidFill>
                        <a:latin typeface="+mn-lt"/>
                        <a:ea typeface="+mn-ea"/>
                        <a:cs typeface="+mn-cs"/>
                      </a:defRPr>
                    </a:lvl8pPr>
                    <a:lvl9pPr marL="3657600" algn="l" defTabSz="914400" rtl="0" eaLnBrk="1" latinLnBrk="0" hangingPunct="1">
                      <a:defRPr sz="2800" kern="1200">
                        <a:solidFill>
                          <a:schemeClr val="tx1"/>
                        </a:solidFill>
                        <a:latin typeface="+mn-lt"/>
                        <a:ea typeface="+mn-ea"/>
                        <a:cs typeface="+mn-cs"/>
                      </a:defRPr>
                    </a:lvl9pPr>
                  </a:lstStyle>
                  <a:p>
                    <a:pPr marL="0" marR="0" lvl="0" indent="0" algn="ctr" defTabSz="914400" eaLnBrk="1" fontAlgn="auto" latinLnBrk="0" hangingPunct="1">
                      <a:lnSpc>
                        <a:spcPct val="100000"/>
                      </a:lnSpc>
                      <a:spcBef>
                        <a:spcPts val="0"/>
                      </a:spcBef>
                      <a:spcAft>
                        <a:spcPts val="0"/>
                      </a:spcAft>
                      <a:buClrTx/>
                      <a:buSzTx/>
                      <a:buFontTx/>
                      <a:buNone/>
                      <a:tabLst/>
                      <a:defRPr/>
                    </a:pPr>
                    <a:endParaRPr kumimoji="0" lang="ko-KR" altLang="en-US" sz="2700" b="0" i="0" u="none" strike="noStrike" kern="0" cap="none" spc="0" normalizeH="0" baseline="0">
                      <a:ln>
                        <a:noFill/>
                      </a:ln>
                      <a:solidFill>
                        <a:prstClr val="white"/>
                      </a:solidFill>
                      <a:effectLst/>
                      <a:uLnTx/>
                      <a:uFillTx/>
                      <a:latin typeface="Arial"/>
                      <a:ea typeface="Arial Unicode MS"/>
                      <a:cs typeface="+mn-cs"/>
                    </a:endParaRPr>
                  </a:p>
                </xdr:txBody>
              </xdr:sp>
            </xdr:grpSp>
            <xdr:grpSp>
              <xdr:nvGrpSpPr>
                <xdr:cNvPr id="15" name="그룹 6">
                  <a:extLst>
                    <a:ext uri="{FF2B5EF4-FFF2-40B4-BE49-F238E27FC236}">
                      <a16:creationId xmlns:a16="http://schemas.microsoft.com/office/drawing/2014/main" id="{D433DB65-42CE-4B8E-B0EF-AD3890DB81FE}"/>
                    </a:ext>
                  </a:extLst>
                </xdr:cNvPr>
                <xdr:cNvGrpSpPr/>
              </xdr:nvGrpSpPr>
              <xdr:grpSpPr>
                <a:xfrm>
                  <a:off x="5436245" y="5594197"/>
                  <a:ext cx="647651" cy="1128023"/>
                  <a:chOff x="5565973" y="3605802"/>
                  <a:chExt cx="647651" cy="1131197"/>
                </a:xfrm>
              </xdr:grpSpPr>
              <xdr:cxnSp macro="">
                <xdr:nvCxnSpPr>
                  <xdr:cNvPr id="49" name="Straight Connector 48">
                    <a:extLst>
                      <a:ext uri="{FF2B5EF4-FFF2-40B4-BE49-F238E27FC236}">
                        <a16:creationId xmlns:a16="http://schemas.microsoft.com/office/drawing/2014/main" id="{57023856-31BA-4B12-BE5C-15AAD3BC4386}"/>
                      </a:ext>
                    </a:extLst>
                  </xdr:cNvPr>
                  <xdr:cNvCxnSpPr/>
                </xdr:nvCxnSpPr>
                <xdr:spPr>
                  <a:xfrm flipV="1">
                    <a:off x="5890268" y="3956105"/>
                    <a:ext cx="0" cy="780894"/>
                  </a:xfrm>
                  <a:prstGeom prst="line">
                    <a:avLst/>
                  </a:prstGeom>
                  <a:noFill/>
                  <a:ln w="63500" cap="flat" cmpd="sng" algn="ctr">
                    <a:solidFill>
                      <a:srgbClr val="F4BD2D">
                        <a:alpha val="40000"/>
                      </a:srgbClr>
                    </a:solidFill>
                    <a:prstDash val="solid"/>
                    <a:miter lim="800000"/>
                    <a:headEnd type="oval" w="sm" len="sm"/>
                    <a:tailEnd type="oval"/>
                  </a:ln>
                  <a:effectLst/>
                </xdr:spPr>
              </xdr:cxnSp>
              <xdr:sp macro="" textlink="">
                <xdr:nvSpPr>
                  <xdr:cNvPr id="50" name="Oval 49">
                    <a:extLst>
                      <a:ext uri="{FF2B5EF4-FFF2-40B4-BE49-F238E27FC236}">
                        <a16:creationId xmlns:a16="http://schemas.microsoft.com/office/drawing/2014/main" id="{5F5A1305-E3DF-4AF3-BA95-7BB158CE302E}"/>
                      </a:ext>
                    </a:extLst>
                  </xdr:cNvPr>
                  <xdr:cNvSpPr/>
                </xdr:nvSpPr>
                <xdr:spPr>
                  <a:xfrm>
                    <a:off x="5565973" y="3605802"/>
                    <a:ext cx="647651" cy="648104"/>
                  </a:xfrm>
                  <a:prstGeom prst="ellipse">
                    <a:avLst/>
                  </a:prstGeom>
                  <a:solidFill>
                    <a:sysClr val="window" lastClr="FFFFFF"/>
                  </a:solidFill>
                  <a:ln w="63500" cap="flat" cmpd="sng" algn="ctr">
                    <a:solidFill>
                      <a:srgbClr val="F4BD2D">
                        <a:alpha val="40000"/>
                      </a:srgbClr>
                    </a:solidFill>
                    <a:prstDash val="solid"/>
                    <a:miter lim="800000"/>
                  </a:ln>
                  <a:effectLst/>
                </xdr:spPr>
                <xdr:txBody>
                  <a:bodyPr wrap="square" rtlCol="0" anchor="ctr"/>
                  <a:lstStyle>
                    <a:defPPr>
                      <a:defRPr lang="th-TH"/>
                    </a:defPPr>
                    <a:lvl1pPr marL="0" algn="l" defTabSz="914400" rtl="0" eaLnBrk="1" latinLnBrk="0" hangingPunct="1">
                      <a:defRPr sz="2800" kern="1200">
                        <a:solidFill>
                          <a:schemeClr val="tx1"/>
                        </a:solidFill>
                        <a:latin typeface="+mn-lt"/>
                        <a:ea typeface="+mn-ea"/>
                        <a:cs typeface="+mn-cs"/>
                      </a:defRPr>
                    </a:lvl1pPr>
                    <a:lvl2pPr marL="457200" algn="l" defTabSz="914400" rtl="0" eaLnBrk="1" latinLnBrk="0" hangingPunct="1">
                      <a:defRPr sz="2800" kern="1200">
                        <a:solidFill>
                          <a:schemeClr val="tx1"/>
                        </a:solidFill>
                        <a:latin typeface="+mn-lt"/>
                        <a:ea typeface="+mn-ea"/>
                        <a:cs typeface="+mn-cs"/>
                      </a:defRPr>
                    </a:lvl2pPr>
                    <a:lvl3pPr marL="914400" algn="l" defTabSz="914400" rtl="0" eaLnBrk="1" latinLnBrk="0" hangingPunct="1">
                      <a:defRPr sz="2800" kern="1200">
                        <a:solidFill>
                          <a:schemeClr val="tx1"/>
                        </a:solidFill>
                        <a:latin typeface="+mn-lt"/>
                        <a:ea typeface="+mn-ea"/>
                        <a:cs typeface="+mn-cs"/>
                      </a:defRPr>
                    </a:lvl3pPr>
                    <a:lvl4pPr marL="1371600" algn="l" defTabSz="914400" rtl="0" eaLnBrk="1" latinLnBrk="0" hangingPunct="1">
                      <a:defRPr sz="2800" kern="1200">
                        <a:solidFill>
                          <a:schemeClr val="tx1"/>
                        </a:solidFill>
                        <a:latin typeface="+mn-lt"/>
                        <a:ea typeface="+mn-ea"/>
                        <a:cs typeface="+mn-cs"/>
                      </a:defRPr>
                    </a:lvl4pPr>
                    <a:lvl5pPr marL="1828800" algn="l" defTabSz="914400" rtl="0" eaLnBrk="1" latinLnBrk="0" hangingPunct="1">
                      <a:defRPr sz="2800" kern="1200">
                        <a:solidFill>
                          <a:schemeClr val="tx1"/>
                        </a:solidFill>
                        <a:latin typeface="+mn-lt"/>
                        <a:ea typeface="+mn-ea"/>
                        <a:cs typeface="+mn-cs"/>
                      </a:defRPr>
                    </a:lvl5pPr>
                    <a:lvl6pPr marL="2286000" algn="l" defTabSz="914400" rtl="0" eaLnBrk="1" latinLnBrk="0" hangingPunct="1">
                      <a:defRPr sz="2800" kern="1200">
                        <a:solidFill>
                          <a:schemeClr val="tx1"/>
                        </a:solidFill>
                        <a:latin typeface="+mn-lt"/>
                        <a:ea typeface="+mn-ea"/>
                        <a:cs typeface="+mn-cs"/>
                      </a:defRPr>
                    </a:lvl6pPr>
                    <a:lvl7pPr marL="2743200" algn="l" defTabSz="914400" rtl="0" eaLnBrk="1" latinLnBrk="0" hangingPunct="1">
                      <a:defRPr sz="2800" kern="1200">
                        <a:solidFill>
                          <a:schemeClr val="tx1"/>
                        </a:solidFill>
                        <a:latin typeface="+mn-lt"/>
                        <a:ea typeface="+mn-ea"/>
                        <a:cs typeface="+mn-cs"/>
                      </a:defRPr>
                    </a:lvl7pPr>
                    <a:lvl8pPr marL="3200400" algn="l" defTabSz="914400" rtl="0" eaLnBrk="1" latinLnBrk="0" hangingPunct="1">
                      <a:defRPr sz="2800" kern="1200">
                        <a:solidFill>
                          <a:schemeClr val="tx1"/>
                        </a:solidFill>
                        <a:latin typeface="+mn-lt"/>
                        <a:ea typeface="+mn-ea"/>
                        <a:cs typeface="+mn-cs"/>
                      </a:defRPr>
                    </a:lvl8pPr>
                    <a:lvl9pPr marL="3657600" algn="l" defTabSz="914400" rtl="0" eaLnBrk="1" latinLnBrk="0" hangingPunct="1">
                      <a:defRPr sz="2800" kern="1200">
                        <a:solidFill>
                          <a:schemeClr val="tx1"/>
                        </a:solidFill>
                        <a:latin typeface="+mn-lt"/>
                        <a:ea typeface="+mn-ea"/>
                        <a:cs typeface="+mn-cs"/>
                      </a:defRPr>
                    </a:lvl9pPr>
                  </a:lstStyle>
                  <a:p>
                    <a:pPr marL="0" marR="0" lvl="0" indent="0" algn="ctr" defTabSz="914400" eaLnBrk="1" fontAlgn="auto" latinLnBrk="0" hangingPunct="1">
                      <a:lnSpc>
                        <a:spcPct val="100000"/>
                      </a:lnSpc>
                      <a:spcBef>
                        <a:spcPts val="0"/>
                      </a:spcBef>
                      <a:spcAft>
                        <a:spcPts val="0"/>
                      </a:spcAft>
                      <a:buClrTx/>
                      <a:buSzTx/>
                      <a:buFontTx/>
                      <a:buNone/>
                      <a:tabLst/>
                      <a:defRPr/>
                    </a:pPr>
                    <a:endParaRPr kumimoji="0" lang="ko-KR" altLang="en-US" sz="2700" b="0" i="0" u="none" strike="noStrike" kern="0" cap="none" spc="0" normalizeH="0" baseline="0">
                      <a:ln>
                        <a:noFill/>
                      </a:ln>
                      <a:solidFill>
                        <a:prstClr val="white"/>
                      </a:solidFill>
                      <a:effectLst/>
                      <a:uLnTx/>
                      <a:uFillTx/>
                      <a:latin typeface="Arial"/>
                      <a:ea typeface="Arial Unicode MS"/>
                      <a:cs typeface="+mn-cs"/>
                    </a:endParaRPr>
                  </a:p>
                </xdr:txBody>
              </xdr:sp>
            </xdr:grpSp>
            <xdr:grpSp>
              <xdr:nvGrpSpPr>
                <xdr:cNvPr id="16" name="그룹 8">
                  <a:extLst>
                    <a:ext uri="{FF2B5EF4-FFF2-40B4-BE49-F238E27FC236}">
                      <a16:creationId xmlns:a16="http://schemas.microsoft.com/office/drawing/2014/main" id="{19520B18-DD23-4DC3-9E8E-D2FCBD332219}"/>
                    </a:ext>
                  </a:extLst>
                </xdr:cNvPr>
                <xdr:cNvGrpSpPr/>
              </xdr:nvGrpSpPr>
              <xdr:grpSpPr>
                <a:xfrm>
                  <a:off x="13282234" y="5664960"/>
                  <a:ext cx="638286" cy="1136498"/>
                  <a:chOff x="11632603" y="3604572"/>
                  <a:chExt cx="647807" cy="1130141"/>
                </a:xfrm>
              </xdr:grpSpPr>
              <xdr:cxnSp macro="">
                <xdr:nvCxnSpPr>
                  <xdr:cNvPr id="47" name="Straight Connector 46">
                    <a:extLst>
                      <a:ext uri="{FF2B5EF4-FFF2-40B4-BE49-F238E27FC236}">
                        <a16:creationId xmlns:a16="http://schemas.microsoft.com/office/drawing/2014/main" id="{8CEF1024-7C52-4A58-9AF6-A4968AB942DE}"/>
                      </a:ext>
                    </a:extLst>
                  </xdr:cNvPr>
                  <xdr:cNvCxnSpPr/>
                </xdr:nvCxnSpPr>
                <xdr:spPr>
                  <a:xfrm flipV="1">
                    <a:off x="11953864" y="3953819"/>
                    <a:ext cx="0" cy="780894"/>
                  </a:xfrm>
                  <a:prstGeom prst="line">
                    <a:avLst/>
                  </a:prstGeom>
                  <a:noFill/>
                  <a:ln w="63500" cap="flat" cmpd="sng" algn="ctr">
                    <a:solidFill>
                      <a:srgbClr val="7030A0">
                        <a:alpha val="40000"/>
                      </a:srgbClr>
                    </a:solidFill>
                    <a:prstDash val="solid"/>
                    <a:miter lim="800000"/>
                    <a:headEnd type="oval" w="sm" len="sm"/>
                    <a:tailEnd type="oval" w="sm" len="sm"/>
                  </a:ln>
                  <a:effectLst/>
                </xdr:spPr>
              </xdr:cxnSp>
              <xdr:sp macro="" textlink="">
                <xdr:nvSpPr>
                  <xdr:cNvPr id="48" name="Oval 47">
                    <a:extLst>
                      <a:ext uri="{FF2B5EF4-FFF2-40B4-BE49-F238E27FC236}">
                        <a16:creationId xmlns:a16="http://schemas.microsoft.com/office/drawing/2014/main" id="{92F524F7-ECC2-4A10-9BB4-3E2269DF42BF}"/>
                      </a:ext>
                    </a:extLst>
                  </xdr:cNvPr>
                  <xdr:cNvSpPr/>
                </xdr:nvSpPr>
                <xdr:spPr>
                  <a:xfrm>
                    <a:off x="11632603" y="3604572"/>
                    <a:ext cx="647807" cy="647376"/>
                  </a:xfrm>
                  <a:prstGeom prst="ellipse">
                    <a:avLst/>
                  </a:prstGeom>
                  <a:solidFill>
                    <a:sysClr val="window" lastClr="FFFFFF"/>
                  </a:solidFill>
                  <a:ln w="63500" cap="flat" cmpd="sng" algn="ctr">
                    <a:solidFill>
                      <a:srgbClr val="7030A0">
                        <a:alpha val="40000"/>
                      </a:srgbClr>
                    </a:solidFill>
                    <a:prstDash val="solid"/>
                    <a:miter lim="800000"/>
                  </a:ln>
                  <a:effectLst/>
                </xdr:spPr>
                <xdr:txBody>
                  <a:bodyPr wrap="square" rtlCol="0" anchor="ctr"/>
                  <a:lstStyle>
                    <a:defPPr>
                      <a:defRPr lang="th-TH"/>
                    </a:defPPr>
                    <a:lvl1pPr marL="0" algn="l" defTabSz="914400" rtl="0" eaLnBrk="1" latinLnBrk="0" hangingPunct="1">
                      <a:defRPr sz="2800" kern="1200">
                        <a:solidFill>
                          <a:schemeClr val="tx1"/>
                        </a:solidFill>
                        <a:latin typeface="+mn-lt"/>
                        <a:ea typeface="+mn-ea"/>
                        <a:cs typeface="+mn-cs"/>
                      </a:defRPr>
                    </a:lvl1pPr>
                    <a:lvl2pPr marL="457200" algn="l" defTabSz="914400" rtl="0" eaLnBrk="1" latinLnBrk="0" hangingPunct="1">
                      <a:defRPr sz="2800" kern="1200">
                        <a:solidFill>
                          <a:schemeClr val="tx1"/>
                        </a:solidFill>
                        <a:latin typeface="+mn-lt"/>
                        <a:ea typeface="+mn-ea"/>
                        <a:cs typeface="+mn-cs"/>
                      </a:defRPr>
                    </a:lvl2pPr>
                    <a:lvl3pPr marL="914400" algn="l" defTabSz="914400" rtl="0" eaLnBrk="1" latinLnBrk="0" hangingPunct="1">
                      <a:defRPr sz="2800" kern="1200">
                        <a:solidFill>
                          <a:schemeClr val="tx1"/>
                        </a:solidFill>
                        <a:latin typeface="+mn-lt"/>
                        <a:ea typeface="+mn-ea"/>
                        <a:cs typeface="+mn-cs"/>
                      </a:defRPr>
                    </a:lvl3pPr>
                    <a:lvl4pPr marL="1371600" algn="l" defTabSz="914400" rtl="0" eaLnBrk="1" latinLnBrk="0" hangingPunct="1">
                      <a:defRPr sz="2800" kern="1200">
                        <a:solidFill>
                          <a:schemeClr val="tx1"/>
                        </a:solidFill>
                        <a:latin typeface="+mn-lt"/>
                        <a:ea typeface="+mn-ea"/>
                        <a:cs typeface="+mn-cs"/>
                      </a:defRPr>
                    </a:lvl4pPr>
                    <a:lvl5pPr marL="1828800" algn="l" defTabSz="914400" rtl="0" eaLnBrk="1" latinLnBrk="0" hangingPunct="1">
                      <a:defRPr sz="2800" kern="1200">
                        <a:solidFill>
                          <a:schemeClr val="tx1"/>
                        </a:solidFill>
                        <a:latin typeface="+mn-lt"/>
                        <a:ea typeface="+mn-ea"/>
                        <a:cs typeface="+mn-cs"/>
                      </a:defRPr>
                    </a:lvl5pPr>
                    <a:lvl6pPr marL="2286000" algn="l" defTabSz="914400" rtl="0" eaLnBrk="1" latinLnBrk="0" hangingPunct="1">
                      <a:defRPr sz="2800" kern="1200">
                        <a:solidFill>
                          <a:schemeClr val="tx1"/>
                        </a:solidFill>
                        <a:latin typeface="+mn-lt"/>
                        <a:ea typeface="+mn-ea"/>
                        <a:cs typeface="+mn-cs"/>
                      </a:defRPr>
                    </a:lvl6pPr>
                    <a:lvl7pPr marL="2743200" algn="l" defTabSz="914400" rtl="0" eaLnBrk="1" latinLnBrk="0" hangingPunct="1">
                      <a:defRPr sz="2800" kern="1200">
                        <a:solidFill>
                          <a:schemeClr val="tx1"/>
                        </a:solidFill>
                        <a:latin typeface="+mn-lt"/>
                        <a:ea typeface="+mn-ea"/>
                        <a:cs typeface="+mn-cs"/>
                      </a:defRPr>
                    </a:lvl7pPr>
                    <a:lvl8pPr marL="3200400" algn="l" defTabSz="914400" rtl="0" eaLnBrk="1" latinLnBrk="0" hangingPunct="1">
                      <a:defRPr sz="2800" kern="1200">
                        <a:solidFill>
                          <a:schemeClr val="tx1"/>
                        </a:solidFill>
                        <a:latin typeface="+mn-lt"/>
                        <a:ea typeface="+mn-ea"/>
                        <a:cs typeface="+mn-cs"/>
                      </a:defRPr>
                    </a:lvl8pPr>
                    <a:lvl9pPr marL="3657600" algn="l" defTabSz="914400" rtl="0" eaLnBrk="1" latinLnBrk="0" hangingPunct="1">
                      <a:defRPr sz="2800" kern="1200">
                        <a:solidFill>
                          <a:schemeClr val="tx1"/>
                        </a:solidFill>
                        <a:latin typeface="+mn-lt"/>
                        <a:ea typeface="+mn-ea"/>
                        <a:cs typeface="+mn-cs"/>
                      </a:defRPr>
                    </a:lvl9pPr>
                  </a:lstStyle>
                  <a:p>
                    <a:pPr marL="0" marR="0" lvl="0" indent="0" algn="ctr" defTabSz="914400" eaLnBrk="1" fontAlgn="auto" latinLnBrk="0" hangingPunct="1">
                      <a:lnSpc>
                        <a:spcPct val="100000"/>
                      </a:lnSpc>
                      <a:spcBef>
                        <a:spcPts val="0"/>
                      </a:spcBef>
                      <a:spcAft>
                        <a:spcPts val="0"/>
                      </a:spcAft>
                      <a:buClrTx/>
                      <a:buSzTx/>
                      <a:buFontTx/>
                      <a:buNone/>
                      <a:tabLst/>
                      <a:defRPr/>
                    </a:pPr>
                    <a:endParaRPr kumimoji="0" lang="ko-KR" altLang="en-US" sz="2700" b="0" i="0" u="none" strike="noStrike" kern="0" cap="none" spc="0" normalizeH="0" baseline="0">
                      <a:ln>
                        <a:noFill/>
                      </a:ln>
                      <a:solidFill>
                        <a:prstClr val="white"/>
                      </a:solidFill>
                      <a:effectLst/>
                      <a:uLnTx/>
                      <a:uFillTx/>
                      <a:latin typeface="Arial"/>
                      <a:ea typeface="Arial Unicode MS"/>
                      <a:cs typeface="+mn-cs"/>
                    </a:endParaRPr>
                  </a:p>
                </xdr:txBody>
              </xdr:sp>
            </xdr:grpSp>
            <xdr:sp macro="" textlink="">
              <xdr:nvSpPr>
                <xdr:cNvPr id="17" name="TextBox 23">
                  <a:extLst>
                    <a:ext uri="{FF2B5EF4-FFF2-40B4-BE49-F238E27FC236}">
                      <a16:creationId xmlns:a16="http://schemas.microsoft.com/office/drawing/2014/main" id="{64A67463-96CA-42C2-91BB-A242C9F2A5BB}"/>
                    </a:ext>
                  </a:extLst>
                </xdr:cNvPr>
                <xdr:cNvSpPr txBox="1"/>
              </xdr:nvSpPr>
              <xdr:spPr>
                <a:xfrm>
                  <a:off x="13078220" y="4946829"/>
                  <a:ext cx="1220521" cy="464863"/>
                </a:xfrm>
                <a:prstGeom prst="rect">
                  <a:avLst/>
                </a:prstGeom>
                <a:noFill/>
              </xdr:spPr>
              <xdr:txBody>
                <a:bodyPr wrap="square" rtlCol="0" anchor="ctr">
                  <a:spAutoFit/>
                </a:bodyPr>
                <a:lstStyle>
                  <a:defPPr>
                    <a:defRPr lang="th-TH"/>
                  </a:defPPr>
                  <a:lvl1pPr marL="0" algn="l" defTabSz="914400" rtl="0" eaLnBrk="1" latinLnBrk="0" hangingPunct="1">
                    <a:defRPr sz="2800" kern="1200">
                      <a:solidFill>
                        <a:schemeClr val="tx1"/>
                      </a:solidFill>
                      <a:latin typeface="+mn-lt"/>
                      <a:ea typeface="+mn-ea"/>
                      <a:cs typeface="+mn-cs"/>
                    </a:defRPr>
                  </a:lvl1pPr>
                  <a:lvl2pPr marL="457200" algn="l" defTabSz="914400" rtl="0" eaLnBrk="1" latinLnBrk="0" hangingPunct="1">
                    <a:defRPr sz="2800" kern="1200">
                      <a:solidFill>
                        <a:schemeClr val="tx1"/>
                      </a:solidFill>
                      <a:latin typeface="+mn-lt"/>
                      <a:ea typeface="+mn-ea"/>
                      <a:cs typeface="+mn-cs"/>
                    </a:defRPr>
                  </a:lvl2pPr>
                  <a:lvl3pPr marL="914400" algn="l" defTabSz="914400" rtl="0" eaLnBrk="1" latinLnBrk="0" hangingPunct="1">
                    <a:defRPr sz="2800" kern="1200">
                      <a:solidFill>
                        <a:schemeClr val="tx1"/>
                      </a:solidFill>
                      <a:latin typeface="+mn-lt"/>
                      <a:ea typeface="+mn-ea"/>
                      <a:cs typeface="+mn-cs"/>
                    </a:defRPr>
                  </a:lvl3pPr>
                  <a:lvl4pPr marL="1371600" algn="l" defTabSz="914400" rtl="0" eaLnBrk="1" latinLnBrk="0" hangingPunct="1">
                    <a:defRPr sz="2800" kern="1200">
                      <a:solidFill>
                        <a:schemeClr val="tx1"/>
                      </a:solidFill>
                      <a:latin typeface="+mn-lt"/>
                      <a:ea typeface="+mn-ea"/>
                      <a:cs typeface="+mn-cs"/>
                    </a:defRPr>
                  </a:lvl4pPr>
                  <a:lvl5pPr marL="1828800" algn="l" defTabSz="914400" rtl="0" eaLnBrk="1" latinLnBrk="0" hangingPunct="1">
                    <a:defRPr sz="2800" kern="1200">
                      <a:solidFill>
                        <a:schemeClr val="tx1"/>
                      </a:solidFill>
                      <a:latin typeface="+mn-lt"/>
                      <a:ea typeface="+mn-ea"/>
                      <a:cs typeface="+mn-cs"/>
                    </a:defRPr>
                  </a:lvl5pPr>
                  <a:lvl6pPr marL="2286000" algn="l" defTabSz="914400" rtl="0" eaLnBrk="1" latinLnBrk="0" hangingPunct="1">
                    <a:defRPr sz="2800" kern="1200">
                      <a:solidFill>
                        <a:schemeClr val="tx1"/>
                      </a:solidFill>
                      <a:latin typeface="+mn-lt"/>
                      <a:ea typeface="+mn-ea"/>
                      <a:cs typeface="+mn-cs"/>
                    </a:defRPr>
                  </a:lvl6pPr>
                  <a:lvl7pPr marL="2743200" algn="l" defTabSz="914400" rtl="0" eaLnBrk="1" latinLnBrk="0" hangingPunct="1">
                    <a:defRPr sz="2800" kern="1200">
                      <a:solidFill>
                        <a:schemeClr val="tx1"/>
                      </a:solidFill>
                      <a:latin typeface="+mn-lt"/>
                      <a:ea typeface="+mn-ea"/>
                      <a:cs typeface="+mn-cs"/>
                    </a:defRPr>
                  </a:lvl7pPr>
                  <a:lvl8pPr marL="3200400" algn="l" defTabSz="914400" rtl="0" eaLnBrk="1" latinLnBrk="0" hangingPunct="1">
                    <a:defRPr sz="2800" kern="1200">
                      <a:solidFill>
                        <a:schemeClr val="tx1"/>
                      </a:solidFill>
                      <a:latin typeface="+mn-lt"/>
                      <a:ea typeface="+mn-ea"/>
                      <a:cs typeface="+mn-cs"/>
                    </a:defRPr>
                  </a:lvl8pPr>
                  <a:lvl9pPr marL="3657600" algn="l" defTabSz="914400" rtl="0" eaLnBrk="1" latinLnBrk="0" hangingPunct="1">
                    <a:defRPr sz="2800" kern="1200">
                      <a:solidFill>
                        <a:schemeClr val="tx1"/>
                      </a:solidFill>
                      <a:latin typeface="+mn-lt"/>
                      <a:ea typeface="+mn-ea"/>
                      <a:cs typeface="+mn-cs"/>
                    </a:defRPr>
                  </a:lvl9pPr>
                </a:lstStyle>
                <a:p>
                  <a:pPr algn="ctr"/>
                  <a:r>
                    <a:rPr lang="en-US" altLang="ko-KR" sz="2400" b="1">
                      <a:solidFill>
                        <a:srgbClr val="7030A0"/>
                      </a:solidFill>
                      <a:latin typeface="Arial"/>
                      <a:ea typeface="Arial Unicode MS"/>
                      <a:cs typeface="Arial" pitchFamily="34" charset="0"/>
                    </a:rPr>
                    <a:t>3 Sep</a:t>
                  </a:r>
                  <a:endParaRPr lang="ko-KR" altLang="en-US" sz="2400" b="1">
                    <a:solidFill>
                      <a:srgbClr val="7030A0"/>
                    </a:solidFill>
                    <a:latin typeface="Arial"/>
                    <a:ea typeface="Arial Unicode MS"/>
                    <a:cs typeface="Arial" pitchFamily="34" charset="0"/>
                  </a:endParaRPr>
                </a:p>
              </xdr:txBody>
            </xdr:sp>
            <xdr:sp macro="" textlink="">
              <xdr:nvSpPr>
                <xdr:cNvPr id="18" name="TextBox 24">
                  <a:extLst>
                    <a:ext uri="{FF2B5EF4-FFF2-40B4-BE49-F238E27FC236}">
                      <a16:creationId xmlns:a16="http://schemas.microsoft.com/office/drawing/2014/main" id="{0492EEE3-AD47-48AC-8FF4-45946DEB098E}"/>
                    </a:ext>
                  </a:extLst>
                </xdr:cNvPr>
                <xdr:cNvSpPr txBox="1"/>
              </xdr:nvSpPr>
              <xdr:spPr>
                <a:xfrm>
                  <a:off x="10191233" y="6905304"/>
                  <a:ext cx="962352" cy="309982"/>
                </a:xfrm>
                <a:prstGeom prst="rect">
                  <a:avLst/>
                </a:prstGeom>
                <a:noFill/>
              </xdr:spPr>
              <xdr:txBody>
                <a:bodyPr wrap="square" rtlCol="0">
                  <a:spAutoFit/>
                </a:bodyPr>
                <a:lstStyle>
                  <a:defPPr>
                    <a:defRPr lang="th-TH"/>
                  </a:defPPr>
                  <a:lvl1pPr marL="0" algn="l" defTabSz="914400" rtl="0" eaLnBrk="1" latinLnBrk="0" hangingPunct="1">
                    <a:defRPr sz="2800" kern="1200">
                      <a:solidFill>
                        <a:schemeClr val="tx1"/>
                      </a:solidFill>
                      <a:latin typeface="+mn-lt"/>
                      <a:ea typeface="+mn-ea"/>
                      <a:cs typeface="+mn-cs"/>
                    </a:defRPr>
                  </a:lvl1pPr>
                  <a:lvl2pPr marL="457200" algn="l" defTabSz="914400" rtl="0" eaLnBrk="1" latinLnBrk="0" hangingPunct="1">
                    <a:defRPr sz="2800" kern="1200">
                      <a:solidFill>
                        <a:schemeClr val="tx1"/>
                      </a:solidFill>
                      <a:latin typeface="+mn-lt"/>
                      <a:ea typeface="+mn-ea"/>
                      <a:cs typeface="+mn-cs"/>
                    </a:defRPr>
                  </a:lvl2pPr>
                  <a:lvl3pPr marL="914400" algn="l" defTabSz="914400" rtl="0" eaLnBrk="1" latinLnBrk="0" hangingPunct="1">
                    <a:defRPr sz="2800" kern="1200">
                      <a:solidFill>
                        <a:schemeClr val="tx1"/>
                      </a:solidFill>
                      <a:latin typeface="+mn-lt"/>
                      <a:ea typeface="+mn-ea"/>
                      <a:cs typeface="+mn-cs"/>
                    </a:defRPr>
                  </a:lvl3pPr>
                  <a:lvl4pPr marL="1371600" algn="l" defTabSz="914400" rtl="0" eaLnBrk="1" latinLnBrk="0" hangingPunct="1">
                    <a:defRPr sz="2800" kern="1200">
                      <a:solidFill>
                        <a:schemeClr val="tx1"/>
                      </a:solidFill>
                      <a:latin typeface="+mn-lt"/>
                      <a:ea typeface="+mn-ea"/>
                      <a:cs typeface="+mn-cs"/>
                    </a:defRPr>
                  </a:lvl4pPr>
                  <a:lvl5pPr marL="1828800" algn="l" defTabSz="914400" rtl="0" eaLnBrk="1" latinLnBrk="0" hangingPunct="1">
                    <a:defRPr sz="2800" kern="1200">
                      <a:solidFill>
                        <a:schemeClr val="tx1"/>
                      </a:solidFill>
                      <a:latin typeface="+mn-lt"/>
                      <a:ea typeface="+mn-ea"/>
                      <a:cs typeface="+mn-cs"/>
                    </a:defRPr>
                  </a:lvl5pPr>
                  <a:lvl6pPr marL="2286000" algn="l" defTabSz="914400" rtl="0" eaLnBrk="1" latinLnBrk="0" hangingPunct="1">
                    <a:defRPr sz="2800" kern="1200">
                      <a:solidFill>
                        <a:schemeClr val="tx1"/>
                      </a:solidFill>
                      <a:latin typeface="+mn-lt"/>
                      <a:ea typeface="+mn-ea"/>
                      <a:cs typeface="+mn-cs"/>
                    </a:defRPr>
                  </a:lvl6pPr>
                  <a:lvl7pPr marL="2743200" algn="l" defTabSz="914400" rtl="0" eaLnBrk="1" latinLnBrk="0" hangingPunct="1">
                    <a:defRPr sz="2800" kern="1200">
                      <a:solidFill>
                        <a:schemeClr val="tx1"/>
                      </a:solidFill>
                      <a:latin typeface="+mn-lt"/>
                      <a:ea typeface="+mn-ea"/>
                      <a:cs typeface="+mn-cs"/>
                    </a:defRPr>
                  </a:lvl7pPr>
                  <a:lvl8pPr marL="3200400" algn="l" defTabSz="914400" rtl="0" eaLnBrk="1" latinLnBrk="0" hangingPunct="1">
                    <a:defRPr sz="2800" kern="1200">
                      <a:solidFill>
                        <a:schemeClr val="tx1"/>
                      </a:solidFill>
                      <a:latin typeface="+mn-lt"/>
                      <a:ea typeface="+mn-ea"/>
                      <a:cs typeface="+mn-cs"/>
                    </a:defRPr>
                  </a:lvl8pPr>
                  <a:lvl9pPr marL="3657600" algn="l" defTabSz="914400" rtl="0" eaLnBrk="1" latinLnBrk="0" hangingPunct="1">
                    <a:defRPr sz="2800" kern="1200">
                      <a:solidFill>
                        <a:schemeClr val="tx1"/>
                      </a:solidFill>
                      <a:latin typeface="+mn-lt"/>
                      <a:ea typeface="+mn-ea"/>
                      <a:cs typeface="+mn-cs"/>
                    </a:defRPr>
                  </a:lvl9pPr>
                </a:lstStyle>
                <a:p>
                  <a:pPr algn="ctr"/>
                  <a:r>
                    <a:rPr lang="en-US" altLang="ko-KR" sz="1400">
                      <a:solidFill>
                        <a:prstClr val="black">
                          <a:lumMod val="75000"/>
                          <a:lumOff val="25000"/>
                        </a:prstClr>
                      </a:solidFill>
                      <a:latin typeface="Arial"/>
                      <a:ea typeface="Arial Unicode MS"/>
                      <a:cs typeface="Arial" pitchFamily="34" charset="0"/>
                    </a:rPr>
                    <a:t>Training</a:t>
                  </a:r>
                  <a:endParaRPr lang="ko-KR" altLang="en-US" sz="1400">
                    <a:solidFill>
                      <a:prstClr val="black">
                        <a:lumMod val="75000"/>
                        <a:lumOff val="25000"/>
                      </a:prstClr>
                    </a:solidFill>
                    <a:latin typeface="Arial"/>
                    <a:ea typeface="Arial Unicode MS"/>
                    <a:cs typeface="Arial" pitchFamily="34" charset="0"/>
                  </a:endParaRPr>
                </a:p>
              </xdr:txBody>
            </xdr:sp>
            <xdr:sp macro="" textlink="">
              <xdr:nvSpPr>
                <xdr:cNvPr id="19" name="TextBox 25">
                  <a:extLst>
                    <a:ext uri="{FF2B5EF4-FFF2-40B4-BE49-F238E27FC236}">
                      <a16:creationId xmlns:a16="http://schemas.microsoft.com/office/drawing/2014/main" id="{BA026FFE-CE63-469A-8728-89A1BA1F56CB}"/>
                    </a:ext>
                  </a:extLst>
                </xdr:cNvPr>
                <xdr:cNvSpPr txBox="1"/>
              </xdr:nvSpPr>
              <xdr:spPr>
                <a:xfrm>
                  <a:off x="5223534" y="4966978"/>
                  <a:ext cx="1079418" cy="406482"/>
                </a:xfrm>
                <a:prstGeom prst="rect">
                  <a:avLst/>
                </a:prstGeom>
                <a:noFill/>
              </xdr:spPr>
              <xdr:txBody>
                <a:bodyPr wrap="square" rtlCol="0" anchor="ctr">
                  <a:spAutoFit/>
                </a:bodyPr>
                <a:lstStyle>
                  <a:defPPr>
                    <a:defRPr lang="th-TH"/>
                  </a:defPPr>
                  <a:lvl1pPr marL="0" algn="l" defTabSz="914400" rtl="0" eaLnBrk="1" latinLnBrk="0" hangingPunct="1">
                    <a:defRPr sz="2800" kern="1200">
                      <a:solidFill>
                        <a:schemeClr val="tx1"/>
                      </a:solidFill>
                      <a:latin typeface="+mn-lt"/>
                      <a:ea typeface="+mn-ea"/>
                      <a:cs typeface="+mn-cs"/>
                    </a:defRPr>
                  </a:lvl1pPr>
                  <a:lvl2pPr marL="457200" algn="l" defTabSz="914400" rtl="0" eaLnBrk="1" latinLnBrk="0" hangingPunct="1">
                    <a:defRPr sz="2800" kern="1200">
                      <a:solidFill>
                        <a:schemeClr val="tx1"/>
                      </a:solidFill>
                      <a:latin typeface="+mn-lt"/>
                      <a:ea typeface="+mn-ea"/>
                      <a:cs typeface="+mn-cs"/>
                    </a:defRPr>
                  </a:lvl2pPr>
                  <a:lvl3pPr marL="914400" algn="l" defTabSz="914400" rtl="0" eaLnBrk="1" latinLnBrk="0" hangingPunct="1">
                    <a:defRPr sz="2800" kern="1200">
                      <a:solidFill>
                        <a:schemeClr val="tx1"/>
                      </a:solidFill>
                      <a:latin typeface="+mn-lt"/>
                      <a:ea typeface="+mn-ea"/>
                      <a:cs typeface="+mn-cs"/>
                    </a:defRPr>
                  </a:lvl3pPr>
                  <a:lvl4pPr marL="1371600" algn="l" defTabSz="914400" rtl="0" eaLnBrk="1" latinLnBrk="0" hangingPunct="1">
                    <a:defRPr sz="2800" kern="1200">
                      <a:solidFill>
                        <a:schemeClr val="tx1"/>
                      </a:solidFill>
                      <a:latin typeface="+mn-lt"/>
                      <a:ea typeface="+mn-ea"/>
                      <a:cs typeface="+mn-cs"/>
                    </a:defRPr>
                  </a:lvl4pPr>
                  <a:lvl5pPr marL="1828800" algn="l" defTabSz="914400" rtl="0" eaLnBrk="1" latinLnBrk="0" hangingPunct="1">
                    <a:defRPr sz="2800" kern="1200">
                      <a:solidFill>
                        <a:schemeClr val="tx1"/>
                      </a:solidFill>
                      <a:latin typeface="+mn-lt"/>
                      <a:ea typeface="+mn-ea"/>
                      <a:cs typeface="+mn-cs"/>
                    </a:defRPr>
                  </a:lvl5pPr>
                  <a:lvl6pPr marL="2286000" algn="l" defTabSz="914400" rtl="0" eaLnBrk="1" latinLnBrk="0" hangingPunct="1">
                    <a:defRPr sz="2800" kern="1200">
                      <a:solidFill>
                        <a:schemeClr val="tx1"/>
                      </a:solidFill>
                      <a:latin typeface="+mn-lt"/>
                      <a:ea typeface="+mn-ea"/>
                      <a:cs typeface="+mn-cs"/>
                    </a:defRPr>
                  </a:lvl6pPr>
                  <a:lvl7pPr marL="2743200" algn="l" defTabSz="914400" rtl="0" eaLnBrk="1" latinLnBrk="0" hangingPunct="1">
                    <a:defRPr sz="2800" kern="1200">
                      <a:solidFill>
                        <a:schemeClr val="tx1"/>
                      </a:solidFill>
                      <a:latin typeface="+mn-lt"/>
                      <a:ea typeface="+mn-ea"/>
                      <a:cs typeface="+mn-cs"/>
                    </a:defRPr>
                  </a:lvl7pPr>
                  <a:lvl8pPr marL="3200400" algn="l" defTabSz="914400" rtl="0" eaLnBrk="1" latinLnBrk="0" hangingPunct="1">
                    <a:defRPr sz="2800" kern="1200">
                      <a:solidFill>
                        <a:schemeClr val="tx1"/>
                      </a:solidFill>
                      <a:latin typeface="+mn-lt"/>
                      <a:ea typeface="+mn-ea"/>
                      <a:cs typeface="+mn-cs"/>
                    </a:defRPr>
                  </a:lvl8pPr>
                  <a:lvl9pPr marL="3657600" algn="l" defTabSz="914400" rtl="0" eaLnBrk="1" latinLnBrk="0" hangingPunct="1">
                    <a:defRPr sz="2800" kern="1200">
                      <a:solidFill>
                        <a:schemeClr val="tx1"/>
                      </a:solidFill>
                      <a:latin typeface="+mn-lt"/>
                      <a:ea typeface="+mn-ea"/>
                      <a:cs typeface="+mn-cs"/>
                    </a:defRPr>
                  </a:lvl9pPr>
                </a:lstStyle>
                <a:p>
                  <a:pPr algn="ctr"/>
                  <a:r>
                    <a:rPr lang="en-US" altLang="ko-KR" sz="2000" b="1">
                      <a:solidFill>
                        <a:srgbClr val="F4BD2D"/>
                      </a:solidFill>
                      <a:latin typeface="Arial"/>
                      <a:ea typeface="Arial Unicode MS"/>
                      <a:cs typeface="Arial" pitchFamily="34" charset="0"/>
                    </a:rPr>
                    <a:t>14 May</a:t>
                  </a:r>
                  <a:endParaRPr lang="ko-KR" altLang="en-US" sz="2000" b="1">
                    <a:solidFill>
                      <a:srgbClr val="F4BD2D"/>
                    </a:solidFill>
                    <a:latin typeface="Arial"/>
                    <a:ea typeface="Arial Unicode MS"/>
                    <a:cs typeface="Arial" pitchFamily="34" charset="0"/>
                  </a:endParaRPr>
                </a:p>
              </xdr:txBody>
            </xdr:sp>
            <xdr:sp macro="" textlink="">
              <xdr:nvSpPr>
                <xdr:cNvPr id="20" name="TextBox 27">
                  <a:extLst>
                    <a:ext uri="{FF2B5EF4-FFF2-40B4-BE49-F238E27FC236}">
                      <a16:creationId xmlns:a16="http://schemas.microsoft.com/office/drawing/2014/main" id="{91723786-9D75-425B-973C-8EDD1C472B14}"/>
                    </a:ext>
                  </a:extLst>
                </xdr:cNvPr>
                <xdr:cNvSpPr txBox="1"/>
              </xdr:nvSpPr>
              <xdr:spPr>
                <a:xfrm>
                  <a:off x="4703286" y="6930445"/>
                  <a:ext cx="2106294" cy="506508"/>
                </a:xfrm>
                <a:prstGeom prst="rect">
                  <a:avLst/>
                </a:prstGeom>
                <a:noFill/>
              </xdr:spPr>
              <xdr:txBody>
                <a:bodyPr wrap="square" rtlCol="0">
                  <a:spAutoFit/>
                </a:bodyPr>
                <a:lstStyle>
                  <a:defPPr>
                    <a:defRPr lang="th-TH"/>
                  </a:defPPr>
                  <a:lvl1pPr marL="0" algn="l" defTabSz="914400" rtl="0" eaLnBrk="1" latinLnBrk="0" hangingPunct="1">
                    <a:defRPr sz="2800" kern="1200">
                      <a:solidFill>
                        <a:schemeClr val="tx1"/>
                      </a:solidFill>
                      <a:latin typeface="+mn-lt"/>
                      <a:ea typeface="+mn-ea"/>
                      <a:cs typeface="+mn-cs"/>
                    </a:defRPr>
                  </a:lvl1pPr>
                  <a:lvl2pPr marL="457200" algn="l" defTabSz="914400" rtl="0" eaLnBrk="1" latinLnBrk="0" hangingPunct="1">
                    <a:defRPr sz="2800" kern="1200">
                      <a:solidFill>
                        <a:schemeClr val="tx1"/>
                      </a:solidFill>
                      <a:latin typeface="+mn-lt"/>
                      <a:ea typeface="+mn-ea"/>
                      <a:cs typeface="+mn-cs"/>
                    </a:defRPr>
                  </a:lvl2pPr>
                  <a:lvl3pPr marL="914400" algn="l" defTabSz="914400" rtl="0" eaLnBrk="1" latinLnBrk="0" hangingPunct="1">
                    <a:defRPr sz="2800" kern="1200">
                      <a:solidFill>
                        <a:schemeClr val="tx1"/>
                      </a:solidFill>
                      <a:latin typeface="+mn-lt"/>
                      <a:ea typeface="+mn-ea"/>
                      <a:cs typeface="+mn-cs"/>
                    </a:defRPr>
                  </a:lvl3pPr>
                  <a:lvl4pPr marL="1371600" algn="l" defTabSz="914400" rtl="0" eaLnBrk="1" latinLnBrk="0" hangingPunct="1">
                    <a:defRPr sz="2800" kern="1200">
                      <a:solidFill>
                        <a:schemeClr val="tx1"/>
                      </a:solidFill>
                      <a:latin typeface="+mn-lt"/>
                      <a:ea typeface="+mn-ea"/>
                      <a:cs typeface="+mn-cs"/>
                    </a:defRPr>
                  </a:lvl4pPr>
                  <a:lvl5pPr marL="1828800" algn="l" defTabSz="914400" rtl="0" eaLnBrk="1" latinLnBrk="0" hangingPunct="1">
                    <a:defRPr sz="2800" kern="1200">
                      <a:solidFill>
                        <a:schemeClr val="tx1"/>
                      </a:solidFill>
                      <a:latin typeface="+mn-lt"/>
                      <a:ea typeface="+mn-ea"/>
                      <a:cs typeface="+mn-cs"/>
                    </a:defRPr>
                  </a:lvl5pPr>
                  <a:lvl6pPr marL="2286000" algn="l" defTabSz="914400" rtl="0" eaLnBrk="1" latinLnBrk="0" hangingPunct="1">
                    <a:defRPr sz="2800" kern="1200">
                      <a:solidFill>
                        <a:schemeClr val="tx1"/>
                      </a:solidFill>
                      <a:latin typeface="+mn-lt"/>
                      <a:ea typeface="+mn-ea"/>
                      <a:cs typeface="+mn-cs"/>
                    </a:defRPr>
                  </a:lvl6pPr>
                  <a:lvl7pPr marL="2743200" algn="l" defTabSz="914400" rtl="0" eaLnBrk="1" latinLnBrk="0" hangingPunct="1">
                    <a:defRPr sz="2800" kern="1200">
                      <a:solidFill>
                        <a:schemeClr val="tx1"/>
                      </a:solidFill>
                      <a:latin typeface="+mn-lt"/>
                      <a:ea typeface="+mn-ea"/>
                      <a:cs typeface="+mn-cs"/>
                    </a:defRPr>
                  </a:lvl7pPr>
                  <a:lvl8pPr marL="3200400" algn="l" defTabSz="914400" rtl="0" eaLnBrk="1" latinLnBrk="0" hangingPunct="1">
                    <a:defRPr sz="2800" kern="1200">
                      <a:solidFill>
                        <a:schemeClr val="tx1"/>
                      </a:solidFill>
                      <a:latin typeface="+mn-lt"/>
                      <a:ea typeface="+mn-ea"/>
                      <a:cs typeface="+mn-cs"/>
                    </a:defRPr>
                  </a:lvl8pPr>
                  <a:lvl9pPr marL="3657600" algn="l" defTabSz="914400" rtl="0" eaLnBrk="1" latinLnBrk="0" hangingPunct="1">
                    <a:defRPr sz="2800" kern="1200">
                      <a:solidFill>
                        <a:schemeClr val="tx1"/>
                      </a:solidFill>
                      <a:latin typeface="+mn-lt"/>
                      <a:ea typeface="+mn-ea"/>
                      <a:cs typeface="+mn-cs"/>
                    </a:defRPr>
                  </a:lvl9pPr>
                </a:lstStyle>
                <a:p>
                  <a:pPr algn="ctr"/>
                  <a:r>
                    <a:rPr lang="en-US" altLang="ko-KR" sz="1400">
                      <a:solidFill>
                        <a:prstClr val="black">
                          <a:lumMod val="75000"/>
                          <a:lumOff val="25000"/>
                        </a:prstClr>
                      </a:solidFill>
                      <a:latin typeface="Arial"/>
                      <a:ea typeface="Arial Unicode MS"/>
                      <a:cs typeface="Arial" pitchFamily="34" charset="0"/>
                    </a:rPr>
                    <a:t>Confirm </a:t>
                  </a:r>
                  <a:endParaRPr lang="th-TH" altLang="ko-KR" sz="1400">
                    <a:solidFill>
                      <a:prstClr val="black">
                        <a:lumMod val="75000"/>
                        <a:lumOff val="25000"/>
                      </a:prstClr>
                    </a:solidFill>
                    <a:latin typeface="Arial"/>
                    <a:ea typeface="Arial Unicode MS"/>
                    <a:cs typeface="Arial" pitchFamily="34" charset="0"/>
                  </a:endParaRPr>
                </a:p>
                <a:p>
                  <a:pPr algn="ctr"/>
                  <a:r>
                    <a:rPr lang="en-US" altLang="ko-KR" sz="1400">
                      <a:solidFill>
                        <a:prstClr val="black">
                          <a:lumMod val="75000"/>
                          <a:lumOff val="25000"/>
                        </a:prstClr>
                      </a:solidFill>
                      <a:latin typeface="Arial"/>
                      <a:ea typeface="Arial Unicode MS"/>
                      <a:cs typeface="Arial" pitchFamily="34" charset="0"/>
                    </a:rPr>
                    <a:t>Requirement</a:t>
                  </a:r>
                  <a:endParaRPr lang="ko-KR" altLang="en-US" sz="1400">
                    <a:solidFill>
                      <a:prstClr val="black">
                        <a:lumMod val="75000"/>
                        <a:lumOff val="25000"/>
                      </a:prstClr>
                    </a:solidFill>
                    <a:latin typeface="Arial"/>
                    <a:ea typeface="Arial Unicode MS"/>
                    <a:cs typeface="Arial" pitchFamily="34" charset="0"/>
                  </a:endParaRPr>
                </a:p>
              </xdr:txBody>
            </xdr:sp>
            <xdr:sp macro="" textlink="">
              <xdr:nvSpPr>
                <xdr:cNvPr id="21" name="TextBox 29">
                  <a:extLst>
                    <a:ext uri="{FF2B5EF4-FFF2-40B4-BE49-F238E27FC236}">
                      <a16:creationId xmlns:a16="http://schemas.microsoft.com/office/drawing/2014/main" id="{3440BFA9-D1D8-423C-A045-5C83E8751599}"/>
                    </a:ext>
                  </a:extLst>
                </xdr:cNvPr>
                <xdr:cNvSpPr txBox="1"/>
              </xdr:nvSpPr>
              <xdr:spPr>
                <a:xfrm>
                  <a:off x="1821128" y="4957703"/>
                  <a:ext cx="1083295" cy="400110"/>
                </a:xfrm>
                <a:prstGeom prst="rect">
                  <a:avLst/>
                </a:prstGeom>
                <a:noFill/>
              </xdr:spPr>
              <xdr:txBody>
                <a:bodyPr wrap="square" rtlCol="0" anchor="ctr">
                  <a:spAutoFit/>
                </a:bodyPr>
                <a:lstStyle>
                  <a:defPPr>
                    <a:defRPr lang="th-TH"/>
                  </a:defPPr>
                  <a:lvl1pPr marL="0" algn="l" defTabSz="914400" rtl="0" eaLnBrk="1" latinLnBrk="0" hangingPunct="1">
                    <a:defRPr sz="2800" kern="1200">
                      <a:solidFill>
                        <a:schemeClr val="tx1"/>
                      </a:solidFill>
                      <a:latin typeface="+mn-lt"/>
                      <a:ea typeface="+mn-ea"/>
                      <a:cs typeface="+mn-cs"/>
                    </a:defRPr>
                  </a:lvl1pPr>
                  <a:lvl2pPr marL="457200" algn="l" defTabSz="914400" rtl="0" eaLnBrk="1" latinLnBrk="0" hangingPunct="1">
                    <a:defRPr sz="2800" kern="1200">
                      <a:solidFill>
                        <a:schemeClr val="tx1"/>
                      </a:solidFill>
                      <a:latin typeface="+mn-lt"/>
                      <a:ea typeface="+mn-ea"/>
                      <a:cs typeface="+mn-cs"/>
                    </a:defRPr>
                  </a:lvl2pPr>
                  <a:lvl3pPr marL="914400" algn="l" defTabSz="914400" rtl="0" eaLnBrk="1" latinLnBrk="0" hangingPunct="1">
                    <a:defRPr sz="2800" kern="1200">
                      <a:solidFill>
                        <a:schemeClr val="tx1"/>
                      </a:solidFill>
                      <a:latin typeface="+mn-lt"/>
                      <a:ea typeface="+mn-ea"/>
                      <a:cs typeface="+mn-cs"/>
                    </a:defRPr>
                  </a:lvl3pPr>
                  <a:lvl4pPr marL="1371600" algn="l" defTabSz="914400" rtl="0" eaLnBrk="1" latinLnBrk="0" hangingPunct="1">
                    <a:defRPr sz="2800" kern="1200">
                      <a:solidFill>
                        <a:schemeClr val="tx1"/>
                      </a:solidFill>
                      <a:latin typeface="+mn-lt"/>
                      <a:ea typeface="+mn-ea"/>
                      <a:cs typeface="+mn-cs"/>
                    </a:defRPr>
                  </a:lvl4pPr>
                  <a:lvl5pPr marL="1828800" algn="l" defTabSz="914400" rtl="0" eaLnBrk="1" latinLnBrk="0" hangingPunct="1">
                    <a:defRPr sz="2800" kern="1200">
                      <a:solidFill>
                        <a:schemeClr val="tx1"/>
                      </a:solidFill>
                      <a:latin typeface="+mn-lt"/>
                      <a:ea typeface="+mn-ea"/>
                      <a:cs typeface="+mn-cs"/>
                    </a:defRPr>
                  </a:lvl5pPr>
                  <a:lvl6pPr marL="2286000" algn="l" defTabSz="914400" rtl="0" eaLnBrk="1" latinLnBrk="0" hangingPunct="1">
                    <a:defRPr sz="2800" kern="1200">
                      <a:solidFill>
                        <a:schemeClr val="tx1"/>
                      </a:solidFill>
                      <a:latin typeface="+mn-lt"/>
                      <a:ea typeface="+mn-ea"/>
                      <a:cs typeface="+mn-cs"/>
                    </a:defRPr>
                  </a:lvl6pPr>
                  <a:lvl7pPr marL="2743200" algn="l" defTabSz="914400" rtl="0" eaLnBrk="1" latinLnBrk="0" hangingPunct="1">
                    <a:defRPr sz="2800" kern="1200">
                      <a:solidFill>
                        <a:schemeClr val="tx1"/>
                      </a:solidFill>
                      <a:latin typeface="+mn-lt"/>
                      <a:ea typeface="+mn-ea"/>
                      <a:cs typeface="+mn-cs"/>
                    </a:defRPr>
                  </a:lvl7pPr>
                  <a:lvl8pPr marL="3200400" algn="l" defTabSz="914400" rtl="0" eaLnBrk="1" latinLnBrk="0" hangingPunct="1">
                    <a:defRPr sz="2800" kern="1200">
                      <a:solidFill>
                        <a:schemeClr val="tx1"/>
                      </a:solidFill>
                      <a:latin typeface="+mn-lt"/>
                      <a:ea typeface="+mn-ea"/>
                      <a:cs typeface="+mn-cs"/>
                    </a:defRPr>
                  </a:lvl8pPr>
                  <a:lvl9pPr marL="3657600" algn="l" defTabSz="914400" rtl="0" eaLnBrk="1" latinLnBrk="0" hangingPunct="1">
                    <a:defRPr sz="2800" kern="1200">
                      <a:solidFill>
                        <a:schemeClr val="tx1"/>
                      </a:solidFill>
                      <a:latin typeface="+mn-lt"/>
                      <a:ea typeface="+mn-ea"/>
                      <a:cs typeface="+mn-cs"/>
                    </a:defRPr>
                  </a:lvl9pPr>
                </a:lstStyle>
                <a:p>
                  <a:pPr algn="ctr"/>
                  <a:r>
                    <a:rPr lang="en-US" altLang="ko-KR" sz="2000" b="1">
                      <a:solidFill>
                        <a:srgbClr val="E62949"/>
                      </a:solidFill>
                      <a:latin typeface="Arial"/>
                      <a:ea typeface="Arial Unicode MS"/>
                      <a:cs typeface="Arial" pitchFamily="34" charset="0"/>
                    </a:rPr>
                    <a:t>30 Apr</a:t>
                  </a:r>
                  <a:endParaRPr lang="ko-KR" altLang="en-US" sz="2000" b="1">
                    <a:solidFill>
                      <a:srgbClr val="E62949"/>
                    </a:solidFill>
                    <a:latin typeface="Arial"/>
                    <a:ea typeface="Arial Unicode MS"/>
                    <a:cs typeface="Arial" pitchFamily="34" charset="0"/>
                  </a:endParaRPr>
                </a:p>
              </xdr:txBody>
            </xdr:sp>
            <xdr:sp macro="" textlink="">
              <xdr:nvSpPr>
                <xdr:cNvPr id="22" name="TextBox 30">
                  <a:extLst>
                    <a:ext uri="{FF2B5EF4-FFF2-40B4-BE49-F238E27FC236}">
                      <a16:creationId xmlns:a16="http://schemas.microsoft.com/office/drawing/2014/main" id="{B7D5118A-4C09-4C44-8BAC-40D511BBDF53}"/>
                    </a:ext>
                  </a:extLst>
                </xdr:cNvPr>
                <xdr:cNvSpPr txBox="1"/>
              </xdr:nvSpPr>
              <xdr:spPr>
                <a:xfrm>
                  <a:off x="1636264" y="6899091"/>
                  <a:ext cx="1543760" cy="304602"/>
                </a:xfrm>
                <a:prstGeom prst="rect">
                  <a:avLst/>
                </a:prstGeom>
                <a:noFill/>
                <a:ln>
                  <a:noFill/>
                </a:ln>
              </xdr:spPr>
              <xdr:txBody>
                <a:bodyPr wrap="square" rtlCol="0">
                  <a:spAutoFit/>
                </a:bodyPr>
                <a:lstStyle>
                  <a:defPPr>
                    <a:defRPr lang="th-TH"/>
                  </a:defPPr>
                  <a:lvl1pPr marL="0" algn="l" defTabSz="914400" rtl="0" eaLnBrk="1" latinLnBrk="0" hangingPunct="1">
                    <a:defRPr sz="2800" kern="1200">
                      <a:solidFill>
                        <a:schemeClr val="tx1"/>
                      </a:solidFill>
                      <a:latin typeface="+mn-lt"/>
                      <a:ea typeface="+mn-ea"/>
                      <a:cs typeface="+mn-cs"/>
                    </a:defRPr>
                  </a:lvl1pPr>
                  <a:lvl2pPr marL="457200" algn="l" defTabSz="914400" rtl="0" eaLnBrk="1" latinLnBrk="0" hangingPunct="1">
                    <a:defRPr sz="2800" kern="1200">
                      <a:solidFill>
                        <a:schemeClr val="tx1"/>
                      </a:solidFill>
                      <a:latin typeface="+mn-lt"/>
                      <a:ea typeface="+mn-ea"/>
                      <a:cs typeface="+mn-cs"/>
                    </a:defRPr>
                  </a:lvl2pPr>
                  <a:lvl3pPr marL="914400" algn="l" defTabSz="914400" rtl="0" eaLnBrk="1" latinLnBrk="0" hangingPunct="1">
                    <a:defRPr sz="2800" kern="1200">
                      <a:solidFill>
                        <a:schemeClr val="tx1"/>
                      </a:solidFill>
                      <a:latin typeface="+mn-lt"/>
                      <a:ea typeface="+mn-ea"/>
                      <a:cs typeface="+mn-cs"/>
                    </a:defRPr>
                  </a:lvl3pPr>
                  <a:lvl4pPr marL="1371600" algn="l" defTabSz="914400" rtl="0" eaLnBrk="1" latinLnBrk="0" hangingPunct="1">
                    <a:defRPr sz="2800" kern="1200">
                      <a:solidFill>
                        <a:schemeClr val="tx1"/>
                      </a:solidFill>
                      <a:latin typeface="+mn-lt"/>
                      <a:ea typeface="+mn-ea"/>
                      <a:cs typeface="+mn-cs"/>
                    </a:defRPr>
                  </a:lvl4pPr>
                  <a:lvl5pPr marL="1828800" algn="l" defTabSz="914400" rtl="0" eaLnBrk="1" latinLnBrk="0" hangingPunct="1">
                    <a:defRPr sz="2800" kern="1200">
                      <a:solidFill>
                        <a:schemeClr val="tx1"/>
                      </a:solidFill>
                      <a:latin typeface="+mn-lt"/>
                      <a:ea typeface="+mn-ea"/>
                      <a:cs typeface="+mn-cs"/>
                    </a:defRPr>
                  </a:lvl5pPr>
                  <a:lvl6pPr marL="2286000" algn="l" defTabSz="914400" rtl="0" eaLnBrk="1" latinLnBrk="0" hangingPunct="1">
                    <a:defRPr sz="2800" kern="1200">
                      <a:solidFill>
                        <a:schemeClr val="tx1"/>
                      </a:solidFill>
                      <a:latin typeface="+mn-lt"/>
                      <a:ea typeface="+mn-ea"/>
                      <a:cs typeface="+mn-cs"/>
                    </a:defRPr>
                  </a:lvl6pPr>
                  <a:lvl7pPr marL="2743200" algn="l" defTabSz="914400" rtl="0" eaLnBrk="1" latinLnBrk="0" hangingPunct="1">
                    <a:defRPr sz="2800" kern="1200">
                      <a:solidFill>
                        <a:schemeClr val="tx1"/>
                      </a:solidFill>
                      <a:latin typeface="+mn-lt"/>
                      <a:ea typeface="+mn-ea"/>
                      <a:cs typeface="+mn-cs"/>
                    </a:defRPr>
                  </a:lvl7pPr>
                  <a:lvl8pPr marL="3200400" algn="l" defTabSz="914400" rtl="0" eaLnBrk="1" latinLnBrk="0" hangingPunct="1">
                    <a:defRPr sz="2800" kern="1200">
                      <a:solidFill>
                        <a:schemeClr val="tx1"/>
                      </a:solidFill>
                      <a:latin typeface="+mn-lt"/>
                      <a:ea typeface="+mn-ea"/>
                      <a:cs typeface="+mn-cs"/>
                    </a:defRPr>
                  </a:lvl8pPr>
                  <a:lvl9pPr marL="3657600" algn="l" defTabSz="914400" rtl="0" eaLnBrk="1" latinLnBrk="0" hangingPunct="1">
                    <a:defRPr sz="2800" kern="1200">
                      <a:solidFill>
                        <a:schemeClr val="tx1"/>
                      </a:solidFill>
                      <a:latin typeface="+mn-lt"/>
                      <a:ea typeface="+mn-ea"/>
                      <a:cs typeface="+mn-cs"/>
                    </a:defRPr>
                  </a:lvl9pPr>
                </a:lstStyle>
                <a:p>
                  <a:pPr algn="ctr"/>
                  <a:r>
                    <a:rPr lang="en-US" altLang="ko-KR" sz="1400">
                      <a:solidFill>
                        <a:prstClr val="black">
                          <a:lumMod val="75000"/>
                          <a:lumOff val="25000"/>
                        </a:prstClr>
                      </a:solidFill>
                      <a:latin typeface="Arial"/>
                      <a:ea typeface="Arial Unicode MS"/>
                      <a:cs typeface="Arial" pitchFamily="34" charset="0"/>
                    </a:rPr>
                    <a:t>Project Approved</a:t>
                  </a:r>
                  <a:endParaRPr lang="ko-KR" altLang="en-US" sz="1400">
                    <a:solidFill>
                      <a:prstClr val="black">
                        <a:lumMod val="75000"/>
                        <a:lumOff val="25000"/>
                      </a:prstClr>
                    </a:solidFill>
                    <a:latin typeface="Arial"/>
                    <a:ea typeface="Arial Unicode MS"/>
                    <a:cs typeface="Arial" pitchFamily="34" charset="0"/>
                  </a:endParaRPr>
                </a:p>
              </xdr:txBody>
            </xdr:sp>
            <xdr:sp macro="" textlink="">
              <xdr:nvSpPr>
                <xdr:cNvPr id="23" name="TextBox 31">
                  <a:extLst>
                    <a:ext uri="{FF2B5EF4-FFF2-40B4-BE49-F238E27FC236}">
                      <a16:creationId xmlns:a16="http://schemas.microsoft.com/office/drawing/2014/main" id="{3D684957-7B19-4AAD-B990-5FA3F36FA626}"/>
                    </a:ext>
                  </a:extLst>
                </xdr:cNvPr>
                <xdr:cNvSpPr txBox="1"/>
              </xdr:nvSpPr>
              <xdr:spPr>
                <a:xfrm>
                  <a:off x="3101428" y="4782866"/>
                  <a:ext cx="2114012" cy="304602"/>
                </a:xfrm>
                <a:prstGeom prst="rect">
                  <a:avLst/>
                </a:prstGeom>
                <a:noFill/>
              </xdr:spPr>
              <xdr:txBody>
                <a:bodyPr wrap="square" rtlCol="0">
                  <a:spAutoFit/>
                </a:bodyPr>
                <a:lstStyle>
                  <a:defPPr>
                    <a:defRPr lang="th-TH"/>
                  </a:defPPr>
                  <a:lvl1pPr marL="0" algn="l" defTabSz="914400" rtl="0" eaLnBrk="1" latinLnBrk="0" hangingPunct="1">
                    <a:defRPr sz="2800" kern="1200">
                      <a:solidFill>
                        <a:schemeClr val="tx1"/>
                      </a:solidFill>
                      <a:latin typeface="+mn-lt"/>
                      <a:ea typeface="+mn-ea"/>
                      <a:cs typeface="+mn-cs"/>
                    </a:defRPr>
                  </a:lvl1pPr>
                  <a:lvl2pPr marL="457200" algn="l" defTabSz="914400" rtl="0" eaLnBrk="1" latinLnBrk="0" hangingPunct="1">
                    <a:defRPr sz="2800" kern="1200">
                      <a:solidFill>
                        <a:schemeClr val="tx1"/>
                      </a:solidFill>
                      <a:latin typeface="+mn-lt"/>
                      <a:ea typeface="+mn-ea"/>
                      <a:cs typeface="+mn-cs"/>
                    </a:defRPr>
                  </a:lvl2pPr>
                  <a:lvl3pPr marL="914400" algn="l" defTabSz="914400" rtl="0" eaLnBrk="1" latinLnBrk="0" hangingPunct="1">
                    <a:defRPr sz="2800" kern="1200">
                      <a:solidFill>
                        <a:schemeClr val="tx1"/>
                      </a:solidFill>
                      <a:latin typeface="+mn-lt"/>
                      <a:ea typeface="+mn-ea"/>
                      <a:cs typeface="+mn-cs"/>
                    </a:defRPr>
                  </a:lvl3pPr>
                  <a:lvl4pPr marL="1371600" algn="l" defTabSz="914400" rtl="0" eaLnBrk="1" latinLnBrk="0" hangingPunct="1">
                    <a:defRPr sz="2800" kern="1200">
                      <a:solidFill>
                        <a:schemeClr val="tx1"/>
                      </a:solidFill>
                      <a:latin typeface="+mn-lt"/>
                      <a:ea typeface="+mn-ea"/>
                      <a:cs typeface="+mn-cs"/>
                    </a:defRPr>
                  </a:lvl4pPr>
                  <a:lvl5pPr marL="1828800" algn="l" defTabSz="914400" rtl="0" eaLnBrk="1" latinLnBrk="0" hangingPunct="1">
                    <a:defRPr sz="2800" kern="1200">
                      <a:solidFill>
                        <a:schemeClr val="tx1"/>
                      </a:solidFill>
                      <a:latin typeface="+mn-lt"/>
                      <a:ea typeface="+mn-ea"/>
                      <a:cs typeface="+mn-cs"/>
                    </a:defRPr>
                  </a:lvl5pPr>
                  <a:lvl6pPr marL="2286000" algn="l" defTabSz="914400" rtl="0" eaLnBrk="1" latinLnBrk="0" hangingPunct="1">
                    <a:defRPr sz="2800" kern="1200">
                      <a:solidFill>
                        <a:schemeClr val="tx1"/>
                      </a:solidFill>
                      <a:latin typeface="+mn-lt"/>
                      <a:ea typeface="+mn-ea"/>
                      <a:cs typeface="+mn-cs"/>
                    </a:defRPr>
                  </a:lvl6pPr>
                  <a:lvl7pPr marL="2743200" algn="l" defTabSz="914400" rtl="0" eaLnBrk="1" latinLnBrk="0" hangingPunct="1">
                    <a:defRPr sz="2800" kern="1200">
                      <a:solidFill>
                        <a:schemeClr val="tx1"/>
                      </a:solidFill>
                      <a:latin typeface="+mn-lt"/>
                      <a:ea typeface="+mn-ea"/>
                      <a:cs typeface="+mn-cs"/>
                    </a:defRPr>
                  </a:lvl7pPr>
                  <a:lvl8pPr marL="3200400" algn="l" defTabSz="914400" rtl="0" eaLnBrk="1" latinLnBrk="0" hangingPunct="1">
                    <a:defRPr sz="2800" kern="1200">
                      <a:solidFill>
                        <a:schemeClr val="tx1"/>
                      </a:solidFill>
                      <a:latin typeface="+mn-lt"/>
                      <a:ea typeface="+mn-ea"/>
                      <a:cs typeface="+mn-cs"/>
                    </a:defRPr>
                  </a:lvl8pPr>
                  <a:lvl9pPr marL="3657600" algn="l" defTabSz="914400" rtl="0" eaLnBrk="1" latinLnBrk="0" hangingPunct="1">
                    <a:defRPr sz="2800" kern="1200">
                      <a:solidFill>
                        <a:schemeClr val="tx1"/>
                      </a:solidFill>
                      <a:latin typeface="+mn-lt"/>
                      <a:ea typeface="+mn-ea"/>
                      <a:cs typeface="+mn-cs"/>
                    </a:defRPr>
                  </a:lvl9pPr>
                </a:lstStyle>
                <a:p>
                  <a:pPr algn="ctr"/>
                  <a:r>
                    <a:rPr lang="en-US" altLang="ko-KR" sz="1400">
                      <a:solidFill>
                        <a:prstClr val="black">
                          <a:lumMod val="75000"/>
                          <a:lumOff val="25000"/>
                        </a:prstClr>
                      </a:solidFill>
                      <a:latin typeface="Arial"/>
                      <a:ea typeface="Arial Unicode MS"/>
                      <a:cs typeface="Arial" pitchFamily="34" charset="0"/>
                    </a:rPr>
                    <a:t>Project Kick-off</a:t>
                  </a:r>
                  <a:endParaRPr lang="ko-KR" altLang="en-US" sz="1400">
                    <a:solidFill>
                      <a:prstClr val="black">
                        <a:lumMod val="75000"/>
                        <a:lumOff val="25000"/>
                      </a:prstClr>
                    </a:solidFill>
                    <a:latin typeface="Arial"/>
                    <a:ea typeface="Arial Unicode MS"/>
                    <a:cs typeface="Arial" pitchFamily="34" charset="0"/>
                  </a:endParaRPr>
                </a:p>
              </xdr:txBody>
            </xdr:sp>
            <xdr:sp macro="" textlink="">
              <xdr:nvSpPr>
                <xdr:cNvPr id="24" name="TextBox 32">
                  <a:extLst>
                    <a:ext uri="{FF2B5EF4-FFF2-40B4-BE49-F238E27FC236}">
                      <a16:creationId xmlns:a16="http://schemas.microsoft.com/office/drawing/2014/main" id="{353EE96D-2FF4-46A4-8AF3-F416B191C85A}"/>
                    </a:ext>
                  </a:extLst>
                </xdr:cNvPr>
                <xdr:cNvSpPr txBox="1"/>
              </xdr:nvSpPr>
              <xdr:spPr>
                <a:xfrm>
                  <a:off x="3618373" y="6650950"/>
                  <a:ext cx="1083295" cy="396935"/>
                </a:xfrm>
                <a:prstGeom prst="rect">
                  <a:avLst/>
                </a:prstGeom>
                <a:noFill/>
              </xdr:spPr>
              <xdr:txBody>
                <a:bodyPr wrap="square" rtlCol="0" anchor="ctr">
                  <a:spAutoFit/>
                </a:bodyPr>
                <a:lstStyle>
                  <a:defPPr>
                    <a:defRPr lang="th-TH"/>
                  </a:defPPr>
                  <a:lvl1pPr marL="0" algn="l" defTabSz="914400" rtl="0" eaLnBrk="1" latinLnBrk="0" hangingPunct="1">
                    <a:defRPr sz="2800" kern="1200">
                      <a:solidFill>
                        <a:schemeClr val="tx1"/>
                      </a:solidFill>
                      <a:latin typeface="+mn-lt"/>
                      <a:ea typeface="+mn-ea"/>
                      <a:cs typeface="+mn-cs"/>
                    </a:defRPr>
                  </a:lvl1pPr>
                  <a:lvl2pPr marL="457200" algn="l" defTabSz="914400" rtl="0" eaLnBrk="1" latinLnBrk="0" hangingPunct="1">
                    <a:defRPr sz="2800" kern="1200">
                      <a:solidFill>
                        <a:schemeClr val="tx1"/>
                      </a:solidFill>
                      <a:latin typeface="+mn-lt"/>
                      <a:ea typeface="+mn-ea"/>
                      <a:cs typeface="+mn-cs"/>
                    </a:defRPr>
                  </a:lvl2pPr>
                  <a:lvl3pPr marL="914400" algn="l" defTabSz="914400" rtl="0" eaLnBrk="1" latinLnBrk="0" hangingPunct="1">
                    <a:defRPr sz="2800" kern="1200">
                      <a:solidFill>
                        <a:schemeClr val="tx1"/>
                      </a:solidFill>
                      <a:latin typeface="+mn-lt"/>
                      <a:ea typeface="+mn-ea"/>
                      <a:cs typeface="+mn-cs"/>
                    </a:defRPr>
                  </a:lvl3pPr>
                  <a:lvl4pPr marL="1371600" algn="l" defTabSz="914400" rtl="0" eaLnBrk="1" latinLnBrk="0" hangingPunct="1">
                    <a:defRPr sz="2800" kern="1200">
                      <a:solidFill>
                        <a:schemeClr val="tx1"/>
                      </a:solidFill>
                      <a:latin typeface="+mn-lt"/>
                      <a:ea typeface="+mn-ea"/>
                      <a:cs typeface="+mn-cs"/>
                    </a:defRPr>
                  </a:lvl4pPr>
                  <a:lvl5pPr marL="1828800" algn="l" defTabSz="914400" rtl="0" eaLnBrk="1" latinLnBrk="0" hangingPunct="1">
                    <a:defRPr sz="2800" kern="1200">
                      <a:solidFill>
                        <a:schemeClr val="tx1"/>
                      </a:solidFill>
                      <a:latin typeface="+mn-lt"/>
                      <a:ea typeface="+mn-ea"/>
                      <a:cs typeface="+mn-cs"/>
                    </a:defRPr>
                  </a:lvl5pPr>
                  <a:lvl6pPr marL="2286000" algn="l" defTabSz="914400" rtl="0" eaLnBrk="1" latinLnBrk="0" hangingPunct="1">
                    <a:defRPr sz="2800" kern="1200">
                      <a:solidFill>
                        <a:schemeClr val="tx1"/>
                      </a:solidFill>
                      <a:latin typeface="+mn-lt"/>
                      <a:ea typeface="+mn-ea"/>
                      <a:cs typeface="+mn-cs"/>
                    </a:defRPr>
                  </a:lvl6pPr>
                  <a:lvl7pPr marL="2743200" algn="l" defTabSz="914400" rtl="0" eaLnBrk="1" latinLnBrk="0" hangingPunct="1">
                    <a:defRPr sz="2800" kern="1200">
                      <a:solidFill>
                        <a:schemeClr val="tx1"/>
                      </a:solidFill>
                      <a:latin typeface="+mn-lt"/>
                      <a:ea typeface="+mn-ea"/>
                      <a:cs typeface="+mn-cs"/>
                    </a:defRPr>
                  </a:lvl7pPr>
                  <a:lvl8pPr marL="3200400" algn="l" defTabSz="914400" rtl="0" eaLnBrk="1" latinLnBrk="0" hangingPunct="1">
                    <a:defRPr sz="2800" kern="1200">
                      <a:solidFill>
                        <a:schemeClr val="tx1"/>
                      </a:solidFill>
                      <a:latin typeface="+mn-lt"/>
                      <a:ea typeface="+mn-ea"/>
                      <a:cs typeface="+mn-cs"/>
                    </a:defRPr>
                  </a:lvl8pPr>
                  <a:lvl9pPr marL="3657600" algn="l" defTabSz="914400" rtl="0" eaLnBrk="1" latinLnBrk="0" hangingPunct="1">
                    <a:defRPr sz="2800" kern="1200">
                      <a:solidFill>
                        <a:schemeClr val="tx1"/>
                      </a:solidFill>
                      <a:latin typeface="+mn-lt"/>
                      <a:ea typeface="+mn-ea"/>
                      <a:cs typeface="+mn-cs"/>
                    </a:defRPr>
                  </a:lvl9pPr>
                </a:lstStyle>
                <a:p>
                  <a:pPr algn="ctr"/>
                  <a:r>
                    <a:rPr lang="en-US" altLang="ko-KR" sz="2000" b="1">
                      <a:solidFill>
                        <a:srgbClr val="F07624"/>
                      </a:solidFill>
                      <a:latin typeface="Arial"/>
                      <a:ea typeface="Arial Unicode MS"/>
                      <a:cs typeface="Arial" pitchFamily="34" charset="0"/>
                    </a:rPr>
                    <a:t>02 May</a:t>
                  </a:r>
                  <a:endParaRPr lang="ko-KR" altLang="en-US" sz="2000" b="1">
                    <a:solidFill>
                      <a:srgbClr val="F07624"/>
                    </a:solidFill>
                    <a:latin typeface="Arial"/>
                    <a:ea typeface="Arial Unicode MS"/>
                    <a:cs typeface="Arial" pitchFamily="34" charset="0"/>
                  </a:endParaRPr>
                </a:p>
              </xdr:txBody>
            </xdr:sp>
            <xdr:sp macro="" textlink="">
              <xdr:nvSpPr>
                <xdr:cNvPr id="25" name="TextBox 33">
                  <a:extLst>
                    <a:ext uri="{FF2B5EF4-FFF2-40B4-BE49-F238E27FC236}">
                      <a16:creationId xmlns:a16="http://schemas.microsoft.com/office/drawing/2014/main" id="{7449F7DC-B42D-4C05-99B1-88B49DAA9593}"/>
                    </a:ext>
                  </a:extLst>
                </xdr:cNvPr>
                <xdr:cNvSpPr txBox="1"/>
              </xdr:nvSpPr>
              <xdr:spPr>
                <a:xfrm>
                  <a:off x="8063019" y="4590771"/>
                  <a:ext cx="2103121" cy="526422"/>
                </a:xfrm>
                <a:prstGeom prst="rect">
                  <a:avLst/>
                </a:prstGeom>
                <a:noFill/>
              </xdr:spPr>
              <xdr:txBody>
                <a:bodyPr wrap="square" rtlCol="0">
                  <a:spAutoFit/>
                </a:bodyPr>
                <a:lstStyle>
                  <a:defPPr>
                    <a:defRPr lang="th-TH"/>
                  </a:defPPr>
                  <a:lvl1pPr marL="0" algn="l" defTabSz="914400" rtl="0" eaLnBrk="1" latinLnBrk="0" hangingPunct="1">
                    <a:defRPr sz="2800" kern="1200">
                      <a:solidFill>
                        <a:schemeClr val="tx1"/>
                      </a:solidFill>
                      <a:latin typeface="+mn-lt"/>
                      <a:ea typeface="+mn-ea"/>
                      <a:cs typeface="+mn-cs"/>
                    </a:defRPr>
                  </a:lvl1pPr>
                  <a:lvl2pPr marL="457200" algn="l" defTabSz="914400" rtl="0" eaLnBrk="1" latinLnBrk="0" hangingPunct="1">
                    <a:defRPr sz="2800" kern="1200">
                      <a:solidFill>
                        <a:schemeClr val="tx1"/>
                      </a:solidFill>
                      <a:latin typeface="+mn-lt"/>
                      <a:ea typeface="+mn-ea"/>
                      <a:cs typeface="+mn-cs"/>
                    </a:defRPr>
                  </a:lvl2pPr>
                  <a:lvl3pPr marL="914400" algn="l" defTabSz="914400" rtl="0" eaLnBrk="1" latinLnBrk="0" hangingPunct="1">
                    <a:defRPr sz="2800" kern="1200">
                      <a:solidFill>
                        <a:schemeClr val="tx1"/>
                      </a:solidFill>
                      <a:latin typeface="+mn-lt"/>
                      <a:ea typeface="+mn-ea"/>
                      <a:cs typeface="+mn-cs"/>
                    </a:defRPr>
                  </a:lvl3pPr>
                  <a:lvl4pPr marL="1371600" algn="l" defTabSz="914400" rtl="0" eaLnBrk="1" latinLnBrk="0" hangingPunct="1">
                    <a:defRPr sz="2800" kern="1200">
                      <a:solidFill>
                        <a:schemeClr val="tx1"/>
                      </a:solidFill>
                      <a:latin typeface="+mn-lt"/>
                      <a:ea typeface="+mn-ea"/>
                      <a:cs typeface="+mn-cs"/>
                    </a:defRPr>
                  </a:lvl4pPr>
                  <a:lvl5pPr marL="1828800" algn="l" defTabSz="914400" rtl="0" eaLnBrk="1" latinLnBrk="0" hangingPunct="1">
                    <a:defRPr sz="2800" kern="1200">
                      <a:solidFill>
                        <a:schemeClr val="tx1"/>
                      </a:solidFill>
                      <a:latin typeface="+mn-lt"/>
                      <a:ea typeface="+mn-ea"/>
                      <a:cs typeface="+mn-cs"/>
                    </a:defRPr>
                  </a:lvl5pPr>
                  <a:lvl6pPr marL="2286000" algn="l" defTabSz="914400" rtl="0" eaLnBrk="1" latinLnBrk="0" hangingPunct="1">
                    <a:defRPr sz="2800" kern="1200">
                      <a:solidFill>
                        <a:schemeClr val="tx1"/>
                      </a:solidFill>
                      <a:latin typeface="+mn-lt"/>
                      <a:ea typeface="+mn-ea"/>
                      <a:cs typeface="+mn-cs"/>
                    </a:defRPr>
                  </a:lvl6pPr>
                  <a:lvl7pPr marL="2743200" algn="l" defTabSz="914400" rtl="0" eaLnBrk="1" latinLnBrk="0" hangingPunct="1">
                    <a:defRPr sz="2800" kern="1200">
                      <a:solidFill>
                        <a:schemeClr val="tx1"/>
                      </a:solidFill>
                      <a:latin typeface="+mn-lt"/>
                      <a:ea typeface="+mn-ea"/>
                      <a:cs typeface="+mn-cs"/>
                    </a:defRPr>
                  </a:lvl7pPr>
                  <a:lvl8pPr marL="3200400" algn="l" defTabSz="914400" rtl="0" eaLnBrk="1" latinLnBrk="0" hangingPunct="1">
                    <a:defRPr sz="2800" kern="1200">
                      <a:solidFill>
                        <a:schemeClr val="tx1"/>
                      </a:solidFill>
                      <a:latin typeface="+mn-lt"/>
                      <a:ea typeface="+mn-ea"/>
                      <a:cs typeface="+mn-cs"/>
                    </a:defRPr>
                  </a:lvl8pPr>
                  <a:lvl9pPr marL="3657600" algn="l" defTabSz="914400" rtl="0" eaLnBrk="1" latinLnBrk="0" hangingPunct="1">
                    <a:defRPr sz="2800" kern="1200">
                      <a:solidFill>
                        <a:schemeClr val="tx1"/>
                      </a:solidFill>
                      <a:latin typeface="+mn-lt"/>
                      <a:ea typeface="+mn-ea"/>
                      <a:cs typeface="+mn-cs"/>
                    </a:defRPr>
                  </a:lvl9pPr>
                </a:lstStyle>
                <a:p>
                  <a:pPr algn="ctr"/>
                  <a:r>
                    <a:rPr lang="en-US" altLang="ko-KR" sz="1400">
                      <a:solidFill>
                        <a:prstClr val="black">
                          <a:lumMod val="75000"/>
                          <a:lumOff val="25000"/>
                        </a:prstClr>
                      </a:solidFill>
                      <a:latin typeface="Arial"/>
                      <a:ea typeface="Arial Unicode MS"/>
                      <a:cs typeface="Arial" pitchFamily="34" charset="0"/>
                    </a:rPr>
                    <a:t>User Acceptance Test</a:t>
                  </a:r>
                </a:p>
                <a:p>
                  <a:pPr algn="ctr"/>
                  <a:r>
                    <a:rPr lang="en-US" altLang="ko-KR" sz="1400">
                      <a:solidFill>
                        <a:prstClr val="black">
                          <a:lumMod val="75000"/>
                          <a:lumOff val="25000"/>
                        </a:prstClr>
                      </a:solidFill>
                      <a:latin typeface="Arial"/>
                      <a:ea typeface="Arial Unicode MS"/>
                      <a:cs typeface="Arial" pitchFamily="34" charset="0"/>
                    </a:rPr>
                    <a:t>(UAT)</a:t>
                  </a:r>
                  <a:endParaRPr lang="ko-KR" altLang="en-US" sz="1400">
                    <a:solidFill>
                      <a:prstClr val="black">
                        <a:lumMod val="75000"/>
                        <a:lumOff val="25000"/>
                      </a:prstClr>
                    </a:solidFill>
                    <a:latin typeface="Arial"/>
                    <a:ea typeface="Arial Unicode MS"/>
                    <a:cs typeface="Arial" pitchFamily="34" charset="0"/>
                  </a:endParaRPr>
                </a:p>
              </xdr:txBody>
            </xdr:sp>
            <xdr:sp macro="" textlink="">
              <xdr:nvSpPr>
                <xdr:cNvPr id="26" name="Rounded Rectangle 5">
                  <a:extLst>
                    <a:ext uri="{FF2B5EF4-FFF2-40B4-BE49-F238E27FC236}">
                      <a16:creationId xmlns:a16="http://schemas.microsoft.com/office/drawing/2014/main" id="{76F870D9-09A7-41AD-AC75-144782A07CCC}"/>
                    </a:ext>
                  </a:extLst>
                </xdr:cNvPr>
                <xdr:cNvSpPr/>
              </xdr:nvSpPr>
              <xdr:spPr>
                <a:xfrm flipH="1">
                  <a:off x="2186545" y="5785088"/>
                  <a:ext cx="352462" cy="287029"/>
                </a:xfrm>
                <a:custGeom>
                  <a:avLst/>
                  <a:gdLst>
                    <a:gd name="connsiteX0" fmla="*/ 1384251 w 3217557"/>
                    <a:gd name="connsiteY0" fmla="*/ 661544 h 2702049"/>
                    <a:gd name="connsiteX1" fmla="*/ 1574067 w 3217557"/>
                    <a:gd name="connsiteY1" fmla="*/ 851360 h 2702049"/>
                    <a:gd name="connsiteX2" fmla="*/ 1384251 w 3217557"/>
                    <a:gd name="connsiteY2" fmla="*/ 1041176 h 2702049"/>
                    <a:gd name="connsiteX3" fmla="*/ 1194435 w 3217557"/>
                    <a:gd name="connsiteY3" fmla="*/ 851360 h 2702049"/>
                    <a:gd name="connsiteX4" fmla="*/ 1384251 w 3217557"/>
                    <a:gd name="connsiteY4" fmla="*/ 661544 h 2702049"/>
                    <a:gd name="connsiteX5" fmla="*/ 1993421 w 3217557"/>
                    <a:gd name="connsiteY5" fmla="*/ 661544 h 2702049"/>
                    <a:gd name="connsiteX6" fmla="*/ 2183237 w 3217557"/>
                    <a:gd name="connsiteY6" fmla="*/ 851360 h 2702049"/>
                    <a:gd name="connsiteX7" fmla="*/ 1993421 w 3217557"/>
                    <a:gd name="connsiteY7" fmla="*/ 1041176 h 2702049"/>
                    <a:gd name="connsiteX8" fmla="*/ 1803605 w 3217557"/>
                    <a:gd name="connsiteY8" fmla="*/ 851360 h 2702049"/>
                    <a:gd name="connsiteX9" fmla="*/ 1993421 w 3217557"/>
                    <a:gd name="connsiteY9" fmla="*/ 661544 h 2702049"/>
                    <a:gd name="connsiteX10" fmla="*/ 2602591 w 3217557"/>
                    <a:gd name="connsiteY10" fmla="*/ 661544 h 2702049"/>
                    <a:gd name="connsiteX11" fmla="*/ 2792407 w 3217557"/>
                    <a:gd name="connsiteY11" fmla="*/ 851360 h 2702049"/>
                    <a:gd name="connsiteX12" fmla="*/ 2602591 w 3217557"/>
                    <a:gd name="connsiteY12" fmla="*/ 1041176 h 2702049"/>
                    <a:gd name="connsiteX13" fmla="*/ 2412775 w 3217557"/>
                    <a:gd name="connsiteY13" fmla="*/ 851360 h 2702049"/>
                    <a:gd name="connsiteX14" fmla="*/ 2602591 w 3217557"/>
                    <a:gd name="connsiteY14" fmla="*/ 661544 h 2702049"/>
                    <a:gd name="connsiteX15" fmla="*/ 677114 w 3217557"/>
                    <a:gd name="connsiteY15" fmla="*/ 569491 h 2702049"/>
                    <a:gd name="connsiteX16" fmla="*/ 330916 w 3217557"/>
                    <a:gd name="connsiteY16" fmla="*/ 569491 h 2702049"/>
                    <a:gd name="connsiteX17" fmla="*/ 0 w 3217557"/>
                    <a:gd name="connsiteY17" fmla="*/ 900407 h 2702049"/>
                    <a:gd name="connsiteX18" fmla="*/ 0 w 3217557"/>
                    <a:gd name="connsiteY18" fmla="*/ 1952009 h 2702049"/>
                    <a:gd name="connsiteX19" fmla="*/ 330916 w 3217557"/>
                    <a:gd name="connsiteY19" fmla="*/ 2282925 h 2702049"/>
                    <a:gd name="connsiteX20" fmla="*/ 711670 w 3217557"/>
                    <a:gd name="connsiteY20" fmla="*/ 2282925 h 2702049"/>
                    <a:gd name="connsiteX21" fmla="*/ 15770 w 3217557"/>
                    <a:gd name="connsiteY21" fmla="*/ 2702049 h 2702049"/>
                    <a:gd name="connsiteX22" fmla="*/ 1294529 w 3217557"/>
                    <a:gd name="connsiteY22" fmla="*/ 2282925 h 2702049"/>
                    <a:gd name="connsiteX23" fmla="*/ 2117356 w 3217557"/>
                    <a:gd name="connsiteY23" fmla="*/ 2282925 h 2702049"/>
                    <a:gd name="connsiteX24" fmla="*/ 2418395 w 3217557"/>
                    <a:gd name="connsiteY24" fmla="*/ 2087951 h 2702049"/>
                    <a:gd name="connsiteX25" fmla="*/ 1830857 w 3217557"/>
                    <a:gd name="connsiteY25" fmla="*/ 1799347 h 2702049"/>
                    <a:gd name="connsiteX26" fmla="*/ 1008030 w 3217557"/>
                    <a:gd name="connsiteY26" fmla="*/ 1799347 h 2702049"/>
                    <a:gd name="connsiteX27" fmla="*/ 677114 w 3217557"/>
                    <a:gd name="connsiteY27" fmla="*/ 1468431 h 2702049"/>
                    <a:gd name="connsiteX28" fmla="*/ 677114 w 3217557"/>
                    <a:gd name="connsiteY28" fmla="*/ 569491 h 2702049"/>
                    <a:gd name="connsiteX29" fmla="*/ 2886641 w 3217557"/>
                    <a:gd name="connsiteY29" fmla="*/ 0 h 2702049"/>
                    <a:gd name="connsiteX30" fmla="*/ 1100201 w 3217557"/>
                    <a:gd name="connsiteY30" fmla="*/ 0 h 2702049"/>
                    <a:gd name="connsiteX31" fmla="*/ 769285 w 3217557"/>
                    <a:gd name="connsiteY31" fmla="*/ 330916 h 2702049"/>
                    <a:gd name="connsiteX32" fmla="*/ 769285 w 3217557"/>
                    <a:gd name="connsiteY32" fmla="*/ 1382518 h 2702049"/>
                    <a:gd name="connsiteX33" fmla="*/ 1100201 w 3217557"/>
                    <a:gd name="connsiteY33" fmla="*/ 1713434 h 2702049"/>
                    <a:gd name="connsiteX34" fmla="*/ 1923028 w 3217557"/>
                    <a:gd name="connsiteY34" fmla="*/ 1713434 h 2702049"/>
                    <a:gd name="connsiteX35" fmla="*/ 3078958 w 3217557"/>
                    <a:gd name="connsiteY35" fmla="*/ 2077967 h 2702049"/>
                    <a:gd name="connsiteX36" fmla="*/ 2505887 w 3217557"/>
                    <a:gd name="connsiteY36" fmla="*/ 1713434 h 2702049"/>
                    <a:gd name="connsiteX37" fmla="*/ 2886641 w 3217557"/>
                    <a:gd name="connsiteY37" fmla="*/ 1713434 h 2702049"/>
                    <a:gd name="connsiteX38" fmla="*/ 3217557 w 3217557"/>
                    <a:gd name="connsiteY38" fmla="*/ 1382518 h 2702049"/>
                    <a:gd name="connsiteX39" fmla="*/ 3217557 w 3217557"/>
                    <a:gd name="connsiteY39" fmla="*/ 330916 h 2702049"/>
                    <a:gd name="connsiteX40" fmla="*/ 2886641 w 3217557"/>
                    <a:gd name="connsiteY40" fmla="*/ 0 h 2702049"/>
                    <a:gd name="connsiteX0" fmla="*/ 1384251 w 3217557"/>
                    <a:gd name="connsiteY0" fmla="*/ 661544 h 2702049"/>
                    <a:gd name="connsiteX1" fmla="*/ 1574067 w 3217557"/>
                    <a:gd name="connsiteY1" fmla="*/ 851360 h 2702049"/>
                    <a:gd name="connsiteX2" fmla="*/ 1384251 w 3217557"/>
                    <a:gd name="connsiteY2" fmla="*/ 1041176 h 2702049"/>
                    <a:gd name="connsiteX3" fmla="*/ 1194435 w 3217557"/>
                    <a:gd name="connsiteY3" fmla="*/ 851360 h 2702049"/>
                    <a:gd name="connsiteX4" fmla="*/ 1384251 w 3217557"/>
                    <a:gd name="connsiteY4" fmla="*/ 661544 h 2702049"/>
                    <a:gd name="connsiteX5" fmla="*/ 1993421 w 3217557"/>
                    <a:gd name="connsiteY5" fmla="*/ 661544 h 2702049"/>
                    <a:gd name="connsiteX6" fmla="*/ 2183237 w 3217557"/>
                    <a:gd name="connsiteY6" fmla="*/ 851360 h 2702049"/>
                    <a:gd name="connsiteX7" fmla="*/ 1993421 w 3217557"/>
                    <a:gd name="connsiteY7" fmla="*/ 1041176 h 2702049"/>
                    <a:gd name="connsiteX8" fmla="*/ 1803605 w 3217557"/>
                    <a:gd name="connsiteY8" fmla="*/ 851360 h 2702049"/>
                    <a:gd name="connsiteX9" fmla="*/ 1993421 w 3217557"/>
                    <a:gd name="connsiteY9" fmla="*/ 661544 h 2702049"/>
                    <a:gd name="connsiteX10" fmla="*/ 2602591 w 3217557"/>
                    <a:gd name="connsiteY10" fmla="*/ 661544 h 2702049"/>
                    <a:gd name="connsiteX11" fmla="*/ 2792407 w 3217557"/>
                    <a:gd name="connsiteY11" fmla="*/ 851360 h 2702049"/>
                    <a:gd name="connsiteX12" fmla="*/ 2602591 w 3217557"/>
                    <a:gd name="connsiteY12" fmla="*/ 1041176 h 2702049"/>
                    <a:gd name="connsiteX13" fmla="*/ 2412775 w 3217557"/>
                    <a:gd name="connsiteY13" fmla="*/ 851360 h 2702049"/>
                    <a:gd name="connsiteX14" fmla="*/ 2602591 w 3217557"/>
                    <a:gd name="connsiteY14" fmla="*/ 661544 h 2702049"/>
                    <a:gd name="connsiteX15" fmla="*/ 677114 w 3217557"/>
                    <a:gd name="connsiteY15" fmla="*/ 569491 h 2702049"/>
                    <a:gd name="connsiteX16" fmla="*/ 330916 w 3217557"/>
                    <a:gd name="connsiteY16" fmla="*/ 569491 h 2702049"/>
                    <a:gd name="connsiteX17" fmla="*/ 0 w 3217557"/>
                    <a:gd name="connsiteY17" fmla="*/ 900407 h 2702049"/>
                    <a:gd name="connsiteX18" fmla="*/ 0 w 3217557"/>
                    <a:gd name="connsiteY18" fmla="*/ 1952009 h 2702049"/>
                    <a:gd name="connsiteX19" fmla="*/ 330916 w 3217557"/>
                    <a:gd name="connsiteY19" fmla="*/ 2282925 h 2702049"/>
                    <a:gd name="connsiteX20" fmla="*/ 711670 w 3217557"/>
                    <a:gd name="connsiteY20" fmla="*/ 2282925 h 2702049"/>
                    <a:gd name="connsiteX21" fmla="*/ 15770 w 3217557"/>
                    <a:gd name="connsiteY21" fmla="*/ 2702049 h 2702049"/>
                    <a:gd name="connsiteX22" fmla="*/ 1294529 w 3217557"/>
                    <a:gd name="connsiteY22" fmla="*/ 2282925 h 2702049"/>
                    <a:gd name="connsiteX23" fmla="*/ 2117356 w 3217557"/>
                    <a:gd name="connsiteY23" fmla="*/ 2282925 h 2702049"/>
                    <a:gd name="connsiteX24" fmla="*/ 2418395 w 3217557"/>
                    <a:gd name="connsiteY24" fmla="*/ 2087951 h 2702049"/>
                    <a:gd name="connsiteX25" fmla="*/ 1830857 w 3217557"/>
                    <a:gd name="connsiteY25" fmla="*/ 1799347 h 2702049"/>
                    <a:gd name="connsiteX26" fmla="*/ 1008030 w 3217557"/>
                    <a:gd name="connsiteY26" fmla="*/ 1799347 h 2702049"/>
                    <a:gd name="connsiteX27" fmla="*/ 677114 w 3217557"/>
                    <a:gd name="connsiteY27" fmla="*/ 1468431 h 2702049"/>
                    <a:gd name="connsiteX28" fmla="*/ 677114 w 3217557"/>
                    <a:gd name="connsiteY28" fmla="*/ 569491 h 2702049"/>
                    <a:gd name="connsiteX29" fmla="*/ 2886641 w 3217557"/>
                    <a:gd name="connsiteY29" fmla="*/ 0 h 2702049"/>
                    <a:gd name="connsiteX30" fmla="*/ 1100201 w 3217557"/>
                    <a:gd name="connsiteY30" fmla="*/ 0 h 2702049"/>
                    <a:gd name="connsiteX31" fmla="*/ 769285 w 3217557"/>
                    <a:gd name="connsiteY31" fmla="*/ 330916 h 2702049"/>
                    <a:gd name="connsiteX32" fmla="*/ 769285 w 3217557"/>
                    <a:gd name="connsiteY32" fmla="*/ 1382518 h 2702049"/>
                    <a:gd name="connsiteX33" fmla="*/ 1100201 w 3217557"/>
                    <a:gd name="connsiteY33" fmla="*/ 1713434 h 2702049"/>
                    <a:gd name="connsiteX34" fmla="*/ 1923028 w 3217557"/>
                    <a:gd name="connsiteY34" fmla="*/ 1713434 h 2702049"/>
                    <a:gd name="connsiteX35" fmla="*/ 3078958 w 3217557"/>
                    <a:gd name="connsiteY35" fmla="*/ 2077967 h 2702049"/>
                    <a:gd name="connsiteX36" fmla="*/ 2505887 w 3217557"/>
                    <a:gd name="connsiteY36" fmla="*/ 1713434 h 2702049"/>
                    <a:gd name="connsiteX37" fmla="*/ 2886641 w 3217557"/>
                    <a:gd name="connsiteY37" fmla="*/ 1713434 h 2702049"/>
                    <a:gd name="connsiteX38" fmla="*/ 3217557 w 3217557"/>
                    <a:gd name="connsiteY38" fmla="*/ 1382518 h 2702049"/>
                    <a:gd name="connsiteX39" fmla="*/ 3217557 w 3217557"/>
                    <a:gd name="connsiteY39" fmla="*/ 330916 h 2702049"/>
                    <a:gd name="connsiteX40" fmla="*/ 2886641 w 3217557"/>
                    <a:gd name="connsiteY40" fmla="*/ 0 h 2702049"/>
                    <a:gd name="connsiteX0" fmla="*/ 1384251 w 3217557"/>
                    <a:gd name="connsiteY0" fmla="*/ 661544 h 2633810"/>
                    <a:gd name="connsiteX1" fmla="*/ 1574067 w 3217557"/>
                    <a:gd name="connsiteY1" fmla="*/ 851360 h 2633810"/>
                    <a:gd name="connsiteX2" fmla="*/ 1384251 w 3217557"/>
                    <a:gd name="connsiteY2" fmla="*/ 1041176 h 2633810"/>
                    <a:gd name="connsiteX3" fmla="*/ 1194435 w 3217557"/>
                    <a:gd name="connsiteY3" fmla="*/ 851360 h 2633810"/>
                    <a:gd name="connsiteX4" fmla="*/ 1384251 w 3217557"/>
                    <a:gd name="connsiteY4" fmla="*/ 661544 h 2633810"/>
                    <a:gd name="connsiteX5" fmla="*/ 1993421 w 3217557"/>
                    <a:gd name="connsiteY5" fmla="*/ 661544 h 2633810"/>
                    <a:gd name="connsiteX6" fmla="*/ 2183237 w 3217557"/>
                    <a:gd name="connsiteY6" fmla="*/ 851360 h 2633810"/>
                    <a:gd name="connsiteX7" fmla="*/ 1993421 w 3217557"/>
                    <a:gd name="connsiteY7" fmla="*/ 1041176 h 2633810"/>
                    <a:gd name="connsiteX8" fmla="*/ 1803605 w 3217557"/>
                    <a:gd name="connsiteY8" fmla="*/ 851360 h 2633810"/>
                    <a:gd name="connsiteX9" fmla="*/ 1993421 w 3217557"/>
                    <a:gd name="connsiteY9" fmla="*/ 661544 h 2633810"/>
                    <a:gd name="connsiteX10" fmla="*/ 2602591 w 3217557"/>
                    <a:gd name="connsiteY10" fmla="*/ 661544 h 2633810"/>
                    <a:gd name="connsiteX11" fmla="*/ 2792407 w 3217557"/>
                    <a:gd name="connsiteY11" fmla="*/ 851360 h 2633810"/>
                    <a:gd name="connsiteX12" fmla="*/ 2602591 w 3217557"/>
                    <a:gd name="connsiteY12" fmla="*/ 1041176 h 2633810"/>
                    <a:gd name="connsiteX13" fmla="*/ 2412775 w 3217557"/>
                    <a:gd name="connsiteY13" fmla="*/ 851360 h 2633810"/>
                    <a:gd name="connsiteX14" fmla="*/ 2602591 w 3217557"/>
                    <a:gd name="connsiteY14" fmla="*/ 661544 h 2633810"/>
                    <a:gd name="connsiteX15" fmla="*/ 677114 w 3217557"/>
                    <a:gd name="connsiteY15" fmla="*/ 569491 h 2633810"/>
                    <a:gd name="connsiteX16" fmla="*/ 330916 w 3217557"/>
                    <a:gd name="connsiteY16" fmla="*/ 569491 h 2633810"/>
                    <a:gd name="connsiteX17" fmla="*/ 0 w 3217557"/>
                    <a:gd name="connsiteY17" fmla="*/ 900407 h 2633810"/>
                    <a:gd name="connsiteX18" fmla="*/ 0 w 3217557"/>
                    <a:gd name="connsiteY18" fmla="*/ 1952009 h 2633810"/>
                    <a:gd name="connsiteX19" fmla="*/ 330916 w 3217557"/>
                    <a:gd name="connsiteY19" fmla="*/ 2282925 h 2633810"/>
                    <a:gd name="connsiteX20" fmla="*/ 711670 w 3217557"/>
                    <a:gd name="connsiteY20" fmla="*/ 2282925 h 2633810"/>
                    <a:gd name="connsiteX21" fmla="*/ 165895 w 3217557"/>
                    <a:gd name="connsiteY21" fmla="*/ 2633810 h 2633810"/>
                    <a:gd name="connsiteX22" fmla="*/ 1294529 w 3217557"/>
                    <a:gd name="connsiteY22" fmla="*/ 2282925 h 2633810"/>
                    <a:gd name="connsiteX23" fmla="*/ 2117356 w 3217557"/>
                    <a:gd name="connsiteY23" fmla="*/ 2282925 h 2633810"/>
                    <a:gd name="connsiteX24" fmla="*/ 2418395 w 3217557"/>
                    <a:gd name="connsiteY24" fmla="*/ 2087951 h 2633810"/>
                    <a:gd name="connsiteX25" fmla="*/ 1830857 w 3217557"/>
                    <a:gd name="connsiteY25" fmla="*/ 1799347 h 2633810"/>
                    <a:gd name="connsiteX26" fmla="*/ 1008030 w 3217557"/>
                    <a:gd name="connsiteY26" fmla="*/ 1799347 h 2633810"/>
                    <a:gd name="connsiteX27" fmla="*/ 677114 w 3217557"/>
                    <a:gd name="connsiteY27" fmla="*/ 1468431 h 2633810"/>
                    <a:gd name="connsiteX28" fmla="*/ 677114 w 3217557"/>
                    <a:gd name="connsiteY28" fmla="*/ 569491 h 2633810"/>
                    <a:gd name="connsiteX29" fmla="*/ 2886641 w 3217557"/>
                    <a:gd name="connsiteY29" fmla="*/ 0 h 2633810"/>
                    <a:gd name="connsiteX30" fmla="*/ 1100201 w 3217557"/>
                    <a:gd name="connsiteY30" fmla="*/ 0 h 2633810"/>
                    <a:gd name="connsiteX31" fmla="*/ 769285 w 3217557"/>
                    <a:gd name="connsiteY31" fmla="*/ 330916 h 2633810"/>
                    <a:gd name="connsiteX32" fmla="*/ 769285 w 3217557"/>
                    <a:gd name="connsiteY32" fmla="*/ 1382518 h 2633810"/>
                    <a:gd name="connsiteX33" fmla="*/ 1100201 w 3217557"/>
                    <a:gd name="connsiteY33" fmla="*/ 1713434 h 2633810"/>
                    <a:gd name="connsiteX34" fmla="*/ 1923028 w 3217557"/>
                    <a:gd name="connsiteY34" fmla="*/ 1713434 h 2633810"/>
                    <a:gd name="connsiteX35" fmla="*/ 3078958 w 3217557"/>
                    <a:gd name="connsiteY35" fmla="*/ 2077967 h 2633810"/>
                    <a:gd name="connsiteX36" fmla="*/ 2505887 w 3217557"/>
                    <a:gd name="connsiteY36" fmla="*/ 1713434 h 2633810"/>
                    <a:gd name="connsiteX37" fmla="*/ 2886641 w 3217557"/>
                    <a:gd name="connsiteY37" fmla="*/ 1713434 h 2633810"/>
                    <a:gd name="connsiteX38" fmla="*/ 3217557 w 3217557"/>
                    <a:gd name="connsiteY38" fmla="*/ 1382518 h 2633810"/>
                    <a:gd name="connsiteX39" fmla="*/ 3217557 w 3217557"/>
                    <a:gd name="connsiteY39" fmla="*/ 330916 h 2633810"/>
                    <a:gd name="connsiteX40" fmla="*/ 2886641 w 3217557"/>
                    <a:gd name="connsiteY40" fmla="*/ 0 h 2633810"/>
                    <a:gd name="connsiteX0" fmla="*/ 1384251 w 3217557"/>
                    <a:gd name="connsiteY0" fmla="*/ 661544 h 2633810"/>
                    <a:gd name="connsiteX1" fmla="*/ 1574067 w 3217557"/>
                    <a:gd name="connsiteY1" fmla="*/ 851360 h 2633810"/>
                    <a:gd name="connsiteX2" fmla="*/ 1384251 w 3217557"/>
                    <a:gd name="connsiteY2" fmla="*/ 1041176 h 2633810"/>
                    <a:gd name="connsiteX3" fmla="*/ 1194435 w 3217557"/>
                    <a:gd name="connsiteY3" fmla="*/ 851360 h 2633810"/>
                    <a:gd name="connsiteX4" fmla="*/ 1384251 w 3217557"/>
                    <a:gd name="connsiteY4" fmla="*/ 661544 h 2633810"/>
                    <a:gd name="connsiteX5" fmla="*/ 1993421 w 3217557"/>
                    <a:gd name="connsiteY5" fmla="*/ 661544 h 2633810"/>
                    <a:gd name="connsiteX6" fmla="*/ 2183237 w 3217557"/>
                    <a:gd name="connsiteY6" fmla="*/ 851360 h 2633810"/>
                    <a:gd name="connsiteX7" fmla="*/ 1993421 w 3217557"/>
                    <a:gd name="connsiteY7" fmla="*/ 1041176 h 2633810"/>
                    <a:gd name="connsiteX8" fmla="*/ 1803605 w 3217557"/>
                    <a:gd name="connsiteY8" fmla="*/ 851360 h 2633810"/>
                    <a:gd name="connsiteX9" fmla="*/ 1993421 w 3217557"/>
                    <a:gd name="connsiteY9" fmla="*/ 661544 h 2633810"/>
                    <a:gd name="connsiteX10" fmla="*/ 2602591 w 3217557"/>
                    <a:gd name="connsiteY10" fmla="*/ 661544 h 2633810"/>
                    <a:gd name="connsiteX11" fmla="*/ 2792407 w 3217557"/>
                    <a:gd name="connsiteY11" fmla="*/ 851360 h 2633810"/>
                    <a:gd name="connsiteX12" fmla="*/ 2602591 w 3217557"/>
                    <a:gd name="connsiteY12" fmla="*/ 1041176 h 2633810"/>
                    <a:gd name="connsiteX13" fmla="*/ 2412775 w 3217557"/>
                    <a:gd name="connsiteY13" fmla="*/ 851360 h 2633810"/>
                    <a:gd name="connsiteX14" fmla="*/ 2602591 w 3217557"/>
                    <a:gd name="connsiteY14" fmla="*/ 661544 h 2633810"/>
                    <a:gd name="connsiteX15" fmla="*/ 677114 w 3217557"/>
                    <a:gd name="connsiteY15" fmla="*/ 569491 h 2633810"/>
                    <a:gd name="connsiteX16" fmla="*/ 330916 w 3217557"/>
                    <a:gd name="connsiteY16" fmla="*/ 569491 h 2633810"/>
                    <a:gd name="connsiteX17" fmla="*/ 0 w 3217557"/>
                    <a:gd name="connsiteY17" fmla="*/ 900407 h 2633810"/>
                    <a:gd name="connsiteX18" fmla="*/ 0 w 3217557"/>
                    <a:gd name="connsiteY18" fmla="*/ 1952009 h 2633810"/>
                    <a:gd name="connsiteX19" fmla="*/ 330916 w 3217557"/>
                    <a:gd name="connsiteY19" fmla="*/ 2282925 h 2633810"/>
                    <a:gd name="connsiteX20" fmla="*/ 711670 w 3217557"/>
                    <a:gd name="connsiteY20" fmla="*/ 2282925 h 2633810"/>
                    <a:gd name="connsiteX21" fmla="*/ 165895 w 3217557"/>
                    <a:gd name="connsiteY21" fmla="*/ 2633810 h 2633810"/>
                    <a:gd name="connsiteX22" fmla="*/ 1294529 w 3217557"/>
                    <a:gd name="connsiteY22" fmla="*/ 2282925 h 2633810"/>
                    <a:gd name="connsiteX23" fmla="*/ 2117356 w 3217557"/>
                    <a:gd name="connsiteY23" fmla="*/ 2282925 h 2633810"/>
                    <a:gd name="connsiteX24" fmla="*/ 2418395 w 3217557"/>
                    <a:gd name="connsiteY24" fmla="*/ 2087951 h 2633810"/>
                    <a:gd name="connsiteX25" fmla="*/ 1830857 w 3217557"/>
                    <a:gd name="connsiteY25" fmla="*/ 1799347 h 2633810"/>
                    <a:gd name="connsiteX26" fmla="*/ 1008030 w 3217557"/>
                    <a:gd name="connsiteY26" fmla="*/ 1799347 h 2633810"/>
                    <a:gd name="connsiteX27" fmla="*/ 677114 w 3217557"/>
                    <a:gd name="connsiteY27" fmla="*/ 1468431 h 2633810"/>
                    <a:gd name="connsiteX28" fmla="*/ 677114 w 3217557"/>
                    <a:gd name="connsiteY28" fmla="*/ 569491 h 2633810"/>
                    <a:gd name="connsiteX29" fmla="*/ 2886641 w 3217557"/>
                    <a:gd name="connsiteY29" fmla="*/ 0 h 2633810"/>
                    <a:gd name="connsiteX30" fmla="*/ 1100201 w 3217557"/>
                    <a:gd name="connsiteY30" fmla="*/ 0 h 2633810"/>
                    <a:gd name="connsiteX31" fmla="*/ 769285 w 3217557"/>
                    <a:gd name="connsiteY31" fmla="*/ 330916 h 2633810"/>
                    <a:gd name="connsiteX32" fmla="*/ 769285 w 3217557"/>
                    <a:gd name="connsiteY32" fmla="*/ 1382518 h 2633810"/>
                    <a:gd name="connsiteX33" fmla="*/ 1100201 w 3217557"/>
                    <a:gd name="connsiteY33" fmla="*/ 1713434 h 2633810"/>
                    <a:gd name="connsiteX34" fmla="*/ 1923028 w 3217557"/>
                    <a:gd name="connsiteY34" fmla="*/ 1713434 h 2633810"/>
                    <a:gd name="connsiteX35" fmla="*/ 3078958 w 3217557"/>
                    <a:gd name="connsiteY35" fmla="*/ 2077967 h 2633810"/>
                    <a:gd name="connsiteX36" fmla="*/ 2505887 w 3217557"/>
                    <a:gd name="connsiteY36" fmla="*/ 1713434 h 2633810"/>
                    <a:gd name="connsiteX37" fmla="*/ 2886641 w 3217557"/>
                    <a:gd name="connsiteY37" fmla="*/ 1713434 h 2633810"/>
                    <a:gd name="connsiteX38" fmla="*/ 3217557 w 3217557"/>
                    <a:gd name="connsiteY38" fmla="*/ 1382518 h 2633810"/>
                    <a:gd name="connsiteX39" fmla="*/ 3217557 w 3217557"/>
                    <a:gd name="connsiteY39" fmla="*/ 330916 h 2633810"/>
                    <a:gd name="connsiteX40" fmla="*/ 2886641 w 3217557"/>
                    <a:gd name="connsiteY40" fmla="*/ 0 h 2633810"/>
                    <a:gd name="connsiteX0" fmla="*/ 1384251 w 3217557"/>
                    <a:gd name="connsiteY0" fmla="*/ 661544 h 2633810"/>
                    <a:gd name="connsiteX1" fmla="*/ 1574067 w 3217557"/>
                    <a:gd name="connsiteY1" fmla="*/ 851360 h 2633810"/>
                    <a:gd name="connsiteX2" fmla="*/ 1384251 w 3217557"/>
                    <a:gd name="connsiteY2" fmla="*/ 1041176 h 2633810"/>
                    <a:gd name="connsiteX3" fmla="*/ 1194435 w 3217557"/>
                    <a:gd name="connsiteY3" fmla="*/ 851360 h 2633810"/>
                    <a:gd name="connsiteX4" fmla="*/ 1384251 w 3217557"/>
                    <a:gd name="connsiteY4" fmla="*/ 661544 h 2633810"/>
                    <a:gd name="connsiteX5" fmla="*/ 1993421 w 3217557"/>
                    <a:gd name="connsiteY5" fmla="*/ 661544 h 2633810"/>
                    <a:gd name="connsiteX6" fmla="*/ 2183237 w 3217557"/>
                    <a:gd name="connsiteY6" fmla="*/ 851360 h 2633810"/>
                    <a:gd name="connsiteX7" fmla="*/ 1993421 w 3217557"/>
                    <a:gd name="connsiteY7" fmla="*/ 1041176 h 2633810"/>
                    <a:gd name="connsiteX8" fmla="*/ 1803605 w 3217557"/>
                    <a:gd name="connsiteY8" fmla="*/ 851360 h 2633810"/>
                    <a:gd name="connsiteX9" fmla="*/ 1993421 w 3217557"/>
                    <a:gd name="connsiteY9" fmla="*/ 661544 h 2633810"/>
                    <a:gd name="connsiteX10" fmla="*/ 2602591 w 3217557"/>
                    <a:gd name="connsiteY10" fmla="*/ 661544 h 2633810"/>
                    <a:gd name="connsiteX11" fmla="*/ 2792407 w 3217557"/>
                    <a:gd name="connsiteY11" fmla="*/ 851360 h 2633810"/>
                    <a:gd name="connsiteX12" fmla="*/ 2602591 w 3217557"/>
                    <a:gd name="connsiteY12" fmla="*/ 1041176 h 2633810"/>
                    <a:gd name="connsiteX13" fmla="*/ 2412775 w 3217557"/>
                    <a:gd name="connsiteY13" fmla="*/ 851360 h 2633810"/>
                    <a:gd name="connsiteX14" fmla="*/ 2602591 w 3217557"/>
                    <a:gd name="connsiteY14" fmla="*/ 661544 h 2633810"/>
                    <a:gd name="connsiteX15" fmla="*/ 677114 w 3217557"/>
                    <a:gd name="connsiteY15" fmla="*/ 569491 h 2633810"/>
                    <a:gd name="connsiteX16" fmla="*/ 330916 w 3217557"/>
                    <a:gd name="connsiteY16" fmla="*/ 569491 h 2633810"/>
                    <a:gd name="connsiteX17" fmla="*/ 0 w 3217557"/>
                    <a:gd name="connsiteY17" fmla="*/ 900407 h 2633810"/>
                    <a:gd name="connsiteX18" fmla="*/ 0 w 3217557"/>
                    <a:gd name="connsiteY18" fmla="*/ 1952009 h 2633810"/>
                    <a:gd name="connsiteX19" fmla="*/ 330916 w 3217557"/>
                    <a:gd name="connsiteY19" fmla="*/ 2282925 h 2633810"/>
                    <a:gd name="connsiteX20" fmla="*/ 711670 w 3217557"/>
                    <a:gd name="connsiteY20" fmla="*/ 2282925 h 2633810"/>
                    <a:gd name="connsiteX21" fmla="*/ 165895 w 3217557"/>
                    <a:gd name="connsiteY21" fmla="*/ 2633810 h 2633810"/>
                    <a:gd name="connsiteX22" fmla="*/ 1294529 w 3217557"/>
                    <a:gd name="connsiteY22" fmla="*/ 2282925 h 2633810"/>
                    <a:gd name="connsiteX23" fmla="*/ 2117356 w 3217557"/>
                    <a:gd name="connsiteY23" fmla="*/ 2282925 h 2633810"/>
                    <a:gd name="connsiteX24" fmla="*/ 2418395 w 3217557"/>
                    <a:gd name="connsiteY24" fmla="*/ 2087951 h 2633810"/>
                    <a:gd name="connsiteX25" fmla="*/ 1830857 w 3217557"/>
                    <a:gd name="connsiteY25" fmla="*/ 1799347 h 2633810"/>
                    <a:gd name="connsiteX26" fmla="*/ 1008030 w 3217557"/>
                    <a:gd name="connsiteY26" fmla="*/ 1799347 h 2633810"/>
                    <a:gd name="connsiteX27" fmla="*/ 677114 w 3217557"/>
                    <a:gd name="connsiteY27" fmla="*/ 1468431 h 2633810"/>
                    <a:gd name="connsiteX28" fmla="*/ 677114 w 3217557"/>
                    <a:gd name="connsiteY28" fmla="*/ 569491 h 2633810"/>
                    <a:gd name="connsiteX29" fmla="*/ 2886641 w 3217557"/>
                    <a:gd name="connsiteY29" fmla="*/ 0 h 2633810"/>
                    <a:gd name="connsiteX30" fmla="*/ 1100201 w 3217557"/>
                    <a:gd name="connsiteY30" fmla="*/ 0 h 2633810"/>
                    <a:gd name="connsiteX31" fmla="*/ 769285 w 3217557"/>
                    <a:gd name="connsiteY31" fmla="*/ 330916 h 2633810"/>
                    <a:gd name="connsiteX32" fmla="*/ 769285 w 3217557"/>
                    <a:gd name="connsiteY32" fmla="*/ 1382518 h 2633810"/>
                    <a:gd name="connsiteX33" fmla="*/ 1100201 w 3217557"/>
                    <a:gd name="connsiteY33" fmla="*/ 1713434 h 2633810"/>
                    <a:gd name="connsiteX34" fmla="*/ 1923028 w 3217557"/>
                    <a:gd name="connsiteY34" fmla="*/ 1713434 h 2633810"/>
                    <a:gd name="connsiteX35" fmla="*/ 3078958 w 3217557"/>
                    <a:gd name="connsiteY35" fmla="*/ 2077967 h 2633810"/>
                    <a:gd name="connsiteX36" fmla="*/ 2505887 w 3217557"/>
                    <a:gd name="connsiteY36" fmla="*/ 1713434 h 2633810"/>
                    <a:gd name="connsiteX37" fmla="*/ 2886641 w 3217557"/>
                    <a:gd name="connsiteY37" fmla="*/ 1713434 h 2633810"/>
                    <a:gd name="connsiteX38" fmla="*/ 3217557 w 3217557"/>
                    <a:gd name="connsiteY38" fmla="*/ 1382518 h 2633810"/>
                    <a:gd name="connsiteX39" fmla="*/ 3217557 w 3217557"/>
                    <a:gd name="connsiteY39" fmla="*/ 330916 h 2633810"/>
                    <a:gd name="connsiteX40" fmla="*/ 2886641 w 3217557"/>
                    <a:gd name="connsiteY40" fmla="*/ 0 h 2633810"/>
                    <a:gd name="connsiteX0" fmla="*/ 1384251 w 3217557"/>
                    <a:gd name="connsiteY0" fmla="*/ 661544 h 2654282"/>
                    <a:gd name="connsiteX1" fmla="*/ 1574067 w 3217557"/>
                    <a:gd name="connsiteY1" fmla="*/ 851360 h 2654282"/>
                    <a:gd name="connsiteX2" fmla="*/ 1384251 w 3217557"/>
                    <a:gd name="connsiteY2" fmla="*/ 1041176 h 2654282"/>
                    <a:gd name="connsiteX3" fmla="*/ 1194435 w 3217557"/>
                    <a:gd name="connsiteY3" fmla="*/ 851360 h 2654282"/>
                    <a:gd name="connsiteX4" fmla="*/ 1384251 w 3217557"/>
                    <a:gd name="connsiteY4" fmla="*/ 661544 h 2654282"/>
                    <a:gd name="connsiteX5" fmla="*/ 1993421 w 3217557"/>
                    <a:gd name="connsiteY5" fmla="*/ 661544 h 2654282"/>
                    <a:gd name="connsiteX6" fmla="*/ 2183237 w 3217557"/>
                    <a:gd name="connsiteY6" fmla="*/ 851360 h 2654282"/>
                    <a:gd name="connsiteX7" fmla="*/ 1993421 w 3217557"/>
                    <a:gd name="connsiteY7" fmla="*/ 1041176 h 2654282"/>
                    <a:gd name="connsiteX8" fmla="*/ 1803605 w 3217557"/>
                    <a:gd name="connsiteY8" fmla="*/ 851360 h 2654282"/>
                    <a:gd name="connsiteX9" fmla="*/ 1993421 w 3217557"/>
                    <a:gd name="connsiteY9" fmla="*/ 661544 h 2654282"/>
                    <a:gd name="connsiteX10" fmla="*/ 2602591 w 3217557"/>
                    <a:gd name="connsiteY10" fmla="*/ 661544 h 2654282"/>
                    <a:gd name="connsiteX11" fmla="*/ 2792407 w 3217557"/>
                    <a:gd name="connsiteY11" fmla="*/ 851360 h 2654282"/>
                    <a:gd name="connsiteX12" fmla="*/ 2602591 w 3217557"/>
                    <a:gd name="connsiteY12" fmla="*/ 1041176 h 2654282"/>
                    <a:gd name="connsiteX13" fmla="*/ 2412775 w 3217557"/>
                    <a:gd name="connsiteY13" fmla="*/ 851360 h 2654282"/>
                    <a:gd name="connsiteX14" fmla="*/ 2602591 w 3217557"/>
                    <a:gd name="connsiteY14" fmla="*/ 661544 h 2654282"/>
                    <a:gd name="connsiteX15" fmla="*/ 677114 w 3217557"/>
                    <a:gd name="connsiteY15" fmla="*/ 569491 h 2654282"/>
                    <a:gd name="connsiteX16" fmla="*/ 330916 w 3217557"/>
                    <a:gd name="connsiteY16" fmla="*/ 569491 h 2654282"/>
                    <a:gd name="connsiteX17" fmla="*/ 0 w 3217557"/>
                    <a:gd name="connsiteY17" fmla="*/ 900407 h 2654282"/>
                    <a:gd name="connsiteX18" fmla="*/ 0 w 3217557"/>
                    <a:gd name="connsiteY18" fmla="*/ 1952009 h 2654282"/>
                    <a:gd name="connsiteX19" fmla="*/ 330916 w 3217557"/>
                    <a:gd name="connsiteY19" fmla="*/ 2282925 h 2654282"/>
                    <a:gd name="connsiteX20" fmla="*/ 711670 w 3217557"/>
                    <a:gd name="connsiteY20" fmla="*/ 2282925 h 2654282"/>
                    <a:gd name="connsiteX21" fmla="*/ 275077 w 3217557"/>
                    <a:gd name="connsiteY21" fmla="*/ 2654282 h 2654282"/>
                    <a:gd name="connsiteX22" fmla="*/ 1294529 w 3217557"/>
                    <a:gd name="connsiteY22" fmla="*/ 2282925 h 2654282"/>
                    <a:gd name="connsiteX23" fmla="*/ 2117356 w 3217557"/>
                    <a:gd name="connsiteY23" fmla="*/ 2282925 h 2654282"/>
                    <a:gd name="connsiteX24" fmla="*/ 2418395 w 3217557"/>
                    <a:gd name="connsiteY24" fmla="*/ 2087951 h 2654282"/>
                    <a:gd name="connsiteX25" fmla="*/ 1830857 w 3217557"/>
                    <a:gd name="connsiteY25" fmla="*/ 1799347 h 2654282"/>
                    <a:gd name="connsiteX26" fmla="*/ 1008030 w 3217557"/>
                    <a:gd name="connsiteY26" fmla="*/ 1799347 h 2654282"/>
                    <a:gd name="connsiteX27" fmla="*/ 677114 w 3217557"/>
                    <a:gd name="connsiteY27" fmla="*/ 1468431 h 2654282"/>
                    <a:gd name="connsiteX28" fmla="*/ 677114 w 3217557"/>
                    <a:gd name="connsiteY28" fmla="*/ 569491 h 2654282"/>
                    <a:gd name="connsiteX29" fmla="*/ 2886641 w 3217557"/>
                    <a:gd name="connsiteY29" fmla="*/ 0 h 2654282"/>
                    <a:gd name="connsiteX30" fmla="*/ 1100201 w 3217557"/>
                    <a:gd name="connsiteY30" fmla="*/ 0 h 2654282"/>
                    <a:gd name="connsiteX31" fmla="*/ 769285 w 3217557"/>
                    <a:gd name="connsiteY31" fmla="*/ 330916 h 2654282"/>
                    <a:gd name="connsiteX32" fmla="*/ 769285 w 3217557"/>
                    <a:gd name="connsiteY32" fmla="*/ 1382518 h 2654282"/>
                    <a:gd name="connsiteX33" fmla="*/ 1100201 w 3217557"/>
                    <a:gd name="connsiteY33" fmla="*/ 1713434 h 2654282"/>
                    <a:gd name="connsiteX34" fmla="*/ 1923028 w 3217557"/>
                    <a:gd name="connsiteY34" fmla="*/ 1713434 h 2654282"/>
                    <a:gd name="connsiteX35" fmla="*/ 3078958 w 3217557"/>
                    <a:gd name="connsiteY35" fmla="*/ 2077967 h 2654282"/>
                    <a:gd name="connsiteX36" fmla="*/ 2505887 w 3217557"/>
                    <a:gd name="connsiteY36" fmla="*/ 1713434 h 2654282"/>
                    <a:gd name="connsiteX37" fmla="*/ 2886641 w 3217557"/>
                    <a:gd name="connsiteY37" fmla="*/ 1713434 h 2654282"/>
                    <a:gd name="connsiteX38" fmla="*/ 3217557 w 3217557"/>
                    <a:gd name="connsiteY38" fmla="*/ 1382518 h 2654282"/>
                    <a:gd name="connsiteX39" fmla="*/ 3217557 w 3217557"/>
                    <a:gd name="connsiteY39" fmla="*/ 330916 h 2654282"/>
                    <a:gd name="connsiteX40" fmla="*/ 2886641 w 3217557"/>
                    <a:gd name="connsiteY40" fmla="*/ 0 h 2654282"/>
                    <a:gd name="connsiteX0" fmla="*/ 1384251 w 3217557"/>
                    <a:gd name="connsiteY0" fmla="*/ 661544 h 2654282"/>
                    <a:gd name="connsiteX1" fmla="*/ 1574067 w 3217557"/>
                    <a:gd name="connsiteY1" fmla="*/ 851360 h 2654282"/>
                    <a:gd name="connsiteX2" fmla="*/ 1384251 w 3217557"/>
                    <a:gd name="connsiteY2" fmla="*/ 1041176 h 2654282"/>
                    <a:gd name="connsiteX3" fmla="*/ 1194435 w 3217557"/>
                    <a:gd name="connsiteY3" fmla="*/ 851360 h 2654282"/>
                    <a:gd name="connsiteX4" fmla="*/ 1384251 w 3217557"/>
                    <a:gd name="connsiteY4" fmla="*/ 661544 h 2654282"/>
                    <a:gd name="connsiteX5" fmla="*/ 1993421 w 3217557"/>
                    <a:gd name="connsiteY5" fmla="*/ 661544 h 2654282"/>
                    <a:gd name="connsiteX6" fmla="*/ 2183237 w 3217557"/>
                    <a:gd name="connsiteY6" fmla="*/ 851360 h 2654282"/>
                    <a:gd name="connsiteX7" fmla="*/ 1993421 w 3217557"/>
                    <a:gd name="connsiteY7" fmla="*/ 1041176 h 2654282"/>
                    <a:gd name="connsiteX8" fmla="*/ 1803605 w 3217557"/>
                    <a:gd name="connsiteY8" fmla="*/ 851360 h 2654282"/>
                    <a:gd name="connsiteX9" fmla="*/ 1993421 w 3217557"/>
                    <a:gd name="connsiteY9" fmla="*/ 661544 h 2654282"/>
                    <a:gd name="connsiteX10" fmla="*/ 2602591 w 3217557"/>
                    <a:gd name="connsiteY10" fmla="*/ 661544 h 2654282"/>
                    <a:gd name="connsiteX11" fmla="*/ 2792407 w 3217557"/>
                    <a:gd name="connsiteY11" fmla="*/ 851360 h 2654282"/>
                    <a:gd name="connsiteX12" fmla="*/ 2602591 w 3217557"/>
                    <a:gd name="connsiteY12" fmla="*/ 1041176 h 2654282"/>
                    <a:gd name="connsiteX13" fmla="*/ 2412775 w 3217557"/>
                    <a:gd name="connsiteY13" fmla="*/ 851360 h 2654282"/>
                    <a:gd name="connsiteX14" fmla="*/ 2602591 w 3217557"/>
                    <a:gd name="connsiteY14" fmla="*/ 661544 h 2654282"/>
                    <a:gd name="connsiteX15" fmla="*/ 677114 w 3217557"/>
                    <a:gd name="connsiteY15" fmla="*/ 569491 h 2654282"/>
                    <a:gd name="connsiteX16" fmla="*/ 330916 w 3217557"/>
                    <a:gd name="connsiteY16" fmla="*/ 569491 h 2654282"/>
                    <a:gd name="connsiteX17" fmla="*/ 0 w 3217557"/>
                    <a:gd name="connsiteY17" fmla="*/ 900407 h 2654282"/>
                    <a:gd name="connsiteX18" fmla="*/ 0 w 3217557"/>
                    <a:gd name="connsiteY18" fmla="*/ 1952009 h 2654282"/>
                    <a:gd name="connsiteX19" fmla="*/ 330916 w 3217557"/>
                    <a:gd name="connsiteY19" fmla="*/ 2282925 h 2654282"/>
                    <a:gd name="connsiteX20" fmla="*/ 711670 w 3217557"/>
                    <a:gd name="connsiteY20" fmla="*/ 2282925 h 2654282"/>
                    <a:gd name="connsiteX21" fmla="*/ 275077 w 3217557"/>
                    <a:gd name="connsiteY21" fmla="*/ 2654282 h 2654282"/>
                    <a:gd name="connsiteX22" fmla="*/ 1294529 w 3217557"/>
                    <a:gd name="connsiteY22" fmla="*/ 2282925 h 2654282"/>
                    <a:gd name="connsiteX23" fmla="*/ 2117356 w 3217557"/>
                    <a:gd name="connsiteY23" fmla="*/ 2282925 h 2654282"/>
                    <a:gd name="connsiteX24" fmla="*/ 2418395 w 3217557"/>
                    <a:gd name="connsiteY24" fmla="*/ 2087951 h 2654282"/>
                    <a:gd name="connsiteX25" fmla="*/ 1830857 w 3217557"/>
                    <a:gd name="connsiteY25" fmla="*/ 1799347 h 2654282"/>
                    <a:gd name="connsiteX26" fmla="*/ 1008030 w 3217557"/>
                    <a:gd name="connsiteY26" fmla="*/ 1799347 h 2654282"/>
                    <a:gd name="connsiteX27" fmla="*/ 677114 w 3217557"/>
                    <a:gd name="connsiteY27" fmla="*/ 1468431 h 2654282"/>
                    <a:gd name="connsiteX28" fmla="*/ 677114 w 3217557"/>
                    <a:gd name="connsiteY28" fmla="*/ 569491 h 2654282"/>
                    <a:gd name="connsiteX29" fmla="*/ 2886641 w 3217557"/>
                    <a:gd name="connsiteY29" fmla="*/ 0 h 2654282"/>
                    <a:gd name="connsiteX30" fmla="*/ 1100201 w 3217557"/>
                    <a:gd name="connsiteY30" fmla="*/ 0 h 2654282"/>
                    <a:gd name="connsiteX31" fmla="*/ 769285 w 3217557"/>
                    <a:gd name="connsiteY31" fmla="*/ 330916 h 2654282"/>
                    <a:gd name="connsiteX32" fmla="*/ 769285 w 3217557"/>
                    <a:gd name="connsiteY32" fmla="*/ 1382518 h 2654282"/>
                    <a:gd name="connsiteX33" fmla="*/ 1100201 w 3217557"/>
                    <a:gd name="connsiteY33" fmla="*/ 1713434 h 2654282"/>
                    <a:gd name="connsiteX34" fmla="*/ 1923028 w 3217557"/>
                    <a:gd name="connsiteY34" fmla="*/ 1713434 h 2654282"/>
                    <a:gd name="connsiteX35" fmla="*/ 3078958 w 3217557"/>
                    <a:gd name="connsiteY35" fmla="*/ 2077967 h 2654282"/>
                    <a:gd name="connsiteX36" fmla="*/ 2505887 w 3217557"/>
                    <a:gd name="connsiteY36" fmla="*/ 1713434 h 2654282"/>
                    <a:gd name="connsiteX37" fmla="*/ 2886641 w 3217557"/>
                    <a:gd name="connsiteY37" fmla="*/ 1713434 h 2654282"/>
                    <a:gd name="connsiteX38" fmla="*/ 3217557 w 3217557"/>
                    <a:gd name="connsiteY38" fmla="*/ 1382518 h 2654282"/>
                    <a:gd name="connsiteX39" fmla="*/ 3217557 w 3217557"/>
                    <a:gd name="connsiteY39" fmla="*/ 330916 h 2654282"/>
                    <a:gd name="connsiteX40" fmla="*/ 2886641 w 3217557"/>
                    <a:gd name="connsiteY40" fmla="*/ 0 h 2654282"/>
                    <a:gd name="connsiteX0" fmla="*/ 1384251 w 3217557"/>
                    <a:gd name="connsiteY0" fmla="*/ 661544 h 2654282"/>
                    <a:gd name="connsiteX1" fmla="*/ 1574067 w 3217557"/>
                    <a:gd name="connsiteY1" fmla="*/ 851360 h 2654282"/>
                    <a:gd name="connsiteX2" fmla="*/ 1384251 w 3217557"/>
                    <a:gd name="connsiteY2" fmla="*/ 1041176 h 2654282"/>
                    <a:gd name="connsiteX3" fmla="*/ 1194435 w 3217557"/>
                    <a:gd name="connsiteY3" fmla="*/ 851360 h 2654282"/>
                    <a:gd name="connsiteX4" fmla="*/ 1384251 w 3217557"/>
                    <a:gd name="connsiteY4" fmla="*/ 661544 h 2654282"/>
                    <a:gd name="connsiteX5" fmla="*/ 1993421 w 3217557"/>
                    <a:gd name="connsiteY5" fmla="*/ 661544 h 2654282"/>
                    <a:gd name="connsiteX6" fmla="*/ 2183237 w 3217557"/>
                    <a:gd name="connsiteY6" fmla="*/ 851360 h 2654282"/>
                    <a:gd name="connsiteX7" fmla="*/ 1993421 w 3217557"/>
                    <a:gd name="connsiteY7" fmla="*/ 1041176 h 2654282"/>
                    <a:gd name="connsiteX8" fmla="*/ 1803605 w 3217557"/>
                    <a:gd name="connsiteY8" fmla="*/ 851360 h 2654282"/>
                    <a:gd name="connsiteX9" fmla="*/ 1993421 w 3217557"/>
                    <a:gd name="connsiteY9" fmla="*/ 661544 h 2654282"/>
                    <a:gd name="connsiteX10" fmla="*/ 2602591 w 3217557"/>
                    <a:gd name="connsiteY10" fmla="*/ 661544 h 2654282"/>
                    <a:gd name="connsiteX11" fmla="*/ 2792407 w 3217557"/>
                    <a:gd name="connsiteY11" fmla="*/ 851360 h 2654282"/>
                    <a:gd name="connsiteX12" fmla="*/ 2602591 w 3217557"/>
                    <a:gd name="connsiteY12" fmla="*/ 1041176 h 2654282"/>
                    <a:gd name="connsiteX13" fmla="*/ 2412775 w 3217557"/>
                    <a:gd name="connsiteY13" fmla="*/ 851360 h 2654282"/>
                    <a:gd name="connsiteX14" fmla="*/ 2602591 w 3217557"/>
                    <a:gd name="connsiteY14" fmla="*/ 661544 h 2654282"/>
                    <a:gd name="connsiteX15" fmla="*/ 677114 w 3217557"/>
                    <a:gd name="connsiteY15" fmla="*/ 569491 h 2654282"/>
                    <a:gd name="connsiteX16" fmla="*/ 330916 w 3217557"/>
                    <a:gd name="connsiteY16" fmla="*/ 569491 h 2654282"/>
                    <a:gd name="connsiteX17" fmla="*/ 0 w 3217557"/>
                    <a:gd name="connsiteY17" fmla="*/ 900407 h 2654282"/>
                    <a:gd name="connsiteX18" fmla="*/ 0 w 3217557"/>
                    <a:gd name="connsiteY18" fmla="*/ 1952009 h 2654282"/>
                    <a:gd name="connsiteX19" fmla="*/ 330916 w 3217557"/>
                    <a:gd name="connsiteY19" fmla="*/ 2282925 h 2654282"/>
                    <a:gd name="connsiteX20" fmla="*/ 711670 w 3217557"/>
                    <a:gd name="connsiteY20" fmla="*/ 2282925 h 2654282"/>
                    <a:gd name="connsiteX21" fmla="*/ 275077 w 3217557"/>
                    <a:gd name="connsiteY21" fmla="*/ 2654282 h 2654282"/>
                    <a:gd name="connsiteX22" fmla="*/ 1294529 w 3217557"/>
                    <a:gd name="connsiteY22" fmla="*/ 2282925 h 2654282"/>
                    <a:gd name="connsiteX23" fmla="*/ 2117356 w 3217557"/>
                    <a:gd name="connsiteY23" fmla="*/ 2282925 h 2654282"/>
                    <a:gd name="connsiteX24" fmla="*/ 2418395 w 3217557"/>
                    <a:gd name="connsiteY24" fmla="*/ 2087951 h 2654282"/>
                    <a:gd name="connsiteX25" fmla="*/ 1830857 w 3217557"/>
                    <a:gd name="connsiteY25" fmla="*/ 1799347 h 2654282"/>
                    <a:gd name="connsiteX26" fmla="*/ 1008030 w 3217557"/>
                    <a:gd name="connsiteY26" fmla="*/ 1799347 h 2654282"/>
                    <a:gd name="connsiteX27" fmla="*/ 677114 w 3217557"/>
                    <a:gd name="connsiteY27" fmla="*/ 1468431 h 2654282"/>
                    <a:gd name="connsiteX28" fmla="*/ 677114 w 3217557"/>
                    <a:gd name="connsiteY28" fmla="*/ 569491 h 2654282"/>
                    <a:gd name="connsiteX29" fmla="*/ 2886641 w 3217557"/>
                    <a:gd name="connsiteY29" fmla="*/ 0 h 2654282"/>
                    <a:gd name="connsiteX30" fmla="*/ 1100201 w 3217557"/>
                    <a:gd name="connsiteY30" fmla="*/ 0 h 2654282"/>
                    <a:gd name="connsiteX31" fmla="*/ 769285 w 3217557"/>
                    <a:gd name="connsiteY31" fmla="*/ 330916 h 2654282"/>
                    <a:gd name="connsiteX32" fmla="*/ 769285 w 3217557"/>
                    <a:gd name="connsiteY32" fmla="*/ 1382518 h 2654282"/>
                    <a:gd name="connsiteX33" fmla="*/ 1100201 w 3217557"/>
                    <a:gd name="connsiteY33" fmla="*/ 1713434 h 2654282"/>
                    <a:gd name="connsiteX34" fmla="*/ 1923028 w 3217557"/>
                    <a:gd name="connsiteY34" fmla="*/ 1713434 h 2654282"/>
                    <a:gd name="connsiteX35" fmla="*/ 3078958 w 3217557"/>
                    <a:gd name="connsiteY35" fmla="*/ 2077967 h 2654282"/>
                    <a:gd name="connsiteX36" fmla="*/ 2505887 w 3217557"/>
                    <a:gd name="connsiteY36" fmla="*/ 1713434 h 2654282"/>
                    <a:gd name="connsiteX37" fmla="*/ 2886641 w 3217557"/>
                    <a:gd name="connsiteY37" fmla="*/ 1713434 h 2654282"/>
                    <a:gd name="connsiteX38" fmla="*/ 3217557 w 3217557"/>
                    <a:gd name="connsiteY38" fmla="*/ 1382518 h 2654282"/>
                    <a:gd name="connsiteX39" fmla="*/ 3217557 w 3217557"/>
                    <a:gd name="connsiteY39" fmla="*/ 330916 h 2654282"/>
                    <a:gd name="connsiteX40" fmla="*/ 2886641 w 3217557"/>
                    <a:gd name="connsiteY40" fmla="*/ 0 h 2654282"/>
                    <a:gd name="connsiteX0" fmla="*/ 1384251 w 3217557"/>
                    <a:gd name="connsiteY0" fmla="*/ 661544 h 2654282"/>
                    <a:gd name="connsiteX1" fmla="*/ 1574067 w 3217557"/>
                    <a:gd name="connsiteY1" fmla="*/ 851360 h 2654282"/>
                    <a:gd name="connsiteX2" fmla="*/ 1384251 w 3217557"/>
                    <a:gd name="connsiteY2" fmla="*/ 1041176 h 2654282"/>
                    <a:gd name="connsiteX3" fmla="*/ 1194435 w 3217557"/>
                    <a:gd name="connsiteY3" fmla="*/ 851360 h 2654282"/>
                    <a:gd name="connsiteX4" fmla="*/ 1384251 w 3217557"/>
                    <a:gd name="connsiteY4" fmla="*/ 661544 h 2654282"/>
                    <a:gd name="connsiteX5" fmla="*/ 1993421 w 3217557"/>
                    <a:gd name="connsiteY5" fmla="*/ 661544 h 2654282"/>
                    <a:gd name="connsiteX6" fmla="*/ 2183237 w 3217557"/>
                    <a:gd name="connsiteY6" fmla="*/ 851360 h 2654282"/>
                    <a:gd name="connsiteX7" fmla="*/ 1993421 w 3217557"/>
                    <a:gd name="connsiteY7" fmla="*/ 1041176 h 2654282"/>
                    <a:gd name="connsiteX8" fmla="*/ 1803605 w 3217557"/>
                    <a:gd name="connsiteY8" fmla="*/ 851360 h 2654282"/>
                    <a:gd name="connsiteX9" fmla="*/ 1993421 w 3217557"/>
                    <a:gd name="connsiteY9" fmla="*/ 661544 h 2654282"/>
                    <a:gd name="connsiteX10" fmla="*/ 2602591 w 3217557"/>
                    <a:gd name="connsiteY10" fmla="*/ 661544 h 2654282"/>
                    <a:gd name="connsiteX11" fmla="*/ 2792407 w 3217557"/>
                    <a:gd name="connsiteY11" fmla="*/ 851360 h 2654282"/>
                    <a:gd name="connsiteX12" fmla="*/ 2602591 w 3217557"/>
                    <a:gd name="connsiteY12" fmla="*/ 1041176 h 2654282"/>
                    <a:gd name="connsiteX13" fmla="*/ 2412775 w 3217557"/>
                    <a:gd name="connsiteY13" fmla="*/ 851360 h 2654282"/>
                    <a:gd name="connsiteX14" fmla="*/ 2602591 w 3217557"/>
                    <a:gd name="connsiteY14" fmla="*/ 661544 h 2654282"/>
                    <a:gd name="connsiteX15" fmla="*/ 677114 w 3217557"/>
                    <a:gd name="connsiteY15" fmla="*/ 569491 h 2654282"/>
                    <a:gd name="connsiteX16" fmla="*/ 330916 w 3217557"/>
                    <a:gd name="connsiteY16" fmla="*/ 569491 h 2654282"/>
                    <a:gd name="connsiteX17" fmla="*/ 0 w 3217557"/>
                    <a:gd name="connsiteY17" fmla="*/ 900407 h 2654282"/>
                    <a:gd name="connsiteX18" fmla="*/ 0 w 3217557"/>
                    <a:gd name="connsiteY18" fmla="*/ 1952009 h 2654282"/>
                    <a:gd name="connsiteX19" fmla="*/ 330916 w 3217557"/>
                    <a:gd name="connsiteY19" fmla="*/ 2282925 h 2654282"/>
                    <a:gd name="connsiteX20" fmla="*/ 711670 w 3217557"/>
                    <a:gd name="connsiteY20" fmla="*/ 2282925 h 2654282"/>
                    <a:gd name="connsiteX21" fmla="*/ 275077 w 3217557"/>
                    <a:gd name="connsiteY21" fmla="*/ 2654282 h 2654282"/>
                    <a:gd name="connsiteX22" fmla="*/ 1294529 w 3217557"/>
                    <a:gd name="connsiteY22" fmla="*/ 2282925 h 2654282"/>
                    <a:gd name="connsiteX23" fmla="*/ 2117356 w 3217557"/>
                    <a:gd name="connsiteY23" fmla="*/ 2282925 h 2654282"/>
                    <a:gd name="connsiteX24" fmla="*/ 2418395 w 3217557"/>
                    <a:gd name="connsiteY24" fmla="*/ 2087951 h 2654282"/>
                    <a:gd name="connsiteX25" fmla="*/ 1830857 w 3217557"/>
                    <a:gd name="connsiteY25" fmla="*/ 1799347 h 2654282"/>
                    <a:gd name="connsiteX26" fmla="*/ 1008030 w 3217557"/>
                    <a:gd name="connsiteY26" fmla="*/ 1799347 h 2654282"/>
                    <a:gd name="connsiteX27" fmla="*/ 677114 w 3217557"/>
                    <a:gd name="connsiteY27" fmla="*/ 1468431 h 2654282"/>
                    <a:gd name="connsiteX28" fmla="*/ 677114 w 3217557"/>
                    <a:gd name="connsiteY28" fmla="*/ 569491 h 2654282"/>
                    <a:gd name="connsiteX29" fmla="*/ 2886641 w 3217557"/>
                    <a:gd name="connsiteY29" fmla="*/ 0 h 2654282"/>
                    <a:gd name="connsiteX30" fmla="*/ 1100201 w 3217557"/>
                    <a:gd name="connsiteY30" fmla="*/ 0 h 2654282"/>
                    <a:gd name="connsiteX31" fmla="*/ 769285 w 3217557"/>
                    <a:gd name="connsiteY31" fmla="*/ 330916 h 2654282"/>
                    <a:gd name="connsiteX32" fmla="*/ 769285 w 3217557"/>
                    <a:gd name="connsiteY32" fmla="*/ 1382518 h 2654282"/>
                    <a:gd name="connsiteX33" fmla="*/ 1100201 w 3217557"/>
                    <a:gd name="connsiteY33" fmla="*/ 1713434 h 2654282"/>
                    <a:gd name="connsiteX34" fmla="*/ 1923028 w 3217557"/>
                    <a:gd name="connsiteY34" fmla="*/ 1713434 h 2654282"/>
                    <a:gd name="connsiteX35" fmla="*/ 3078958 w 3217557"/>
                    <a:gd name="connsiteY35" fmla="*/ 2077967 h 2654282"/>
                    <a:gd name="connsiteX36" fmla="*/ 2505887 w 3217557"/>
                    <a:gd name="connsiteY36" fmla="*/ 1713434 h 2654282"/>
                    <a:gd name="connsiteX37" fmla="*/ 2886641 w 3217557"/>
                    <a:gd name="connsiteY37" fmla="*/ 1713434 h 2654282"/>
                    <a:gd name="connsiteX38" fmla="*/ 3217557 w 3217557"/>
                    <a:gd name="connsiteY38" fmla="*/ 1382518 h 2654282"/>
                    <a:gd name="connsiteX39" fmla="*/ 3217557 w 3217557"/>
                    <a:gd name="connsiteY39" fmla="*/ 330916 h 2654282"/>
                    <a:gd name="connsiteX40" fmla="*/ 2886641 w 3217557"/>
                    <a:gd name="connsiteY40" fmla="*/ 0 h 2654282"/>
                    <a:gd name="connsiteX0" fmla="*/ 1384251 w 3217557"/>
                    <a:gd name="connsiteY0" fmla="*/ 661544 h 2654282"/>
                    <a:gd name="connsiteX1" fmla="*/ 1574067 w 3217557"/>
                    <a:gd name="connsiteY1" fmla="*/ 851360 h 2654282"/>
                    <a:gd name="connsiteX2" fmla="*/ 1384251 w 3217557"/>
                    <a:gd name="connsiteY2" fmla="*/ 1041176 h 2654282"/>
                    <a:gd name="connsiteX3" fmla="*/ 1194435 w 3217557"/>
                    <a:gd name="connsiteY3" fmla="*/ 851360 h 2654282"/>
                    <a:gd name="connsiteX4" fmla="*/ 1384251 w 3217557"/>
                    <a:gd name="connsiteY4" fmla="*/ 661544 h 2654282"/>
                    <a:gd name="connsiteX5" fmla="*/ 1993421 w 3217557"/>
                    <a:gd name="connsiteY5" fmla="*/ 661544 h 2654282"/>
                    <a:gd name="connsiteX6" fmla="*/ 2183237 w 3217557"/>
                    <a:gd name="connsiteY6" fmla="*/ 851360 h 2654282"/>
                    <a:gd name="connsiteX7" fmla="*/ 1993421 w 3217557"/>
                    <a:gd name="connsiteY7" fmla="*/ 1041176 h 2654282"/>
                    <a:gd name="connsiteX8" fmla="*/ 1803605 w 3217557"/>
                    <a:gd name="connsiteY8" fmla="*/ 851360 h 2654282"/>
                    <a:gd name="connsiteX9" fmla="*/ 1993421 w 3217557"/>
                    <a:gd name="connsiteY9" fmla="*/ 661544 h 2654282"/>
                    <a:gd name="connsiteX10" fmla="*/ 2602591 w 3217557"/>
                    <a:gd name="connsiteY10" fmla="*/ 661544 h 2654282"/>
                    <a:gd name="connsiteX11" fmla="*/ 2792407 w 3217557"/>
                    <a:gd name="connsiteY11" fmla="*/ 851360 h 2654282"/>
                    <a:gd name="connsiteX12" fmla="*/ 2602591 w 3217557"/>
                    <a:gd name="connsiteY12" fmla="*/ 1041176 h 2654282"/>
                    <a:gd name="connsiteX13" fmla="*/ 2412775 w 3217557"/>
                    <a:gd name="connsiteY13" fmla="*/ 851360 h 2654282"/>
                    <a:gd name="connsiteX14" fmla="*/ 2602591 w 3217557"/>
                    <a:gd name="connsiteY14" fmla="*/ 661544 h 2654282"/>
                    <a:gd name="connsiteX15" fmla="*/ 677114 w 3217557"/>
                    <a:gd name="connsiteY15" fmla="*/ 569491 h 2654282"/>
                    <a:gd name="connsiteX16" fmla="*/ 330916 w 3217557"/>
                    <a:gd name="connsiteY16" fmla="*/ 569491 h 2654282"/>
                    <a:gd name="connsiteX17" fmla="*/ 0 w 3217557"/>
                    <a:gd name="connsiteY17" fmla="*/ 900407 h 2654282"/>
                    <a:gd name="connsiteX18" fmla="*/ 0 w 3217557"/>
                    <a:gd name="connsiteY18" fmla="*/ 1952009 h 2654282"/>
                    <a:gd name="connsiteX19" fmla="*/ 330916 w 3217557"/>
                    <a:gd name="connsiteY19" fmla="*/ 2282925 h 2654282"/>
                    <a:gd name="connsiteX20" fmla="*/ 711670 w 3217557"/>
                    <a:gd name="connsiteY20" fmla="*/ 2282925 h 2654282"/>
                    <a:gd name="connsiteX21" fmla="*/ 275077 w 3217557"/>
                    <a:gd name="connsiteY21" fmla="*/ 2654282 h 2654282"/>
                    <a:gd name="connsiteX22" fmla="*/ 1294529 w 3217557"/>
                    <a:gd name="connsiteY22" fmla="*/ 2282925 h 2654282"/>
                    <a:gd name="connsiteX23" fmla="*/ 2117356 w 3217557"/>
                    <a:gd name="connsiteY23" fmla="*/ 2282925 h 2654282"/>
                    <a:gd name="connsiteX24" fmla="*/ 2418395 w 3217557"/>
                    <a:gd name="connsiteY24" fmla="*/ 2087951 h 2654282"/>
                    <a:gd name="connsiteX25" fmla="*/ 1830857 w 3217557"/>
                    <a:gd name="connsiteY25" fmla="*/ 1799347 h 2654282"/>
                    <a:gd name="connsiteX26" fmla="*/ 1008030 w 3217557"/>
                    <a:gd name="connsiteY26" fmla="*/ 1799347 h 2654282"/>
                    <a:gd name="connsiteX27" fmla="*/ 677114 w 3217557"/>
                    <a:gd name="connsiteY27" fmla="*/ 1468431 h 2654282"/>
                    <a:gd name="connsiteX28" fmla="*/ 677114 w 3217557"/>
                    <a:gd name="connsiteY28" fmla="*/ 569491 h 2654282"/>
                    <a:gd name="connsiteX29" fmla="*/ 2886641 w 3217557"/>
                    <a:gd name="connsiteY29" fmla="*/ 0 h 2654282"/>
                    <a:gd name="connsiteX30" fmla="*/ 1100201 w 3217557"/>
                    <a:gd name="connsiteY30" fmla="*/ 0 h 2654282"/>
                    <a:gd name="connsiteX31" fmla="*/ 769285 w 3217557"/>
                    <a:gd name="connsiteY31" fmla="*/ 330916 h 2654282"/>
                    <a:gd name="connsiteX32" fmla="*/ 769285 w 3217557"/>
                    <a:gd name="connsiteY32" fmla="*/ 1382518 h 2654282"/>
                    <a:gd name="connsiteX33" fmla="*/ 1100201 w 3217557"/>
                    <a:gd name="connsiteY33" fmla="*/ 1713434 h 2654282"/>
                    <a:gd name="connsiteX34" fmla="*/ 1923028 w 3217557"/>
                    <a:gd name="connsiteY34" fmla="*/ 1713434 h 2654282"/>
                    <a:gd name="connsiteX35" fmla="*/ 3078958 w 3217557"/>
                    <a:gd name="connsiteY35" fmla="*/ 2077967 h 2654282"/>
                    <a:gd name="connsiteX36" fmla="*/ 2505887 w 3217557"/>
                    <a:gd name="connsiteY36" fmla="*/ 1713434 h 2654282"/>
                    <a:gd name="connsiteX37" fmla="*/ 2886641 w 3217557"/>
                    <a:gd name="connsiteY37" fmla="*/ 1713434 h 2654282"/>
                    <a:gd name="connsiteX38" fmla="*/ 3217557 w 3217557"/>
                    <a:gd name="connsiteY38" fmla="*/ 1382518 h 2654282"/>
                    <a:gd name="connsiteX39" fmla="*/ 3217557 w 3217557"/>
                    <a:gd name="connsiteY39" fmla="*/ 330916 h 2654282"/>
                    <a:gd name="connsiteX40" fmla="*/ 2886641 w 3217557"/>
                    <a:gd name="connsiteY40" fmla="*/ 0 h 2654282"/>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 ang="0">
                      <a:pos x="connsiteX7" y="connsiteY7"/>
                    </a:cxn>
                    <a:cxn ang="0">
                      <a:pos x="connsiteX8" y="connsiteY8"/>
                    </a:cxn>
                    <a:cxn ang="0">
                      <a:pos x="connsiteX9" y="connsiteY9"/>
                    </a:cxn>
                    <a:cxn ang="0">
                      <a:pos x="connsiteX10" y="connsiteY10"/>
                    </a:cxn>
                    <a:cxn ang="0">
                      <a:pos x="connsiteX11" y="connsiteY11"/>
                    </a:cxn>
                    <a:cxn ang="0">
                      <a:pos x="connsiteX12" y="connsiteY12"/>
                    </a:cxn>
                    <a:cxn ang="0">
                      <a:pos x="connsiteX13" y="connsiteY13"/>
                    </a:cxn>
                    <a:cxn ang="0">
                      <a:pos x="connsiteX14" y="connsiteY14"/>
                    </a:cxn>
                    <a:cxn ang="0">
                      <a:pos x="connsiteX15" y="connsiteY15"/>
                    </a:cxn>
                    <a:cxn ang="0">
                      <a:pos x="connsiteX16" y="connsiteY16"/>
                    </a:cxn>
                    <a:cxn ang="0">
                      <a:pos x="connsiteX17" y="connsiteY17"/>
                    </a:cxn>
                    <a:cxn ang="0">
                      <a:pos x="connsiteX18" y="connsiteY18"/>
                    </a:cxn>
                    <a:cxn ang="0">
                      <a:pos x="connsiteX19" y="connsiteY19"/>
                    </a:cxn>
                    <a:cxn ang="0">
                      <a:pos x="connsiteX20" y="connsiteY20"/>
                    </a:cxn>
                    <a:cxn ang="0">
                      <a:pos x="connsiteX21" y="connsiteY21"/>
                    </a:cxn>
                    <a:cxn ang="0">
                      <a:pos x="connsiteX22" y="connsiteY22"/>
                    </a:cxn>
                    <a:cxn ang="0">
                      <a:pos x="connsiteX23" y="connsiteY23"/>
                    </a:cxn>
                    <a:cxn ang="0">
                      <a:pos x="connsiteX24" y="connsiteY24"/>
                    </a:cxn>
                    <a:cxn ang="0">
                      <a:pos x="connsiteX25" y="connsiteY25"/>
                    </a:cxn>
                    <a:cxn ang="0">
                      <a:pos x="connsiteX26" y="connsiteY26"/>
                    </a:cxn>
                    <a:cxn ang="0">
                      <a:pos x="connsiteX27" y="connsiteY27"/>
                    </a:cxn>
                    <a:cxn ang="0">
                      <a:pos x="connsiteX28" y="connsiteY28"/>
                    </a:cxn>
                    <a:cxn ang="0">
                      <a:pos x="connsiteX29" y="connsiteY29"/>
                    </a:cxn>
                    <a:cxn ang="0">
                      <a:pos x="connsiteX30" y="connsiteY30"/>
                    </a:cxn>
                    <a:cxn ang="0">
                      <a:pos x="connsiteX31" y="connsiteY31"/>
                    </a:cxn>
                    <a:cxn ang="0">
                      <a:pos x="connsiteX32" y="connsiteY32"/>
                    </a:cxn>
                    <a:cxn ang="0">
                      <a:pos x="connsiteX33" y="connsiteY33"/>
                    </a:cxn>
                    <a:cxn ang="0">
                      <a:pos x="connsiteX34" y="connsiteY34"/>
                    </a:cxn>
                    <a:cxn ang="0">
                      <a:pos x="connsiteX35" y="connsiteY35"/>
                    </a:cxn>
                    <a:cxn ang="0">
                      <a:pos x="connsiteX36" y="connsiteY36"/>
                    </a:cxn>
                    <a:cxn ang="0">
                      <a:pos x="connsiteX37" y="connsiteY37"/>
                    </a:cxn>
                    <a:cxn ang="0">
                      <a:pos x="connsiteX38" y="connsiteY38"/>
                    </a:cxn>
                    <a:cxn ang="0">
                      <a:pos x="connsiteX39" y="connsiteY39"/>
                    </a:cxn>
                    <a:cxn ang="0">
                      <a:pos x="connsiteX40" y="connsiteY40"/>
                    </a:cxn>
                  </a:cxnLst>
                  <a:rect l="l" t="t" r="r" b="b"/>
                  <a:pathLst>
                    <a:path w="3217557" h="2654282">
                      <a:moveTo>
                        <a:pt x="1384251" y="661544"/>
                      </a:moveTo>
                      <a:cubicBezTo>
                        <a:pt x="1489083" y="661544"/>
                        <a:pt x="1574067" y="746528"/>
                        <a:pt x="1574067" y="851360"/>
                      </a:cubicBezTo>
                      <a:cubicBezTo>
                        <a:pt x="1574067" y="956192"/>
                        <a:pt x="1489083" y="1041176"/>
                        <a:pt x="1384251" y="1041176"/>
                      </a:cubicBezTo>
                      <a:cubicBezTo>
                        <a:pt x="1279419" y="1041176"/>
                        <a:pt x="1194435" y="956192"/>
                        <a:pt x="1194435" y="851360"/>
                      </a:cubicBezTo>
                      <a:cubicBezTo>
                        <a:pt x="1194435" y="746528"/>
                        <a:pt x="1279419" y="661544"/>
                        <a:pt x="1384251" y="661544"/>
                      </a:cubicBezTo>
                      <a:close/>
                      <a:moveTo>
                        <a:pt x="1993421" y="661544"/>
                      </a:moveTo>
                      <a:cubicBezTo>
                        <a:pt x="2098253" y="661544"/>
                        <a:pt x="2183237" y="746528"/>
                        <a:pt x="2183237" y="851360"/>
                      </a:cubicBezTo>
                      <a:cubicBezTo>
                        <a:pt x="2183237" y="956192"/>
                        <a:pt x="2098253" y="1041176"/>
                        <a:pt x="1993421" y="1041176"/>
                      </a:cubicBezTo>
                      <a:cubicBezTo>
                        <a:pt x="1888589" y="1041176"/>
                        <a:pt x="1803605" y="956192"/>
                        <a:pt x="1803605" y="851360"/>
                      </a:cubicBezTo>
                      <a:cubicBezTo>
                        <a:pt x="1803605" y="746528"/>
                        <a:pt x="1888589" y="661544"/>
                        <a:pt x="1993421" y="661544"/>
                      </a:cubicBezTo>
                      <a:close/>
                      <a:moveTo>
                        <a:pt x="2602591" y="661544"/>
                      </a:moveTo>
                      <a:cubicBezTo>
                        <a:pt x="2707423" y="661544"/>
                        <a:pt x="2792407" y="746528"/>
                        <a:pt x="2792407" y="851360"/>
                      </a:cubicBezTo>
                      <a:cubicBezTo>
                        <a:pt x="2792407" y="956192"/>
                        <a:pt x="2707423" y="1041176"/>
                        <a:pt x="2602591" y="1041176"/>
                      </a:cubicBezTo>
                      <a:cubicBezTo>
                        <a:pt x="2497759" y="1041176"/>
                        <a:pt x="2412775" y="956192"/>
                        <a:pt x="2412775" y="851360"/>
                      </a:cubicBezTo>
                      <a:cubicBezTo>
                        <a:pt x="2412775" y="746528"/>
                        <a:pt x="2497759" y="661544"/>
                        <a:pt x="2602591" y="661544"/>
                      </a:cubicBezTo>
                      <a:close/>
                      <a:moveTo>
                        <a:pt x="677114" y="569491"/>
                      </a:moveTo>
                      <a:lnTo>
                        <a:pt x="330916" y="569491"/>
                      </a:lnTo>
                      <a:cubicBezTo>
                        <a:pt x="148156" y="569491"/>
                        <a:pt x="0" y="717647"/>
                        <a:pt x="0" y="900407"/>
                      </a:cubicBezTo>
                      <a:lnTo>
                        <a:pt x="0" y="1952009"/>
                      </a:lnTo>
                      <a:cubicBezTo>
                        <a:pt x="0" y="2134769"/>
                        <a:pt x="148156" y="2282925"/>
                        <a:pt x="330916" y="2282925"/>
                      </a:cubicBezTo>
                      <a:lnTo>
                        <a:pt x="711670" y="2282925"/>
                      </a:lnTo>
                      <a:cubicBezTo>
                        <a:pt x="639726" y="2394386"/>
                        <a:pt x="647101" y="2475544"/>
                        <a:pt x="275077" y="2654282"/>
                      </a:cubicBezTo>
                      <a:cubicBezTo>
                        <a:pt x="900998" y="2583693"/>
                        <a:pt x="998412" y="2552618"/>
                        <a:pt x="1294529" y="2282925"/>
                      </a:cubicBezTo>
                      <a:lnTo>
                        <a:pt x="2117356" y="2282925"/>
                      </a:lnTo>
                      <a:cubicBezTo>
                        <a:pt x="2251554" y="2282925"/>
                        <a:pt x="2367095" y="2203043"/>
                        <a:pt x="2418395" y="2087951"/>
                      </a:cubicBezTo>
                      <a:cubicBezTo>
                        <a:pt x="2205538" y="2022975"/>
                        <a:pt x="2032941" y="1932583"/>
                        <a:pt x="1830857" y="1799347"/>
                      </a:cubicBezTo>
                      <a:lnTo>
                        <a:pt x="1008030" y="1799347"/>
                      </a:lnTo>
                      <a:cubicBezTo>
                        <a:pt x="825270" y="1799347"/>
                        <a:pt x="677114" y="1651191"/>
                        <a:pt x="677114" y="1468431"/>
                      </a:cubicBezTo>
                      <a:lnTo>
                        <a:pt x="677114" y="569491"/>
                      </a:lnTo>
                      <a:close/>
                      <a:moveTo>
                        <a:pt x="2886641" y="0"/>
                      </a:moveTo>
                      <a:lnTo>
                        <a:pt x="1100201" y="0"/>
                      </a:lnTo>
                      <a:cubicBezTo>
                        <a:pt x="917441" y="0"/>
                        <a:pt x="769285" y="148156"/>
                        <a:pt x="769285" y="330916"/>
                      </a:cubicBezTo>
                      <a:lnTo>
                        <a:pt x="769285" y="1382518"/>
                      </a:lnTo>
                      <a:cubicBezTo>
                        <a:pt x="769285" y="1565278"/>
                        <a:pt x="917441" y="1713434"/>
                        <a:pt x="1100201" y="1713434"/>
                      </a:cubicBezTo>
                      <a:lnTo>
                        <a:pt x="1923028" y="1713434"/>
                      </a:lnTo>
                      <a:cubicBezTo>
                        <a:pt x="2301032" y="1962656"/>
                        <a:pt x="2453037" y="2007378"/>
                        <a:pt x="3078958" y="2077967"/>
                      </a:cubicBezTo>
                      <a:cubicBezTo>
                        <a:pt x="2713759" y="1878758"/>
                        <a:pt x="2673367" y="1899957"/>
                        <a:pt x="2505887" y="1713434"/>
                      </a:cubicBezTo>
                      <a:lnTo>
                        <a:pt x="2886641" y="1713434"/>
                      </a:lnTo>
                      <a:cubicBezTo>
                        <a:pt x="3069401" y="1713434"/>
                        <a:pt x="3217557" y="1565278"/>
                        <a:pt x="3217557" y="1382518"/>
                      </a:cubicBezTo>
                      <a:lnTo>
                        <a:pt x="3217557" y="330916"/>
                      </a:lnTo>
                      <a:cubicBezTo>
                        <a:pt x="3217557" y="148156"/>
                        <a:pt x="3069401" y="0"/>
                        <a:pt x="2886641" y="0"/>
                      </a:cubicBezTo>
                      <a:close/>
                    </a:path>
                  </a:pathLst>
                </a:custGeom>
                <a:solidFill>
                  <a:srgbClr val="E62949">
                    <a:alpha val="40000"/>
                  </a:srgbClr>
                </a:solidFill>
                <a:ln w="12700" cap="flat" cmpd="sng" algn="ctr">
                  <a:noFill/>
                  <a:prstDash val="solid"/>
                  <a:miter lim="800000"/>
                </a:ln>
                <a:effectLst/>
              </xdr:spPr>
              <xdr:txBody>
                <a:bodyPr wrap="square" rtlCol="0" anchor="ctr"/>
                <a:lstStyle>
                  <a:defPPr>
                    <a:defRPr lang="th-TH"/>
                  </a:defPPr>
                  <a:lvl1pPr marL="0" algn="l" defTabSz="914400" rtl="0" eaLnBrk="1" latinLnBrk="0" hangingPunct="1">
                    <a:defRPr sz="2800" kern="1200">
                      <a:solidFill>
                        <a:schemeClr val="tx1"/>
                      </a:solidFill>
                      <a:latin typeface="+mn-lt"/>
                      <a:ea typeface="+mn-ea"/>
                      <a:cs typeface="+mn-cs"/>
                    </a:defRPr>
                  </a:lvl1pPr>
                  <a:lvl2pPr marL="457200" algn="l" defTabSz="914400" rtl="0" eaLnBrk="1" latinLnBrk="0" hangingPunct="1">
                    <a:defRPr sz="2800" kern="1200">
                      <a:solidFill>
                        <a:schemeClr val="tx1"/>
                      </a:solidFill>
                      <a:latin typeface="+mn-lt"/>
                      <a:ea typeface="+mn-ea"/>
                      <a:cs typeface="+mn-cs"/>
                    </a:defRPr>
                  </a:lvl2pPr>
                  <a:lvl3pPr marL="914400" algn="l" defTabSz="914400" rtl="0" eaLnBrk="1" latinLnBrk="0" hangingPunct="1">
                    <a:defRPr sz="2800" kern="1200">
                      <a:solidFill>
                        <a:schemeClr val="tx1"/>
                      </a:solidFill>
                      <a:latin typeface="+mn-lt"/>
                      <a:ea typeface="+mn-ea"/>
                      <a:cs typeface="+mn-cs"/>
                    </a:defRPr>
                  </a:lvl3pPr>
                  <a:lvl4pPr marL="1371600" algn="l" defTabSz="914400" rtl="0" eaLnBrk="1" latinLnBrk="0" hangingPunct="1">
                    <a:defRPr sz="2800" kern="1200">
                      <a:solidFill>
                        <a:schemeClr val="tx1"/>
                      </a:solidFill>
                      <a:latin typeface="+mn-lt"/>
                      <a:ea typeface="+mn-ea"/>
                      <a:cs typeface="+mn-cs"/>
                    </a:defRPr>
                  </a:lvl4pPr>
                  <a:lvl5pPr marL="1828800" algn="l" defTabSz="914400" rtl="0" eaLnBrk="1" latinLnBrk="0" hangingPunct="1">
                    <a:defRPr sz="2800" kern="1200">
                      <a:solidFill>
                        <a:schemeClr val="tx1"/>
                      </a:solidFill>
                      <a:latin typeface="+mn-lt"/>
                      <a:ea typeface="+mn-ea"/>
                      <a:cs typeface="+mn-cs"/>
                    </a:defRPr>
                  </a:lvl5pPr>
                  <a:lvl6pPr marL="2286000" algn="l" defTabSz="914400" rtl="0" eaLnBrk="1" latinLnBrk="0" hangingPunct="1">
                    <a:defRPr sz="2800" kern="1200">
                      <a:solidFill>
                        <a:schemeClr val="tx1"/>
                      </a:solidFill>
                      <a:latin typeface="+mn-lt"/>
                      <a:ea typeface="+mn-ea"/>
                      <a:cs typeface="+mn-cs"/>
                    </a:defRPr>
                  </a:lvl6pPr>
                  <a:lvl7pPr marL="2743200" algn="l" defTabSz="914400" rtl="0" eaLnBrk="1" latinLnBrk="0" hangingPunct="1">
                    <a:defRPr sz="2800" kern="1200">
                      <a:solidFill>
                        <a:schemeClr val="tx1"/>
                      </a:solidFill>
                      <a:latin typeface="+mn-lt"/>
                      <a:ea typeface="+mn-ea"/>
                      <a:cs typeface="+mn-cs"/>
                    </a:defRPr>
                  </a:lvl7pPr>
                  <a:lvl8pPr marL="3200400" algn="l" defTabSz="914400" rtl="0" eaLnBrk="1" latinLnBrk="0" hangingPunct="1">
                    <a:defRPr sz="2800" kern="1200">
                      <a:solidFill>
                        <a:schemeClr val="tx1"/>
                      </a:solidFill>
                      <a:latin typeface="+mn-lt"/>
                      <a:ea typeface="+mn-ea"/>
                      <a:cs typeface="+mn-cs"/>
                    </a:defRPr>
                  </a:lvl8pPr>
                  <a:lvl9pPr marL="3657600" algn="l" defTabSz="914400" rtl="0" eaLnBrk="1" latinLnBrk="0" hangingPunct="1">
                    <a:defRPr sz="2800" kern="1200">
                      <a:solidFill>
                        <a:schemeClr val="tx1"/>
                      </a:solidFill>
                      <a:latin typeface="+mn-lt"/>
                      <a:ea typeface="+mn-ea"/>
                      <a:cs typeface="+mn-cs"/>
                    </a:defRPr>
                  </a:lvl9pPr>
                </a:lstStyle>
                <a:p>
                  <a:pPr marL="0" marR="0" lvl="0" indent="0" algn="ctr" defTabSz="914400" rtl="0" eaLnBrk="1" fontAlgn="auto" latinLnBrk="1" hangingPunct="1">
                    <a:lnSpc>
                      <a:spcPct val="100000"/>
                    </a:lnSpc>
                    <a:spcBef>
                      <a:spcPts val="0"/>
                    </a:spcBef>
                    <a:spcAft>
                      <a:spcPts val="0"/>
                    </a:spcAft>
                    <a:buClrTx/>
                    <a:buSzTx/>
                    <a:buFontTx/>
                    <a:buNone/>
                    <a:tabLst/>
                    <a:defRPr/>
                  </a:pPr>
                  <a:endParaRPr kumimoji="0" lang="ko-KR" altLang="en-US" sz="1800" b="0" i="0" u="none" strike="noStrike" kern="1200" cap="none" spc="0" normalizeH="0" baseline="0">
                    <a:ln>
                      <a:noFill/>
                    </a:ln>
                    <a:solidFill>
                      <a:prstClr val="white"/>
                    </a:solidFill>
                    <a:effectLst/>
                    <a:uLnTx/>
                    <a:uFillTx/>
                    <a:latin typeface="Arial"/>
                    <a:ea typeface="Arial Unicode MS"/>
                    <a:cs typeface="+mn-cs"/>
                  </a:endParaRPr>
                </a:p>
              </xdr:txBody>
            </xdr:sp>
            <xdr:sp macro="" textlink="">
              <xdr:nvSpPr>
                <xdr:cNvPr id="27" name="Rectangle 9">
                  <a:extLst>
                    <a:ext uri="{FF2B5EF4-FFF2-40B4-BE49-F238E27FC236}">
                      <a16:creationId xmlns:a16="http://schemas.microsoft.com/office/drawing/2014/main" id="{132D9B28-7843-48E4-BEA0-DD67DE19424F}"/>
                    </a:ext>
                  </a:extLst>
                </xdr:cNvPr>
                <xdr:cNvSpPr/>
              </xdr:nvSpPr>
              <xdr:spPr>
                <a:xfrm>
                  <a:off x="5600502" y="5739439"/>
                  <a:ext cx="321380" cy="311562"/>
                </a:xfrm>
                <a:custGeom>
                  <a:avLst/>
                  <a:gdLst/>
                  <a:ahLst/>
                  <a:cxnLst/>
                  <a:rect l="l" t="t" r="r" b="b"/>
                  <a:pathLst>
                    <a:path w="3228210" h="3222968">
                      <a:moveTo>
                        <a:pt x="1619999" y="642446"/>
                      </a:moveTo>
                      <a:lnTo>
                        <a:pt x="2664115" y="1686562"/>
                      </a:lnTo>
                      <a:lnTo>
                        <a:pt x="2664116" y="1686562"/>
                      </a:lnTo>
                      <a:lnTo>
                        <a:pt x="2664116" y="3222968"/>
                      </a:lnTo>
                      <a:lnTo>
                        <a:pt x="2015013" y="3222968"/>
                      </a:lnTo>
                      <a:lnTo>
                        <a:pt x="2015013" y="2511495"/>
                      </a:lnTo>
                      <a:cubicBezTo>
                        <a:pt x="2015013" y="2399422"/>
                        <a:pt x="1924159" y="2308568"/>
                        <a:pt x="1812086" y="2308568"/>
                      </a:cubicBezTo>
                      <a:lnTo>
                        <a:pt x="1427912" y="2308568"/>
                      </a:lnTo>
                      <a:cubicBezTo>
                        <a:pt x="1315839" y="2308568"/>
                        <a:pt x="1224985" y="2399422"/>
                        <a:pt x="1224985" y="2511495"/>
                      </a:cubicBezTo>
                      <a:lnTo>
                        <a:pt x="1224985" y="3222968"/>
                      </a:lnTo>
                      <a:lnTo>
                        <a:pt x="575882" y="3222968"/>
                      </a:lnTo>
                      <a:lnTo>
                        <a:pt x="575882" y="1686562"/>
                      </a:lnTo>
                      <a:lnTo>
                        <a:pt x="575884" y="1686562"/>
                      </a:lnTo>
                      <a:close/>
                      <a:moveTo>
                        <a:pt x="509997" y="122689"/>
                      </a:moveTo>
                      <a:lnTo>
                        <a:pt x="942045" y="122689"/>
                      </a:lnTo>
                      <a:lnTo>
                        <a:pt x="942045" y="542556"/>
                      </a:lnTo>
                      <a:lnTo>
                        <a:pt x="509997" y="974604"/>
                      </a:lnTo>
                      <a:close/>
                      <a:moveTo>
                        <a:pt x="1620001" y="7099"/>
                      </a:moveTo>
                      <a:lnTo>
                        <a:pt x="3228210" y="1686560"/>
                      </a:lnTo>
                      <a:lnTo>
                        <a:pt x="2900441" y="1686560"/>
                      </a:lnTo>
                      <a:lnTo>
                        <a:pt x="1620001" y="349390"/>
                      </a:lnTo>
                      <a:close/>
                      <a:moveTo>
                        <a:pt x="1619999" y="0"/>
                      </a:moveTo>
                      <a:lnTo>
                        <a:pt x="1619999" y="342291"/>
                      </a:lnTo>
                      <a:lnTo>
                        <a:pt x="330172" y="1679462"/>
                      </a:lnTo>
                      <a:lnTo>
                        <a:pt x="0" y="1679462"/>
                      </a:lnTo>
                      <a:close/>
                    </a:path>
                  </a:pathLst>
                </a:custGeom>
                <a:solidFill>
                  <a:srgbClr val="F4BD2D">
                    <a:alpha val="40000"/>
                  </a:srgbClr>
                </a:solidFill>
                <a:ln w="12700" cap="flat" cmpd="sng" algn="ctr">
                  <a:noFill/>
                  <a:prstDash val="solid"/>
                  <a:miter lim="800000"/>
                </a:ln>
                <a:effectLst/>
              </xdr:spPr>
              <xdr:txBody>
                <a:bodyPr rot="0" spcFirstLastPara="0" vert="horz" wrap="square" lIns="91440" tIns="45720" rIns="91440" bIns="45720" numCol="1" spcCol="0" rtlCol="0" fromWordArt="0" anchor="ctr" anchorCtr="0" forceAA="0" compatLnSpc="1">
                  <a:prstTxWarp prst="textNoShape">
                    <a:avLst/>
                  </a:prstTxWarp>
                  <a:noAutofit/>
                </a:bodyPr>
                <a:lstStyle>
                  <a:defPPr>
                    <a:defRPr lang="th-TH"/>
                  </a:defPPr>
                  <a:lvl1pPr marL="0" algn="l" defTabSz="914400" rtl="0" eaLnBrk="1" latinLnBrk="0" hangingPunct="1">
                    <a:defRPr sz="2800" kern="1200">
                      <a:solidFill>
                        <a:schemeClr val="tx1"/>
                      </a:solidFill>
                      <a:latin typeface="+mn-lt"/>
                      <a:ea typeface="+mn-ea"/>
                      <a:cs typeface="+mn-cs"/>
                    </a:defRPr>
                  </a:lvl1pPr>
                  <a:lvl2pPr marL="457200" algn="l" defTabSz="914400" rtl="0" eaLnBrk="1" latinLnBrk="0" hangingPunct="1">
                    <a:defRPr sz="2800" kern="1200">
                      <a:solidFill>
                        <a:schemeClr val="tx1"/>
                      </a:solidFill>
                      <a:latin typeface="+mn-lt"/>
                      <a:ea typeface="+mn-ea"/>
                      <a:cs typeface="+mn-cs"/>
                    </a:defRPr>
                  </a:lvl2pPr>
                  <a:lvl3pPr marL="914400" algn="l" defTabSz="914400" rtl="0" eaLnBrk="1" latinLnBrk="0" hangingPunct="1">
                    <a:defRPr sz="2800" kern="1200">
                      <a:solidFill>
                        <a:schemeClr val="tx1"/>
                      </a:solidFill>
                      <a:latin typeface="+mn-lt"/>
                      <a:ea typeface="+mn-ea"/>
                      <a:cs typeface="+mn-cs"/>
                    </a:defRPr>
                  </a:lvl3pPr>
                  <a:lvl4pPr marL="1371600" algn="l" defTabSz="914400" rtl="0" eaLnBrk="1" latinLnBrk="0" hangingPunct="1">
                    <a:defRPr sz="2800" kern="1200">
                      <a:solidFill>
                        <a:schemeClr val="tx1"/>
                      </a:solidFill>
                      <a:latin typeface="+mn-lt"/>
                      <a:ea typeface="+mn-ea"/>
                      <a:cs typeface="+mn-cs"/>
                    </a:defRPr>
                  </a:lvl4pPr>
                  <a:lvl5pPr marL="1828800" algn="l" defTabSz="914400" rtl="0" eaLnBrk="1" latinLnBrk="0" hangingPunct="1">
                    <a:defRPr sz="2800" kern="1200">
                      <a:solidFill>
                        <a:schemeClr val="tx1"/>
                      </a:solidFill>
                      <a:latin typeface="+mn-lt"/>
                      <a:ea typeface="+mn-ea"/>
                      <a:cs typeface="+mn-cs"/>
                    </a:defRPr>
                  </a:lvl5pPr>
                  <a:lvl6pPr marL="2286000" algn="l" defTabSz="914400" rtl="0" eaLnBrk="1" latinLnBrk="0" hangingPunct="1">
                    <a:defRPr sz="2800" kern="1200">
                      <a:solidFill>
                        <a:schemeClr val="tx1"/>
                      </a:solidFill>
                      <a:latin typeface="+mn-lt"/>
                      <a:ea typeface="+mn-ea"/>
                      <a:cs typeface="+mn-cs"/>
                    </a:defRPr>
                  </a:lvl6pPr>
                  <a:lvl7pPr marL="2743200" algn="l" defTabSz="914400" rtl="0" eaLnBrk="1" latinLnBrk="0" hangingPunct="1">
                    <a:defRPr sz="2800" kern="1200">
                      <a:solidFill>
                        <a:schemeClr val="tx1"/>
                      </a:solidFill>
                      <a:latin typeface="+mn-lt"/>
                      <a:ea typeface="+mn-ea"/>
                      <a:cs typeface="+mn-cs"/>
                    </a:defRPr>
                  </a:lvl7pPr>
                  <a:lvl8pPr marL="3200400" algn="l" defTabSz="914400" rtl="0" eaLnBrk="1" latinLnBrk="0" hangingPunct="1">
                    <a:defRPr sz="2800" kern="1200">
                      <a:solidFill>
                        <a:schemeClr val="tx1"/>
                      </a:solidFill>
                      <a:latin typeface="+mn-lt"/>
                      <a:ea typeface="+mn-ea"/>
                      <a:cs typeface="+mn-cs"/>
                    </a:defRPr>
                  </a:lvl8pPr>
                  <a:lvl9pPr marL="3657600" algn="l" defTabSz="914400" rtl="0" eaLnBrk="1" latinLnBrk="0" hangingPunct="1">
                    <a:defRPr sz="2800" kern="1200">
                      <a:solidFill>
                        <a:schemeClr val="tx1"/>
                      </a:solidFill>
                      <a:latin typeface="+mn-lt"/>
                      <a:ea typeface="+mn-ea"/>
                      <a:cs typeface="+mn-cs"/>
                    </a:defRPr>
                  </a:lvl9pPr>
                </a:lstStyle>
                <a:p>
                  <a:pPr marL="0" marR="0" lvl="0" indent="0" algn="ctr" defTabSz="914400" rtl="0" eaLnBrk="1" fontAlgn="auto" latinLnBrk="1" hangingPunct="1">
                    <a:lnSpc>
                      <a:spcPct val="100000"/>
                    </a:lnSpc>
                    <a:spcBef>
                      <a:spcPts val="0"/>
                    </a:spcBef>
                    <a:spcAft>
                      <a:spcPts val="0"/>
                    </a:spcAft>
                    <a:buClrTx/>
                    <a:buSzTx/>
                    <a:buFontTx/>
                    <a:buNone/>
                    <a:tabLst/>
                    <a:defRPr/>
                  </a:pPr>
                  <a:endParaRPr kumimoji="0" lang="ko-KR" altLang="en-US" sz="1800" b="0" i="0" u="none" strike="noStrike" kern="1200" cap="none" spc="0" normalizeH="0" baseline="0">
                    <a:ln>
                      <a:noFill/>
                    </a:ln>
                    <a:solidFill>
                      <a:prstClr val="white"/>
                    </a:solidFill>
                    <a:effectLst/>
                    <a:uLnTx/>
                    <a:uFillTx/>
                    <a:latin typeface="Arial"/>
                    <a:ea typeface="Arial Unicode MS"/>
                    <a:cs typeface="+mn-cs"/>
                  </a:endParaRPr>
                </a:p>
              </xdr:txBody>
            </xdr:sp>
            <xdr:grpSp>
              <xdr:nvGrpSpPr>
                <xdr:cNvPr id="28" name="그룹 5">
                  <a:extLst>
                    <a:ext uri="{FF2B5EF4-FFF2-40B4-BE49-F238E27FC236}">
                      <a16:creationId xmlns:a16="http://schemas.microsoft.com/office/drawing/2014/main" id="{AC184264-CC50-4E34-9F1D-F4C10074CE83}"/>
                    </a:ext>
                  </a:extLst>
                </xdr:cNvPr>
                <xdr:cNvGrpSpPr/>
              </xdr:nvGrpSpPr>
              <xdr:grpSpPr>
                <a:xfrm>
                  <a:off x="8760091" y="5205036"/>
                  <a:ext cx="641307" cy="1109168"/>
                  <a:chOff x="5534611" y="3144708"/>
                  <a:chExt cx="647652" cy="1109168"/>
                </a:xfrm>
              </xdr:grpSpPr>
              <xdr:cxnSp macro="">
                <xdr:nvCxnSpPr>
                  <xdr:cNvPr id="45" name="Straight Connector 44">
                    <a:extLst>
                      <a:ext uri="{FF2B5EF4-FFF2-40B4-BE49-F238E27FC236}">
                        <a16:creationId xmlns:a16="http://schemas.microsoft.com/office/drawing/2014/main" id="{88C778DE-3447-4075-A82F-5DE3A1E165FC}"/>
                      </a:ext>
                    </a:extLst>
                  </xdr:cNvPr>
                  <xdr:cNvCxnSpPr/>
                </xdr:nvCxnSpPr>
                <xdr:spPr>
                  <a:xfrm flipV="1">
                    <a:off x="5858432" y="3144708"/>
                    <a:ext cx="0" cy="780894"/>
                  </a:xfrm>
                  <a:prstGeom prst="line">
                    <a:avLst/>
                  </a:prstGeom>
                  <a:noFill/>
                  <a:ln w="63500" cap="flat" cmpd="sng" algn="ctr">
                    <a:solidFill>
                      <a:srgbClr val="92D050">
                        <a:alpha val="40000"/>
                      </a:srgbClr>
                    </a:solidFill>
                    <a:prstDash val="solid"/>
                    <a:miter lim="800000"/>
                    <a:headEnd type="oval" w="sm" len="sm"/>
                    <a:tailEnd type="oval" w="sm" len="sm"/>
                  </a:ln>
                  <a:effectLst/>
                </xdr:spPr>
              </xdr:cxnSp>
              <xdr:sp macro="" textlink="">
                <xdr:nvSpPr>
                  <xdr:cNvPr id="46" name="Oval 45">
                    <a:extLst>
                      <a:ext uri="{FF2B5EF4-FFF2-40B4-BE49-F238E27FC236}">
                        <a16:creationId xmlns:a16="http://schemas.microsoft.com/office/drawing/2014/main" id="{2E18C713-64A7-4232-9723-A9298ACDFEE9}"/>
                      </a:ext>
                    </a:extLst>
                  </xdr:cNvPr>
                  <xdr:cNvSpPr/>
                </xdr:nvSpPr>
                <xdr:spPr>
                  <a:xfrm>
                    <a:off x="5534611" y="3605771"/>
                    <a:ext cx="647652" cy="648105"/>
                  </a:xfrm>
                  <a:prstGeom prst="ellipse">
                    <a:avLst/>
                  </a:prstGeom>
                  <a:solidFill>
                    <a:sysClr val="window" lastClr="FFFFFF"/>
                  </a:solidFill>
                  <a:ln w="63500" cap="flat" cmpd="sng" algn="ctr">
                    <a:solidFill>
                      <a:srgbClr val="92D050">
                        <a:alpha val="40000"/>
                      </a:srgbClr>
                    </a:solidFill>
                    <a:prstDash val="solid"/>
                    <a:miter lim="800000"/>
                  </a:ln>
                  <a:effectLst/>
                </xdr:spPr>
                <xdr:txBody>
                  <a:bodyPr wrap="square" rtlCol="0" anchor="ctr"/>
                  <a:lstStyle>
                    <a:defPPr>
                      <a:defRPr lang="th-TH"/>
                    </a:defPPr>
                    <a:lvl1pPr marL="0" algn="l" defTabSz="914400" rtl="0" eaLnBrk="1" latinLnBrk="0" hangingPunct="1">
                      <a:defRPr sz="2800" kern="1200">
                        <a:solidFill>
                          <a:schemeClr val="tx1"/>
                        </a:solidFill>
                        <a:latin typeface="+mn-lt"/>
                        <a:ea typeface="+mn-ea"/>
                        <a:cs typeface="+mn-cs"/>
                      </a:defRPr>
                    </a:lvl1pPr>
                    <a:lvl2pPr marL="457200" algn="l" defTabSz="914400" rtl="0" eaLnBrk="1" latinLnBrk="0" hangingPunct="1">
                      <a:defRPr sz="2800" kern="1200">
                        <a:solidFill>
                          <a:schemeClr val="tx1"/>
                        </a:solidFill>
                        <a:latin typeface="+mn-lt"/>
                        <a:ea typeface="+mn-ea"/>
                        <a:cs typeface="+mn-cs"/>
                      </a:defRPr>
                    </a:lvl2pPr>
                    <a:lvl3pPr marL="914400" algn="l" defTabSz="914400" rtl="0" eaLnBrk="1" latinLnBrk="0" hangingPunct="1">
                      <a:defRPr sz="2800" kern="1200">
                        <a:solidFill>
                          <a:schemeClr val="tx1"/>
                        </a:solidFill>
                        <a:latin typeface="+mn-lt"/>
                        <a:ea typeface="+mn-ea"/>
                        <a:cs typeface="+mn-cs"/>
                      </a:defRPr>
                    </a:lvl3pPr>
                    <a:lvl4pPr marL="1371600" algn="l" defTabSz="914400" rtl="0" eaLnBrk="1" latinLnBrk="0" hangingPunct="1">
                      <a:defRPr sz="2800" kern="1200">
                        <a:solidFill>
                          <a:schemeClr val="tx1"/>
                        </a:solidFill>
                        <a:latin typeface="+mn-lt"/>
                        <a:ea typeface="+mn-ea"/>
                        <a:cs typeface="+mn-cs"/>
                      </a:defRPr>
                    </a:lvl4pPr>
                    <a:lvl5pPr marL="1828800" algn="l" defTabSz="914400" rtl="0" eaLnBrk="1" latinLnBrk="0" hangingPunct="1">
                      <a:defRPr sz="2800" kern="1200">
                        <a:solidFill>
                          <a:schemeClr val="tx1"/>
                        </a:solidFill>
                        <a:latin typeface="+mn-lt"/>
                        <a:ea typeface="+mn-ea"/>
                        <a:cs typeface="+mn-cs"/>
                      </a:defRPr>
                    </a:lvl5pPr>
                    <a:lvl6pPr marL="2286000" algn="l" defTabSz="914400" rtl="0" eaLnBrk="1" latinLnBrk="0" hangingPunct="1">
                      <a:defRPr sz="2800" kern="1200">
                        <a:solidFill>
                          <a:schemeClr val="tx1"/>
                        </a:solidFill>
                        <a:latin typeface="+mn-lt"/>
                        <a:ea typeface="+mn-ea"/>
                        <a:cs typeface="+mn-cs"/>
                      </a:defRPr>
                    </a:lvl6pPr>
                    <a:lvl7pPr marL="2743200" algn="l" defTabSz="914400" rtl="0" eaLnBrk="1" latinLnBrk="0" hangingPunct="1">
                      <a:defRPr sz="2800" kern="1200">
                        <a:solidFill>
                          <a:schemeClr val="tx1"/>
                        </a:solidFill>
                        <a:latin typeface="+mn-lt"/>
                        <a:ea typeface="+mn-ea"/>
                        <a:cs typeface="+mn-cs"/>
                      </a:defRPr>
                    </a:lvl7pPr>
                    <a:lvl8pPr marL="3200400" algn="l" defTabSz="914400" rtl="0" eaLnBrk="1" latinLnBrk="0" hangingPunct="1">
                      <a:defRPr sz="2800" kern="1200">
                        <a:solidFill>
                          <a:schemeClr val="tx1"/>
                        </a:solidFill>
                        <a:latin typeface="+mn-lt"/>
                        <a:ea typeface="+mn-ea"/>
                        <a:cs typeface="+mn-cs"/>
                      </a:defRPr>
                    </a:lvl8pPr>
                    <a:lvl9pPr marL="3657600" algn="l" defTabSz="914400" rtl="0" eaLnBrk="1" latinLnBrk="0" hangingPunct="1">
                      <a:defRPr sz="2800" kern="1200">
                        <a:solidFill>
                          <a:schemeClr val="tx1"/>
                        </a:solidFill>
                        <a:latin typeface="+mn-lt"/>
                        <a:ea typeface="+mn-ea"/>
                        <a:cs typeface="+mn-cs"/>
                      </a:defRPr>
                    </a:lvl9pPr>
                  </a:lstStyle>
                  <a:p>
                    <a:pPr marL="0" marR="0" lvl="0" indent="0" algn="ctr" defTabSz="914400" eaLnBrk="1" fontAlgn="auto" latinLnBrk="0" hangingPunct="1">
                      <a:lnSpc>
                        <a:spcPct val="100000"/>
                      </a:lnSpc>
                      <a:spcBef>
                        <a:spcPts val="0"/>
                      </a:spcBef>
                      <a:spcAft>
                        <a:spcPts val="0"/>
                      </a:spcAft>
                      <a:buClrTx/>
                      <a:buSzTx/>
                      <a:buFontTx/>
                      <a:buNone/>
                      <a:tabLst/>
                      <a:defRPr/>
                    </a:pPr>
                    <a:endParaRPr kumimoji="0" lang="ko-KR" altLang="en-US" sz="2700" b="0" i="0" u="none" strike="noStrike" kern="0" cap="none" spc="0" normalizeH="0" baseline="0">
                      <a:ln>
                        <a:noFill/>
                      </a:ln>
                      <a:solidFill>
                        <a:prstClr val="white"/>
                      </a:solidFill>
                      <a:effectLst/>
                      <a:uLnTx/>
                      <a:uFillTx/>
                      <a:latin typeface="Arial"/>
                      <a:ea typeface="Arial Unicode MS"/>
                      <a:cs typeface="+mn-cs"/>
                    </a:endParaRPr>
                  </a:p>
                </xdr:txBody>
              </xdr:sp>
            </xdr:grpSp>
            <xdr:sp macro="" textlink="">
              <xdr:nvSpPr>
                <xdr:cNvPr id="29" name="TextBox 58">
                  <a:extLst>
                    <a:ext uri="{FF2B5EF4-FFF2-40B4-BE49-F238E27FC236}">
                      <a16:creationId xmlns:a16="http://schemas.microsoft.com/office/drawing/2014/main" id="{D2353696-BDD9-404B-BF39-EC7641FA4B22}"/>
                    </a:ext>
                  </a:extLst>
                </xdr:cNvPr>
                <xdr:cNvSpPr txBox="1"/>
              </xdr:nvSpPr>
              <xdr:spPr>
                <a:xfrm>
                  <a:off x="8541026" y="6616039"/>
                  <a:ext cx="1278097" cy="406481"/>
                </a:xfrm>
                <a:prstGeom prst="rect">
                  <a:avLst/>
                </a:prstGeom>
                <a:noFill/>
              </xdr:spPr>
              <xdr:txBody>
                <a:bodyPr wrap="square" rtlCol="0" anchor="ctr">
                  <a:spAutoFit/>
                </a:bodyPr>
                <a:lstStyle>
                  <a:defPPr>
                    <a:defRPr lang="th-TH"/>
                  </a:defPPr>
                  <a:lvl1pPr marL="0" algn="l" defTabSz="914400" rtl="0" eaLnBrk="1" latinLnBrk="0" hangingPunct="1">
                    <a:defRPr sz="2800" kern="1200">
                      <a:solidFill>
                        <a:schemeClr val="tx1"/>
                      </a:solidFill>
                      <a:latin typeface="+mn-lt"/>
                      <a:ea typeface="+mn-ea"/>
                      <a:cs typeface="+mn-cs"/>
                    </a:defRPr>
                  </a:lvl1pPr>
                  <a:lvl2pPr marL="457200" algn="l" defTabSz="914400" rtl="0" eaLnBrk="1" latinLnBrk="0" hangingPunct="1">
                    <a:defRPr sz="2800" kern="1200">
                      <a:solidFill>
                        <a:schemeClr val="tx1"/>
                      </a:solidFill>
                      <a:latin typeface="+mn-lt"/>
                      <a:ea typeface="+mn-ea"/>
                      <a:cs typeface="+mn-cs"/>
                    </a:defRPr>
                  </a:lvl2pPr>
                  <a:lvl3pPr marL="914400" algn="l" defTabSz="914400" rtl="0" eaLnBrk="1" latinLnBrk="0" hangingPunct="1">
                    <a:defRPr sz="2800" kern="1200">
                      <a:solidFill>
                        <a:schemeClr val="tx1"/>
                      </a:solidFill>
                      <a:latin typeface="+mn-lt"/>
                      <a:ea typeface="+mn-ea"/>
                      <a:cs typeface="+mn-cs"/>
                    </a:defRPr>
                  </a:lvl3pPr>
                  <a:lvl4pPr marL="1371600" algn="l" defTabSz="914400" rtl="0" eaLnBrk="1" latinLnBrk="0" hangingPunct="1">
                    <a:defRPr sz="2800" kern="1200">
                      <a:solidFill>
                        <a:schemeClr val="tx1"/>
                      </a:solidFill>
                      <a:latin typeface="+mn-lt"/>
                      <a:ea typeface="+mn-ea"/>
                      <a:cs typeface="+mn-cs"/>
                    </a:defRPr>
                  </a:lvl4pPr>
                  <a:lvl5pPr marL="1828800" algn="l" defTabSz="914400" rtl="0" eaLnBrk="1" latinLnBrk="0" hangingPunct="1">
                    <a:defRPr sz="2800" kern="1200">
                      <a:solidFill>
                        <a:schemeClr val="tx1"/>
                      </a:solidFill>
                      <a:latin typeface="+mn-lt"/>
                      <a:ea typeface="+mn-ea"/>
                      <a:cs typeface="+mn-cs"/>
                    </a:defRPr>
                  </a:lvl5pPr>
                  <a:lvl6pPr marL="2286000" algn="l" defTabSz="914400" rtl="0" eaLnBrk="1" latinLnBrk="0" hangingPunct="1">
                    <a:defRPr sz="2800" kern="1200">
                      <a:solidFill>
                        <a:schemeClr val="tx1"/>
                      </a:solidFill>
                      <a:latin typeface="+mn-lt"/>
                      <a:ea typeface="+mn-ea"/>
                      <a:cs typeface="+mn-cs"/>
                    </a:defRPr>
                  </a:lvl6pPr>
                  <a:lvl7pPr marL="2743200" algn="l" defTabSz="914400" rtl="0" eaLnBrk="1" latinLnBrk="0" hangingPunct="1">
                    <a:defRPr sz="2800" kern="1200">
                      <a:solidFill>
                        <a:schemeClr val="tx1"/>
                      </a:solidFill>
                      <a:latin typeface="+mn-lt"/>
                      <a:ea typeface="+mn-ea"/>
                      <a:cs typeface="+mn-cs"/>
                    </a:defRPr>
                  </a:lvl7pPr>
                  <a:lvl8pPr marL="3200400" algn="l" defTabSz="914400" rtl="0" eaLnBrk="1" latinLnBrk="0" hangingPunct="1">
                    <a:defRPr sz="2800" kern="1200">
                      <a:solidFill>
                        <a:schemeClr val="tx1"/>
                      </a:solidFill>
                      <a:latin typeface="+mn-lt"/>
                      <a:ea typeface="+mn-ea"/>
                      <a:cs typeface="+mn-cs"/>
                    </a:defRPr>
                  </a:lvl8pPr>
                  <a:lvl9pPr marL="3657600" algn="l" defTabSz="914400" rtl="0" eaLnBrk="1" latinLnBrk="0" hangingPunct="1">
                    <a:defRPr sz="2800" kern="1200">
                      <a:solidFill>
                        <a:schemeClr val="tx1"/>
                      </a:solidFill>
                      <a:latin typeface="+mn-lt"/>
                      <a:ea typeface="+mn-ea"/>
                      <a:cs typeface="+mn-cs"/>
                    </a:defRPr>
                  </a:lvl9pPr>
                </a:lstStyle>
                <a:p>
                  <a:pPr algn="ctr"/>
                  <a:r>
                    <a:rPr lang="en-US" altLang="ko-KR" sz="2000" b="1">
                      <a:solidFill>
                        <a:srgbClr val="92D050"/>
                      </a:solidFill>
                      <a:latin typeface="Arial"/>
                      <a:ea typeface="Arial Unicode MS"/>
                      <a:cs typeface="Arial" pitchFamily="34" charset="0"/>
                    </a:rPr>
                    <a:t>17 Jul</a:t>
                  </a:r>
                  <a:endParaRPr lang="ko-KR" altLang="en-US" sz="2000" b="1">
                    <a:solidFill>
                      <a:srgbClr val="92D050"/>
                    </a:solidFill>
                    <a:latin typeface="Arial"/>
                    <a:ea typeface="Arial Unicode MS"/>
                    <a:cs typeface="Arial" pitchFamily="34" charset="0"/>
                  </a:endParaRPr>
                </a:p>
              </xdr:txBody>
            </xdr:sp>
            <xdr:sp macro="" textlink="">
              <xdr:nvSpPr>
                <xdr:cNvPr id="30" name="Block Arc 25">
                  <a:extLst>
                    <a:ext uri="{FF2B5EF4-FFF2-40B4-BE49-F238E27FC236}">
                      <a16:creationId xmlns:a16="http://schemas.microsoft.com/office/drawing/2014/main" id="{EF60F5ED-59D6-4CE2-871C-E6A4FB96F1B9}"/>
                    </a:ext>
                  </a:extLst>
                </xdr:cNvPr>
                <xdr:cNvSpPr/>
              </xdr:nvSpPr>
              <xdr:spPr>
                <a:xfrm>
                  <a:off x="8948308" y="5775078"/>
                  <a:ext cx="239712" cy="344792"/>
                </a:xfrm>
                <a:custGeom>
                  <a:avLst/>
                  <a:gdLst/>
                  <a:ahLst/>
                  <a:cxnLst/>
                  <a:rect l="l" t="t" r="r" b="b"/>
                  <a:pathLst>
                    <a:path w="2215656" h="3200962">
                      <a:moveTo>
                        <a:pt x="1107829" y="2097026"/>
                      </a:moveTo>
                      <a:cubicBezTo>
                        <a:pt x="1025315" y="2097026"/>
                        <a:pt x="958423" y="2163918"/>
                        <a:pt x="958423" y="2246432"/>
                      </a:cubicBezTo>
                      <a:cubicBezTo>
                        <a:pt x="958423" y="2302715"/>
                        <a:pt x="989546" y="2351730"/>
                        <a:pt x="1036590" y="2375275"/>
                      </a:cubicBezTo>
                      <a:lnTo>
                        <a:pt x="985422" y="2684898"/>
                      </a:lnTo>
                      <a:lnTo>
                        <a:pt x="1230236" y="2684898"/>
                      </a:lnTo>
                      <a:lnTo>
                        <a:pt x="1179068" y="2375275"/>
                      </a:lnTo>
                      <a:cubicBezTo>
                        <a:pt x="1226112" y="2351730"/>
                        <a:pt x="1257234" y="2302715"/>
                        <a:pt x="1257234" y="2246432"/>
                      </a:cubicBezTo>
                      <a:cubicBezTo>
                        <a:pt x="1257234" y="2163918"/>
                        <a:pt x="1190343" y="2097026"/>
                        <a:pt x="1107829" y="2097026"/>
                      </a:cubicBezTo>
                      <a:close/>
                      <a:moveTo>
                        <a:pt x="1102513" y="266871"/>
                      </a:moveTo>
                      <a:cubicBezTo>
                        <a:pt x="874876" y="269781"/>
                        <a:pt x="691868" y="455143"/>
                        <a:pt x="691868" y="682798"/>
                      </a:cubicBezTo>
                      <a:lnTo>
                        <a:pt x="690469" y="682798"/>
                      </a:lnTo>
                      <a:lnTo>
                        <a:pt x="690469" y="1580962"/>
                      </a:lnTo>
                      <a:lnTo>
                        <a:pt x="1525188" y="1580962"/>
                      </a:lnTo>
                      <a:lnTo>
                        <a:pt x="1525188" y="672127"/>
                      </a:lnTo>
                      <a:lnTo>
                        <a:pt x="1523654" y="672166"/>
                      </a:lnTo>
                      <a:cubicBezTo>
                        <a:pt x="1517835" y="444585"/>
                        <a:pt x="1330149" y="263961"/>
                        <a:pt x="1102513" y="266871"/>
                      </a:cubicBezTo>
                      <a:close/>
                      <a:moveTo>
                        <a:pt x="1099102" y="56"/>
                      </a:moveTo>
                      <a:cubicBezTo>
                        <a:pt x="1472767" y="-4720"/>
                        <a:pt x="1780852" y="291773"/>
                        <a:pt x="1790404" y="665346"/>
                      </a:cubicBezTo>
                      <a:lnTo>
                        <a:pt x="1742843" y="666562"/>
                      </a:lnTo>
                      <a:lnTo>
                        <a:pt x="1790627" y="666562"/>
                      </a:lnTo>
                      <a:lnTo>
                        <a:pt x="1790627" y="1580962"/>
                      </a:lnTo>
                      <a:lnTo>
                        <a:pt x="2041344" y="1580962"/>
                      </a:lnTo>
                      <a:cubicBezTo>
                        <a:pt x="2137614" y="1580962"/>
                        <a:pt x="2215656" y="1659004"/>
                        <a:pt x="2215656" y="1755274"/>
                      </a:cubicBezTo>
                      <a:lnTo>
                        <a:pt x="2215656" y="3026650"/>
                      </a:lnTo>
                      <a:cubicBezTo>
                        <a:pt x="2215656" y="3122920"/>
                        <a:pt x="2137614" y="3200962"/>
                        <a:pt x="2041344" y="3200962"/>
                      </a:cubicBezTo>
                      <a:lnTo>
                        <a:pt x="174312" y="3200962"/>
                      </a:lnTo>
                      <a:cubicBezTo>
                        <a:pt x="78042" y="3200962"/>
                        <a:pt x="0" y="3122920"/>
                        <a:pt x="0" y="3026650"/>
                      </a:cubicBezTo>
                      <a:lnTo>
                        <a:pt x="0" y="1755274"/>
                      </a:lnTo>
                      <a:cubicBezTo>
                        <a:pt x="0" y="1659004"/>
                        <a:pt x="78042" y="1580962"/>
                        <a:pt x="174312" y="1580962"/>
                      </a:cubicBezTo>
                      <a:lnTo>
                        <a:pt x="425030" y="1580962"/>
                      </a:lnTo>
                      <a:lnTo>
                        <a:pt x="425030" y="676764"/>
                      </a:lnTo>
                      <a:lnTo>
                        <a:pt x="425634" y="676764"/>
                      </a:lnTo>
                      <a:cubicBezTo>
                        <a:pt x="428273" y="305830"/>
                        <a:pt x="727452" y="4806"/>
                        <a:pt x="1099102" y="56"/>
                      </a:cubicBezTo>
                      <a:close/>
                    </a:path>
                  </a:pathLst>
                </a:custGeom>
                <a:solidFill>
                  <a:srgbClr val="92D050">
                    <a:alpha val="40000"/>
                  </a:srgbClr>
                </a:solidFill>
                <a:ln w="12700" cap="flat" cmpd="sng" algn="ctr">
                  <a:noFill/>
                  <a:prstDash val="solid"/>
                  <a:miter lim="800000"/>
                </a:ln>
                <a:effectLst/>
              </xdr:spPr>
              <xdr:txBody>
                <a:bodyPr wrap="square" rtlCol="0" anchor="ctr"/>
                <a:lstStyle>
                  <a:defPPr>
                    <a:defRPr lang="th-TH"/>
                  </a:defPPr>
                  <a:lvl1pPr marL="0" algn="l" defTabSz="914400" rtl="0" eaLnBrk="1" latinLnBrk="0" hangingPunct="1">
                    <a:defRPr sz="2800" kern="1200">
                      <a:solidFill>
                        <a:schemeClr val="tx1"/>
                      </a:solidFill>
                      <a:latin typeface="+mn-lt"/>
                      <a:ea typeface="+mn-ea"/>
                      <a:cs typeface="+mn-cs"/>
                    </a:defRPr>
                  </a:lvl1pPr>
                  <a:lvl2pPr marL="457200" algn="l" defTabSz="914400" rtl="0" eaLnBrk="1" latinLnBrk="0" hangingPunct="1">
                    <a:defRPr sz="2800" kern="1200">
                      <a:solidFill>
                        <a:schemeClr val="tx1"/>
                      </a:solidFill>
                      <a:latin typeface="+mn-lt"/>
                      <a:ea typeface="+mn-ea"/>
                      <a:cs typeface="+mn-cs"/>
                    </a:defRPr>
                  </a:lvl2pPr>
                  <a:lvl3pPr marL="914400" algn="l" defTabSz="914400" rtl="0" eaLnBrk="1" latinLnBrk="0" hangingPunct="1">
                    <a:defRPr sz="2800" kern="1200">
                      <a:solidFill>
                        <a:schemeClr val="tx1"/>
                      </a:solidFill>
                      <a:latin typeface="+mn-lt"/>
                      <a:ea typeface="+mn-ea"/>
                      <a:cs typeface="+mn-cs"/>
                    </a:defRPr>
                  </a:lvl3pPr>
                  <a:lvl4pPr marL="1371600" algn="l" defTabSz="914400" rtl="0" eaLnBrk="1" latinLnBrk="0" hangingPunct="1">
                    <a:defRPr sz="2800" kern="1200">
                      <a:solidFill>
                        <a:schemeClr val="tx1"/>
                      </a:solidFill>
                      <a:latin typeface="+mn-lt"/>
                      <a:ea typeface="+mn-ea"/>
                      <a:cs typeface="+mn-cs"/>
                    </a:defRPr>
                  </a:lvl4pPr>
                  <a:lvl5pPr marL="1828800" algn="l" defTabSz="914400" rtl="0" eaLnBrk="1" latinLnBrk="0" hangingPunct="1">
                    <a:defRPr sz="2800" kern="1200">
                      <a:solidFill>
                        <a:schemeClr val="tx1"/>
                      </a:solidFill>
                      <a:latin typeface="+mn-lt"/>
                      <a:ea typeface="+mn-ea"/>
                      <a:cs typeface="+mn-cs"/>
                    </a:defRPr>
                  </a:lvl5pPr>
                  <a:lvl6pPr marL="2286000" algn="l" defTabSz="914400" rtl="0" eaLnBrk="1" latinLnBrk="0" hangingPunct="1">
                    <a:defRPr sz="2800" kern="1200">
                      <a:solidFill>
                        <a:schemeClr val="tx1"/>
                      </a:solidFill>
                      <a:latin typeface="+mn-lt"/>
                      <a:ea typeface="+mn-ea"/>
                      <a:cs typeface="+mn-cs"/>
                    </a:defRPr>
                  </a:lvl6pPr>
                  <a:lvl7pPr marL="2743200" algn="l" defTabSz="914400" rtl="0" eaLnBrk="1" latinLnBrk="0" hangingPunct="1">
                    <a:defRPr sz="2800" kern="1200">
                      <a:solidFill>
                        <a:schemeClr val="tx1"/>
                      </a:solidFill>
                      <a:latin typeface="+mn-lt"/>
                      <a:ea typeface="+mn-ea"/>
                      <a:cs typeface="+mn-cs"/>
                    </a:defRPr>
                  </a:lvl7pPr>
                  <a:lvl8pPr marL="3200400" algn="l" defTabSz="914400" rtl="0" eaLnBrk="1" latinLnBrk="0" hangingPunct="1">
                    <a:defRPr sz="2800" kern="1200">
                      <a:solidFill>
                        <a:schemeClr val="tx1"/>
                      </a:solidFill>
                      <a:latin typeface="+mn-lt"/>
                      <a:ea typeface="+mn-ea"/>
                      <a:cs typeface="+mn-cs"/>
                    </a:defRPr>
                  </a:lvl8pPr>
                  <a:lvl9pPr marL="3657600" algn="l" defTabSz="914400" rtl="0" eaLnBrk="1" latinLnBrk="0" hangingPunct="1">
                    <a:defRPr sz="2800" kern="1200">
                      <a:solidFill>
                        <a:schemeClr val="tx1"/>
                      </a:solidFill>
                      <a:latin typeface="+mn-lt"/>
                      <a:ea typeface="+mn-ea"/>
                      <a:cs typeface="+mn-cs"/>
                    </a:defRPr>
                  </a:lvl9pPr>
                </a:lstStyle>
                <a:p>
                  <a:pPr marL="0" marR="0" lvl="0" indent="0" algn="ctr" defTabSz="914400" rtl="0" eaLnBrk="1" fontAlgn="auto" latinLnBrk="1" hangingPunct="1">
                    <a:lnSpc>
                      <a:spcPct val="100000"/>
                    </a:lnSpc>
                    <a:spcBef>
                      <a:spcPts val="0"/>
                    </a:spcBef>
                    <a:spcAft>
                      <a:spcPts val="0"/>
                    </a:spcAft>
                    <a:buClrTx/>
                    <a:buSzTx/>
                    <a:buFontTx/>
                    <a:buNone/>
                    <a:tabLst/>
                    <a:defRPr/>
                  </a:pPr>
                  <a:endParaRPr kumimoji="0" lang="ko-KR" altLang="en-US" sz="1800" b="0" i="0" u="none" strike="noStrike" kern="1200" cap="none" spc="0" normalizeH="0" baseline="0">
                    <a:ln>
                      <a:noFill/>
                    </a:ln>
                    <a:solidFill>
                      <a:prstClr val="black"/>
                    </a:solidFill>
                    <a:effectLst/>
                    <a:uLnTx/>
                    <a:uFillTx/>
                    <a:latin typeface="Arial"/>
                    <a:ea typeface="Arial Unicode MS"/>
                    <a:cs typeface="+mn-cs"/>
                  </a:endParaRPr>
                </a:p>
              </xdr:txBody>
            </xdr:sp>
            <xdr:grpSp>
              <xdr:nvGrpSpPr>
                <xdr:cNvPr id="31" name="그룹 8">
                  <a:extLst>
                    <a:ext uri="{FF2B5EF4-FFF2-40B4-BE49-F238E27FC236}">
                      <a16:creationId xmlns:a16="http://schemas.microsoft.com/office/drawing/2014/main" id="{15A89E93-EBD4-495A-AF12-7776E1563268}"/>
                    </a:ext>
                  </a:extLst>
                </xdr:cNvPr>
                <xdr:cNvGrpSpPr/>
              </xdr:nvGrpSpPr>
              <xdr:grpSpPr>
                <a:xfrm>
                  <a:off x="10345417" y="5572517"/>
                  <a:ext cx="657170" cy="1135356"/>
                  <a:chOff x="11591330" y="3605704"/>
                  <a:chExt cx="647651" cy="1129006"/>
                </a:xfrm>
              </xdr:grpSpPr>
              <xdr:cxnSp macro="">
                <xdr:nvCxnSpPr>
                  <xdr:cNvPr id="43" name="Straight Connector 42">
                    <a:extLst>
                      <a:ext uri="{FF2B5EF4-FFF2-40B4-BE49-F238E27FC236}">
                        <a16:creationId xmlns:a16="http://schemas.microsoft.com/office/drawing/2014/main" id="{60BA3409-32FD-4532-8E60-C85FC91FDCE9}"/>
                      </a:ext>
                    </a:extLst>
                  </xdr:cNvPr>
                  <xdr:cNvCxnSpPr/>
                </xdr:nvCxnSpPr>
                <xdr:spPr>
                  <a:xfrm flipV="1">
                    <a:off x="11915159" y="3953816"/>
                    <a:ext cx="0" cy="780894"/>
                  </a:xfrm>
                  <a:prstGeom prst="line">
                    <a:avLst/>
                  </a:prstGeom>
                  <a:noFill/>
                  <a:ln w="63500" cap="flat" cmpd="sng" algn="ctr">
                    <a:solidFill>
                      <a:srgbClr val="1ED4DE">
                        <a:alpha val="40000"/>
                      </a:srgbClr>
                    </a:solidFill>
                    <a:prstDash val="solid"/>
                    <a:miter lim="800000"/>
                    <a:headEnd type="oval" w="sm" len="sm"/>
                    <a:tailEnd type="oval" w="sm" len="sm"/>
                  </a:ln>
                  <a:effectLst/>
                </xdr:spPr>
              </xdr:cxnSp>
              <xdr:sp macro="" textlink="">
                <xdr:nvSpPr>
                  <xdr:cNvPr id="44" name="Oval 43">
                    <a:extLst>
                      <a:ext uri="{FF2B5EF4-FFF2-40B4-BE49-F238E27FC236}">
                        <a16:creationId xmlns:a16="http://schemas.microsoft.com/office/drawing/2014/main" id="{C1BDB105-3FC5-4C53-A9AD-8D06F0FD623B}"/>
                      </a:ext>
                    </a:extLst>
                  </xdr:cNvPr>
                  <xdr:cNvSpPr/>
                </xdr:nvSpPr>
                <xdr:spPr>
                  <a:xfrm>
                    <a:off x="11591330" y="3605704"/>
                    <a:ext cx="647651" cy="648105"/>
                  </a:xfrm>
                  <a:prstGeom prst="ellipse">
                    <a:avLst/>
                  </a:prstGeom>
                  <a:solidFill>
                    <a:sysClr val="window" lastClr="FFFFFF"/>
                  </a:solidFill>
                  <a:ln w="63500" cap="flat" cmpd="sng" algn="ctr">
                    <a:solidFill>
                      <a:srgbClr val="1ED4DE">
                        <a:alpha val="40000"/>
                      </a:srgbClr>
                    </a:solidFill>
                    <a:prstDash val="solid"/>
                    <a:miter lim="800000"/>
                  </a:ln>
                  <a:effectLst/>
                </xdr:spPr>
                <xdr:txBody>
                  <a:bodyPr wrap="square" rtlCol="0" anchor="ctr"/>
                  <a:lstStyle>
                    <a:defPPr>
                      <a:defRPr lang="th-TH"/>
                    </a:defPPr>
                    <a:lvl1pPr marL="0" algn="l" defTabSz="914400" rtl="0" eaLnBrk="1" latinLnBrk="0" hangingPunct="1">
                      <a:defRPr sz="2800" kern="1200">
                        <a:solidFill>
                          <a:schemeClr val="tx1"/>
                        </a:solidFill>
                        <a:latin typeface="+mn-lt"/>
                        <a:ea typeface="+mn-ea"/>
                        <a:cs typeface="+mn-cs"/>
                      </a:defRPr>
                    </a:lvl1pPr>
                    <a:lvl2pPr marL="457200" algn="l" defTabSz="914400" rtl="0" eaLnBrk="1" latinLnBrk="0" hangingPunct="1">
                      <a:defRPr sz="2800" kern="1200">
                        <a:solidFill>
                          <a:schemeClr val="tx1"/>
                        </a:solidFill>
                        <a:latin typeface="+mn-lt"/>
                        <a:ea typeface="+mn-ea"/>
                        <a:cs typeface="+mn-cs"/>
                      </a:defRPr>
                    </a:lvl2pPr>
                    <a:lvl3pPr marL="914400" algn="l" defTabSz="914400" rtl="0" eaLnBrk="1" latinLnBrk="0" hangingPunct="1">
                      <a:defRPr sz="2800" kern="1200">
                        <a:solidFill>
                          <a:schemeClr val="tx1"/>
                        </a:solidFill>
                        <a:latin typeface="+mn-lt"/>
                        <a:ea typeface="+mn-ea"/>
                        <a:cs typeface="+mn-cs"/>
                      </a:defRPr>
                    </a:lvl3pPr>
                    <a:lvl4pPr marL="1371600" algn="l" defTabSz="914400" rtl="0" eaLnBrk="1" latinLnBrk="0" hangingPunct="1">
                      <a:defRPr sz="2800" kern="1200">
                        <a:solidFill>
                          <a:schemeClr val="tx1"/>
                        </a:solidFill>
                        <a:latin typeface="+mn-lt"/>
                        <a:ea typeface="+mn-ea"/>
                        <a:cs typeface="+mn-cs"/>
                      </a:defRPr>
                    </a:lvl4pPr>
                    <a:lvl5pPr marL="1828800" algn="l" defTabSz="914400" rtl="0" eaLnBrk="1" latinLnBrk="0" hangingPunct="1">
                      <a:defRPr sz="2800" kern="1200">
                        <a:solidFill>
                          <a:schemeClr val="tx1"/>
                        </a:solidFill>
                        <a:latin typeface="+mn-lt"/>
                        <a:ea typeface="+mn-ea"/>
                        <a:cs typeface="+mn-cs"/>
                      </a:defRPr>
                    </a:lvl5pPr>
                    <a:lvl6pPr marL="2286000" algn="l" defTabSz="914400" rtl="0" eaLnBrk="1" latinLnBrk="0" hangingPunct="1">
                      <a:defRPr sz="2800" kern="1200">
                        <a:solidFill>
                          <a:schemeClr val="tx1"/>
                        </a:solidFill>
                        <a:latin typeface="+mn-lt"/>
                        <a:ea typeface="+mn-ea"/>
                        <a:cs typeface="+mn-cs"/>
                      </a:defRPr>
                    </a:lvl6pPr>
                    <a:lvl7pPr marL="2743200" algn="l" defTabSz="914400" rtl="0" eaLnBrk="1" latinLnBrk="0" hangingPunct="1">
                      <a:defRPr sz="2800" kern="1200">
                        <a:solidFill>
                          <a:schemeClr val="tx1"/>
                        </a:solidFill>
                        <a:latin typeface="+mn-lt"/>
                        <a:ea typeface="+mn-ea"/>
                        <a:cs typeface="+mn-cs"/>
                      </a:defRPr>
                    </a:lvl7pPr>
                    <a:lvl8pPr marL="3200400" algn="l" defTabSz="914400" rtl="0" eaLnBrk="1" latinLnBrk="0" hangingPunct="1">
                      <a:defRPr sz="2800" kern="1200">
                        <a:solidFill>
                          <a:schemeClr val="tx1"/>
                        </a:solidFill>
                        <a:latin typeface="+mn-lt"/>
                        <a:ea typeface="+mn-ea"/>
                        <a:cs typeface="+mn-cs"/>
                      </a:defRPr>
                    </a:lvl8pPr>
                    <a:lvl9pPr marL="3657600" algn="l" defTabSz="914400" rtl="0" eaLnBrk="1" latinLnBrk="0" hangingPunct="1">
                      <a:defRPr sz="2800" kern="1200">
                        <a:solidFill>
                          <a:schemeClr val="tx1"/>
                        </a:solidFill>
                        <a:latin typeface="+mn-lt"/>
                        <a:ea typeface="+mn-ea"/>
                        <a:cs typeface="+mn-cs"/>
                      </a:defRPr>
                    </a:lvl9pPr>
                  </a:lstStyle>
                  <a:p>
                    <a:pPr marL="0" marR="0" lvl="0" indent="0" algn="ctr" defTabSz="914400" eaLnBrk="1" fontAlgn="auto" latinLnBrk="0" hangingPunct="1">
                      <a:lnSpc>
                        <a:spcPct val="100000"/>
                      </a:lnSpc>
                      <a:spcBef>
                        <a:spcPts val="0"/>
                      </a:spcBef>
                      <a:spcAft>
                        <a:spcPts val="0"/>
                      </a:spcAft>
                      <a:buClrTx/>
                      <a:buSzTx/>
                      <a:buFontTx/>
                      <a:buNone/>
                      <a:tabLst/>
                      <a:defRPr/>
                    </a:pPr>
                    <a:endParaRPr kumimoji="0" lang="ko-KR" altLang="en-US" sz="2700" b="0" i="0" u="none" strike="noStrike" kern="0" cap="none" spc="0" normalizeH="0" baseline="0">
                      <a:ln>
                        <a:noFill/>
                      </a:ln>
                      <a:solidFill>
                        <a:prstClr val="white"/>
                      </a:solidFill>
                      <a:effectLst/>
                      <a:uLnTx/>
                      <a:uFillTx/>
                      <a:latin typeface="Arial"/>
                      <a:ea typeface="Arial Unicode MS"/>
                      <a:cs typeface="+mn-cs"/>
                    </a:endParaRPr>
                  </a:p>
                </xdr:txBody>
              </xdr:sp>
            </xdr:grpSp>
            <xdr:sp macro="" textlink="">
              <xdr:nvSpPr>
                <xdr:cNvPr id="32" name="TextBox 63">
                  <a:extLst>
                    <a:ext uri="{FF2B5EF4-FFF2-40B4-BE49-F238E27FC236}">
                      <a16:creationId xmlns:a16="http://schemas.microsoft.com/office/drawing/2014/main" id="{5C1D6DAD-1AEA-4229-8AD6-C4D7D6DAC5F9}"/>
                    </a:ext>
                  </a:extLst>
                </xdr:cNvPr>
                <xdr:cNvSpPr txBox="1"/>
              </xdr:nvSpPr>
              <xdr:spPr>
                <a:xfrm>
                  <a:off x="10135875" y="4916496"/>
                  <a:ext cx="1193070" cy="464863"/>
                </a:xfrm>
                <a:prstGeom prst="rect">
                  <a:avLst/>
                </a:prstGeom>
                <a:noFill/>
              </xdr:spPr>
              <xdr:txBody>
                <a:bodyPr wrap="square" rtlCol="0" anchor="ctr">
                  <a:spAutoFit/>
                </a:bodyPr>
                <a:lstStyle>
                  <a:defPPr>
                    <a:defRPr lang="th-TH"/>
                  </a:defPPr>
                  <a:lvl1pPr marL="0" algn="l" defTabSz="914400" rtl="0" eaLnBrk="1" latinLnBrk="0" hangingPunct="1">
                    <a:defRPr sz="2800" kern="1200">
                      <a:solidFill>
                        <a:schemeClr val="tx1"/>
                      </a:solidFill>
                      <a:latin typeface="+mn-lt"/>
                      <a:ea typeface="+mn-ea"/>
                      <a:cs typeface="+mn-cs"/>
                    </a:defRPr>
                  </a:lvl1pPr>
                  <a:lvl2pPr marL="457200" algn="l" defTabSz="914400" rtl="0" eaLnBrk="1" latinLnBrk="0" hangingPunct="1">
                    <a:defRPr sz="2800" kern="1200">
                      <a:solidFill>
                        <a:schemeClr val="tx1"/>
                      </a:solidFill>
                      <a:latin typeface="+mn-lt"/>
                      <a:ea typeface="+mn-ea"/>
                      <a:cs typeface="+mn-cs"/>
                    </a:defRPr>
                  </a:lvl2pPr>
                  <a:lvl3pPr marL="914400" algn="l" defTabSz="914400" rtl="0" eaLnBrk="1" latinLnBrk="0" hangingPunct="1">
                    <a:defRPr sz="2800" kern="1200">
                      <a:solidFill>
                        <a:schemeClr val="tx1"/>
                      </a:solidFill>
                      <a:latin typeface="+mn-lt"/>
                      <a:ea typeface="+mn-ea"/>
                      <a:cs typeface="+mn-cs"/>
                    </a:defRPr>
                  </a:lvl3pPr>
                  <a:lvl4pPr marL="1371600" algn="l" defTabSz="914400" rtl="0" eaLnBrk="1" latinLnBrk="0" hangingPunct="1">
                    <a:defRPr sz="2800" kern="1200">
                      <a:solidFill>
                        <a:schemeClr val="tx1"/>
                      </a:solidFill>
                      <a:latin typeface="+mn-lt"/>
                      <a:ea typeface="+mn-ea"/>
                      <a:cs typeface="+mn-cs"/>
                    </a:defRPr>
                  </a:lvl4pPr>
                  <a:lvl5pPr marL="1828800" algn="l" defTabSz="914400" rtl="0" eaLnBrk="1" latinLnBrk="0" hangingPunct="1">
                    <a:defRPr sz="2800" kern="1200">
                      <a:solidFill>
                        <a:schemeClr val="tx1"/>
                      </a:solidFill>
                      <a:latin typeface="+mn-lt"/>
                      <a:ea typeface="+mn-ea"/>
                      <a:cs typeface="+mn-cs"/>
                    </a:defRPr>
                  </a:lvl5pPr>
                  <a:lvl6pPr marL="2286000" algn="l" defTabSz="914400" rtl="0" eaLnBrk="1" latinLnBrk="0" hangingPunct="1">
                    <a:defRPr sz="2800" kern="1200">
                      <a:solidFill>
                        <a:schemeClr val="tx1"/>
                      </a:solidFill>
                      <a:latin typeface="+mn-lt"/>
                      <a:ea typeface="+mn-ea"/>
                      <a:cs typeface="+mn-cs"/>
                    </a:defRPr>
                  </a:lvl6pPr>
                  <a:lvl7pPr marL="2743200" algn="l" defTabSz="914400" rtl="0" eaLnBrk="1" latinLnBrk="0" hangingPunct="1">
                    <a:defRPr sz="2800" kern="1200">
                      <a:solidFill>
                        <a:schemeClr val="tx1"/>
                      </a:solidFill>
                      <a:latin typeface="+mn-lt"/>
                      <a:ea typeface="+mn-ea"/>
                      <a:cs typeface="+mn-cs"/>
                    </a:defRPr>
                  </a:lvl7pPr>
                  <a:lvl8pPr marL="3200400" algn="l" defTabSz="914400" rtl="0" eaLnBrk="1" latinLnBrk="0" hangingPunct="1">
                    <a:defRPr sz="2800" kern="1200">
                      <a:solidFill>
                        <a:schemeClr val="tx1"/>
                      </a:solidFill>
                      <a:latin typeface="+mn-lt"/>
                      <a:ea typeface="+mn-ea"/>
                      <a:cs typeface="+mn-cs"/>
                    </a:defRPr>
                  </a:lvl8pPr>
                  <a:lvl9pPr marL="3657600" algn="l" defTabSz="914400" rtl="0" eaLnBrk="1" latinLnBrk="0" hangingPunct="1">
                    <a:defRPr sz="2800" kern="1200">
                      <a:solidFill>
                        <a:schemeClr val="tx1"/>
                      </a:solidFill>
                      <a:latin typeface="+mn-lt"/>
                      <a:ea typeface="+mn-ea"/>
                      <a:cs typeface="+mn-cs"/>
                    </a:defRPr>
                  </a:lvl9pPr>
                </a:lstStyle>
                <a:p>
                  <a:pPr algn="ctr"/>
                  <a:r>
                    <a:rPr lang="en-US" altLang="ko-KR" sz="2400" b="1">
                      <a:solidFill>
                        <a:srgbClr val="1ED4DE"/>
                      </a:solidFill>
                      <a:latin typeface="Arial"/>
                      <a:ea typeface="Arial Unicode MS"/>
                      <a:cs typeface="Arial" pitchFamily="34" charset="0"/>
                    </a:rPr>
                    <a:t>01 Aug</a:t>
                  </a:r>
                  <a:endParaRPr lang="ko-KR" altLang="en-US" sz="2400" b="1">
                    <a:solidFill>
                      <a:srgbClr val="1ED4DE"/>
                    </a:solidFill>
                    <a:latin typeface="Arial"/>
                    <a:ea typeface="Arial Unicode MS"/>
                    <a:cs typeface="Arial" pitchFamily="34" charset="0"/>
                  </a:endParaRPr>
                </a:p>
              </xdr:txBody>
            </xdr:sp>
            <xdr:sp macro="" textlink="">
              <xdr:nvSpPr>
                <xdr:cNvPr id="33" name="Oval 32">
                  <a:extLst>
                    <a:ext uri="{FF2B5EF4-FFF2-40B4-BE49-F238E27FC236}">
                      <a16:creationId xmlns:a16="http://schemas.microsoft.com/office/drawing/2014/main" id="{21A3755F-1FC5-43A9-972B-777B3C0C983C}"/>
                    </a:ext>
                  </a:extLst>
                </xdr:cNvPr>
                <xdr:cNvSpPr/>
              </xdr:nvSpPr>
              <xdr:spPr>
                <a:xfrm>
                  <a:off x="10508025" y="5758413"/>
                  <a:ext cx="325597" cy="328570"/>
                </a:xfrm>
                <a:custGeom>
                  <a:avLst/>
                  <a:gdLst/>
                  <a:ahLst/>
                  <a:cxnLst/>
                  <a:rect l="l" t="t" r="r" b="b"/>
                  <a:pathLst>
                    <a:path w="2671236" h="3213546">
                      <a:moveTo>
                        <a:pt x="1336943" y="151152"/>
                      </a:moveTo>
                      <a:cubicBezTo>
                        <a:pt x="1223677" y="151152"/>
                        <a:pt x="1131857" y="242973"/>
                        <a:pt x="1131857" y="356239"/>
                      </a:cubicBezTo>
                      <a:cubicBezTo>
                        <a:pt x="1131857" y="469506"/>
                        <a:pt x="1223677" y="561326"/>
                        <a:pt x="1336943" y="561326"/>
                      </a:cubicBezTo>
                      <a:cubicBezTo>
                        <a:pt x="1450210" y="561326"/>
                        <a:pt x="1542030" y="469506"/>
                        <a:pt x="1542030" y="356239"/>
                      </a:cubicBezTo>
                      <a:cubicBezTo>
                        <a:pt x="1542030" y="242973"/>
                        <a:pt x="1450210" y="151152"/>
                        <a:pt x="1336943" y="151152"/>
                      </a:cubicBezTo>
                      <a:close/>
                      <a:moveTo>
                        <a:pt x="1336943" y="0"/>
                      </a:moveTo>
                      <a:cubicBezTo>
                        <a:pt x="1533689" y="0"/>
                        <a:pt x="1693182" y="159493"/>
                        <a:pt x="1693182" y="356239"/>
                      </a:cubicBezTo>
                      <a:cubicBezTo>
                        <a:pt x="1693182" y="499348"/>
                        <a:pt x="1608797" y="622748"/>
                        <a:pt x="1486649" y="678491"/>
                      </a:cubicBezTo>
                      <a:lnTo>
                        <a:pt x="1504985" y="861628"/>
                      </a:lnTo>
                      <a:lnTo>
                        <a:pt x="2050955" y="861628"/>
                      </a:lnTo>
                      <a:cubicBezTo>
                        <a:pt x="2073924" y="808095"/>
                        <a:pt x="2127168" y="770742"/>
                        <a:pt x="2189136" y="770742"/>
                      </a:cubicBezTo>
                      <a:cubicBezTo>
                        <a:pt x="2272476" y="770742"/>
                        <a:pt x="2340037" y="838303"/>
                        <a:pt x="2340037" y="921643"/>
                      </a:cubicBezTo>
                      <a:cubicBezTo>
                        <a:pt x="2340037" y="1004983"/>
                        <a:pt x="2272476" y="1072544"/>
                        <a:pt x="2189136" y="1072544"/>
                      </a:cubicBezTo>
                      <a:cubicBezTo>
                        <a:pt x="2127168" y="1072544"/>
                        <a:pt x="2073924" y="1035191"/>
                        <a:pt x="2050955" y="981658"/>
                      </a:cubicBezTo>
                      <a:lnTo>
                        <a:pt x="1517002" y="981658"/>
                      </a:lnTo>
                      <a:lnTo>
                        <a:pt x="1678124" y="2590970"/>
                      </a:lnTo>
                      <a:cubicBezTo>
                        <a:pt x="2063444" y="2451708"/>
                        <a:pt x="2360829" y="2287813"/>
                        <a:pt x="2381761" y="1860600"/>
                      </a:cubicBezTo>
                      <a:cubicBezTo>
                        <a:pt x="2329006" y="1862811"/>
                        <a:pt x="2276981" y="1871755"/>
                        <a:pt x="2228094" y="1886075"/>
                      </a:cubicBezTo>
                      <a:cubicBezTo>
                        <a:pt x="2324645" y="1771974"/>
                        <a:pt x="2415523" y="1665436"/>
                        <a:pt x="2449665" y="1504055"/>
                      </a:cubicBezTo>
                      <a:cubicBezTo>
                        <a:pt x="2485699" y="1663545"/>
                        <a:pt x="2574685" y="1764408"/>
                        <a:pt x="2671236" y="1886075"/>
                      </a:cubicBezTo>
                      <a:cubicBezTo>
                        <a:pt x="2622475" y="1872164"/>
                        <a:pt x="2568855" y="1862858"/>
                        <a:pt x="2513341" y="1860541"/>
                      </a:cubicBezTo>
                      <a:cubicBezTo>
                        <a:pt x="2486075" y="2436981"/>
                        <a:pt x="2151724" y="2992040"/>
                        <a:pt x="1522375" y="3040581"/>
                      </a:cubicBezTo>
                      <a:cubicBezTo>
                        <a:pt x="1427529" y="3119259"/>
                        <a:pt x="1392747" y="3155891"/>
                        <a:pt x="1336943" y="3213546"/>
                      </a:cubicBezTo>
                      <a:cubicBezTo>
                        <a:pt x="1284048" y="3153728"/>
                        <a:pt x="1252174" y="3120936"/>
                        <a:pt x="1157234" y="3046101"/>
                      </a:cubicBezTo>
                      <a:cubicBezTo>
                        <a:pt x="592479" y="2980043"/>
                        <a:pt x="187829" y="2438320"/>
                        <a:pt x="160409" y="1860193"/>
                      </a:cubicBezTo>
                      <a:cubicBezTo>
                        <a:pt x="105366" y="1862056"/>
                        <a:pt x="50978" y="1871143"/>
                        <a:pt x="0" y="1886075"/>
                      </a:cubicBezTo>
                      <a:cubicBezTo>
                        <a:pt x="96552" y="1771974"/>
                        <a:pt x="187429" y="1665436"/>
                        <a:pt x="221571" y="1504055"/>
                      </a:cubicBezTo>
                      <a:cubicBezTo>
                        <a:pt x="257605" y="1663545"/>
                        <a:pt x="346591" y="1764408"/>
                        <a:pt x="443143" y="1886075"/>
                      </a:cubicBezTo>
                      <a:cubicBezTo>
                        <a:pt x="396276" y="1872705"/>
                        <a:pt x="344922" y="1863589"/>
                        <a:pt x="291687" y="1860996"/>
                      </a:cubicBezTo>
                      <a:cubicBezTo>
                        <a:pt x="313360" y="2289054"/>
                        <a:pt x="617325" y="2454996"/>
                        <a:pt x="1001768" y="2593980"/>
                      </a:cubicBezTo>
                      <a:lnTo>
                        <a:pt x="1157883" y="981658"/>
                      </a:lnTo>
                      <a:lnTo>
                        <a:pt x="666108" y="981658"/>
                      </a:lnTo>
                      <a:cubicBezTo>
                        <a:pt x="643139" y="1035191"/>
                        <a:pt x="589896" y="1072543"/>
                        <a:pt x="527928" y="1072543"/>
                      </a:cubicBezTo>
                      <a:cubicBezTo>
                        <a:pt x="444588" y="1072543"/>
                        <a:pt x="377027" y="1004982"/>
                        <a:pt x="377027" y="921642"/>
                      </a:cubicBezTo>
                      <a:cubicBezTo>
                        <a:pt x="377027" y="838302"/>
                        <a:pt x="444588" y="770741"/>
                        <a:pt x="527928" y="770741"/>
                      </a:cubicBezTo>
                      <a:cubicBezTo>
                        <a:pt x="589896" y="770741"/>
                        <a:pt x="643141" y="808095"/>
                        <a:pt x="666110" y="861628"/>
                      </a:cubicBezTo>
                      <a:lnTo>
                        <a:pt x="1169505" y="861628"/>
                      </a:lnTo>
                      <a:lnTo>
                        <a:pt x="1187237" y="678491"/>
                      </a:lnTo>
                      <a:cubicBezTo>
                        <a:pt x="1065090" y="622748"/>
                        <a:pt x="980704" y="499348"/>
                        <a:pt x="980704" y="356239"/>
                      </a:cubicBezTo>
                      <a:cubicBezTo>
                        <a:pt x="980704" y="159493"/>
                        <a:pt x="1140198" y="0"/>
                        <a:pt x="1336943" y="0"/>
                      </a:cubicBezTo>
                      <a:close/>
                    </a:path>
                  </a:pathLst>
                </a:custGeom>
                <a:solidFill>
                  <a:srgbClr val="1ED4DE">
                    <a:alpha val="40000"/>
                  </a:srgbClr>
                </a:solidFill>
                <a:ln w="12700" cap="flat" cmpd="sng" algn="ctr">
                  <a:noFill/>
                  <a:prstDash val="solid"/>
                  <a:miter lim="800000"/>
                </a:ln>
                <a:effectLst/>
              </xdr:spPr>
              <xdr:txBody>
                <a:bodyPr rot="0" spcFirstLastPara="0" vert="horz" wrap="square" lIns="91440" tIns="45720" rIns="91440" bIns="45720" numCol="1" spcCol="0" rtlCol="0" fromWordArt="0" anchor="ctr" anchorCtr="0" forceAA="0" compatLnSpc="1">
                  <a:prstTxWarp prst="textNoShape">
                    <a:avLst/>
                  </a:prstTxWarp>
                  <a:noAutofit/>
                </a:bodyPr>
                <a:lstStyle>
                  <a:defPPr>
                    <a:defRPr lang="th-TH"/>
                  </a:defPPr>
                  <a:lvl1pPr marL="0" algn="l" defTabSz="914400" rtl="0" eaLnBrk="1" latinLnBrk="0" hangingPunct="1">
                    <a:defRPr sz="2800" kern="1200">
                      <a:solidFill>
                        <a:schemeClr val="tx1"/>
                      </a:solidFill>
                      <a:latin typeface="+mn-lt"/>
                      <a:ea typeface="+mn-ea"/>
                      <a:cs typeface="+mn-cs"/>
                    </a:defRPr>
                  </a:lvl1pPr>
                  <a:lvl2pPr marL="457200" algn="l" defTabSz="914400" rtl="0" eaLnBrk="1" latinLnBrk="0" hangingPunct="1">
                    <a:defRPr sz="2800" kern="1200">
                      <a:solidFill>
                        <a:schemeClr val="tx1"/>
                      </a:solidFill>
                      <a:latin typeface="+mn-lt"/>
                      <a:ea typeface="+mn-ea"/>
                      <a:cs typeface="+mn-cs"/>
                    </a:defRPr>
                  </a:lvl2pPr>
                  <a:lvl3pPr marL="914400" algn="l" defTabSz="914400" rtl="0" eaLnBrk="1" latinLnBrk="0" hangingPunct="1">
                    <a:defRPr sz="2800" kern="1200">
                      <a:solidFill>
                        <a:schemeClr val="tx1"/>
                      </a:solidFill>
                      <a:latin typeface="+mn-lt"/>
                      <a:ea typeface="+mn-ea"/>
                      <a:cs typeface="+mn-cs"/>
                    </a:defRPr>
                  </a:lvl3pPr>
                  <a:lvl4pPr marL="1371600" algn="l" defTabSz="914400" rtl="0" eaLnBrk="1" latinLnBrk="0" hangingPunct="1">
                    <a:defRPr sz="2800" kern="1200">
                      <a:solidFill>
                        <a:schemeClr val="tx1"/>
                      </a:solidFill>
                      <a:latin typeface="+mn-lt"/>
                      <a:ea typeface="+mn-ea"/>
                      <a:cs typeface="+mn-cs"/>
                    </a:defRPr>
                  </a:lvl4pPr>
                  <a:lvl5pPr marL="1828800" algn="l" defTabSz="914400" rtl="0" eaLnBrk="1" latinLnBrk="0" hangingPunct="1">
                    <a:defRPr sz="2800" kern="1200">
                      <a:solidFill>
                        <a:schemeClr val="tx1"/>
                      </a:solidFill>
                      <a:latin typeface="+mn-lt"/>
                      <a:ea typeface="+mn-ea"/>
                      <a:cs typeface="+mn-cs"/>
                    </a:defRPr>
                  </a:lvl5pPr>
                  <a:lvl6pPr marL="2286000" algn="l" defTabSz="914400" rtl="0" eaLnBrk="1" latinLnBrk="0" hangingPunct="1">
                    <a:defRPr sz="2800" kern="1200">
                      <a:solidFill>
                        <a:schemeClr val="tx1"/>
                      </a:solidFill>
                      <a:latin typeface="+mn-lt"/>
                      <a:ea typeface="+mn-ea"/>
                      <a:cs typeface="+mn-cs"/>
                    </a:defRPr>
                  </a:lvl6pPr>
                  <a:lvl7pPr marL="2743200" algn="l" defTabSz="914400" rtl="0" eaLnBrk="1" latinLnBrk="0" hangingPunct="1">
                    <a:defRPr sz="2800" kern="1200">
                      <a:solidFill>
                        <a:schemeClr val="tx1"/>
                      </a:solidFill>
                      <a:latin typeface="+mn-lt"/>
                      <a:ea typeface="+mn-ea"/>
                      <a:cs typeface="+mn-cs"/>
                    </a:defRPr>
                  </a:lvl7pPr>
                  <a:lvl8pPr marL="3200400" algn="l" defTabSz="914400" rtl="0" eaLnBrk="1" latinLnBrk="0" hangingPunct="1">
                    <a:defRPr sz="2800" kern="1200">
                      <a:solidFill>
                        <a:schemeClr val="tx1"/>
                      </a:solidFill>
                      <a:latin typeface="+mn-lt"/>
                      <a:ea typeface="+mn-ea"/>
                      <a:cs typeface="+mn-cs"/>
                    </a:defRPr>
                  </a:lvl8pPr>
                  <a:lvl9pPr marL="3657600" algn="l" defTabSz="914400" rtl="0" eaLnBrk="1" latinLnBrk="0" hangingPunct="1">
                    <a:defRPr sz="2800" kern="1200">
                      <a:solidFill>
                        <a:schemeClr val="tx1"/>
                      </a:solidFill>
                      <a:latin typeface="+mn-lt"/>
                      <a:ea typeface="+mn-ea"/>
                      <a:cs typeface="+mn-cs"/>
                    </a:defRPr>
                  </a:lvl9pPr>
                </a:lstStyle>
                <a:p>
                  <a:pPr marL="0" marR="0" lvl="0" indent="0" algn="ctr" defTabSz="914400" rtl="0" eaLnBrk="1" fontAlgn="auto" latinLnBrk="1" hangingPunct="1">
                    <a:lnSpc>
                      <a:spcPct val="100000"/>
                    </a:lnSpc>
                    <a:spcBef>
                      <a:spcPts val="0"/>
                    </a:spcBef>
                    <a:spcAft>
                      <a:spcPts val="0"/>
                    </a:spcAft>
                    <a:buClrTx/>
                    <a:buSzTx/>
                    <a:buFontTx/>
                    <a:buNone/>
                    <a:tabLst/>
                    <a:defRPr/>
                  </a:pPr>
                  <a:endParaRPr kumimoji="0" lang="ko-KR" altLang="en-US" sz="1800" b="0" i="0" u="none" strike="noStrike" kern="1200" cap="none" spc="0" normalizeH="0" baseline="0">
                    <a:ln>
                      <a:noFill/>
                    </a:ln>
                    <a:solidFill>
                      <a:prstClr val="white"/>
                    </a:solidFill>
                    <a:effectLst/>
                    <a:uLnTx/>
                    <a:uFillTx/>
                    <a:latin typeface="Arial"/>
                    <a:ea typeface="Arial Unicode MS"/>
                    <a:cs typeface="+mn-cs"/>
                  </a:endParaRPr>
                </a:p>
              </xdr:txBody>
            </xdr:sp>
            <xdr:grpSp>
              <xdr:nvGrpSpPr>
                <xdr:cNvPr id="34" name="그룹 7">
                  <a:extLst>
                    <a:ext uri="{FF2B5EF4-FFF2-40B4-BE49-F238E27FC236}">
                      <a16:creationId xmlns:a16="http://schemas.microsoft.com/office/drawing/2014/main" id="{1C30C130-6648-4442-A80A-6E2351B4B2DA}"/>
                    </a:ext>
                  </a:extLst>
                </xdr:cNvPr>
                <xdr:cNvGrpSpPr/>
              </xdr:nvGrpSpPr>
              <xdr:grpSpPr>
                <a:xfrm>
                  <a:off x="11720363" y="5223217"/>
                  <a:ext cx="647651" cy="1102818"/>
                  <a:chOff x="8759362" y="3144775"/>
                  <a:chExt cx="647651" cy="1109168"/>
                </a:xfrm>
              </xdr:grpSpPr>
              <xdr:cxnSp macro="">
                <xdr:nvCxnSpPr>
                  <xdr:cNvPr id="41" name="Straight Connector 40">
                    <a:extLst>
                      <a:ext uri="{FF2B5EF4-FFF2-40B4-BE49-F238E27FC236}">
                        <a16:creationId xmlns:a16="http://schemas.microsoft.com/office/drawing/2014/main" id="{8EC40742-39B0-4DFB-8F7A-5DF039A94752}"/>
                      </a:ext>
                    </a:extLst>
                  </xdr:cNvPr>
                  <xdr:cNvCxnSpPr/>
                </xdr:nvCxnSpPr>
                <xdr:spPr>
                  <a:xfrm flipV="1">
                    <a:off x="9083186" y="3144775"/>
                    <a:ext cx="0" cy="780895"/>
                  </a:xfrm>
                  <a:prstGeom prst="line">
                    <a:avLst/>
                  </a:prstGeom>
                  <a:noFill/>
                  <a:ln w="63500" cap="flat" cmpd="sng" algn="ctr">
                    <a:solidFill>
                      <a:srgbClr val="1C7DE1">
                        <a:alpha val="40000"/>
                      </a:srgbClr>
                    </a:solidFill>
                    <a:prstDash val="solid"/>
                    <a:miter lim="800000"/>
                    <a:headEnd type="oval" w="sm" len="sm"/>
                    <a:tailEnd type="oval" w="sm" len="sm"/>
                  </a:ln>
                  <a:effectLst/>
                </xdr:spPr>
              </xdr:cxnSp>
              <xdr:sp macro="" textlink="">
                <xdr:nvSpPr>
                  <xdr:cNvPr id="42" name="Oval 41">
                    <a:extLst>
                      <a:ext uri="{FF2B5EF4-FFF2-40B4-BE49-F238E27FC236}">
                        <a16:creationId xmlns:a16="http://schemas.microsoft.com/office/drawing/2014/main" id="{4CE950B9-71F8-42D3-8844-0E71EDB27315}"/>
                      </a:ext>
                    </a:extLst>
                  </xdr:cNvPr>
                  <xdr:cNvSpPr/>
                </xdr:nvSpPr>
                <xdr:spPr>
                  <a:xfrm>
                    <a:off x="8759362" y="3605838"/>
                    <a:ext cx="647651" cy="648105"/>
                  </a:xfrm>
                  <a:prstGeom prst="ellipse">
                    <a:avLst/>
                  </a:prstGeom>
                  <a:solidFill>
                    <a:sysClr val="window" lastClr="FFFFFF"/>
                  </a:solidFill>
                  <a:ln w="63500" cap="flat" cmpd="sng" algn="ctr">
                    <a:solidFill>
                      <a:srgbClr val="1C7DE1">
                        <a:alpha val="40000"/>
                      </a:srgbClr>
                    </a:solidFill>
                    <a:prstDash val="solid"/>
                    <a:miter lim="800000"/>
                  </a:ln>
                  <a:effectLst/>
                </xdr:spPr>
                <xdr:txBody>
                  <a:bodyPr wrap="square" rtlCol="0" anchor="ctr"/>
                  <a:lstStyle>
                    <a:defPPr>
                      <a:defRPr lang="th-TH"/>
                    </a:defPPr>
                    <a:lvl1pPr marL="0" algn="l" defTabSz="914400" rtl="0" eaLnBrk="1" latinLnBrk="0" hangingPunct="1">
                      <a:defRPr sz="2800" kern="1200">
                        <a:solidFill>
                          <a:schemeClr val="tx1"/>
                        </a:solidFill>
                        <a:latin typeface="+mn-lt"/>
                        <a:ea typeface="+mn-ea"/>
                        <a:cs typeface="+mn-cs"/>
                      </a:defRPr>
                    </a:lvl1pPr>
                    <a:lvl2pPr marL="457200" algn="l" defTabSz="914400" rtl="0" eaLnBrk="1" latinLnBrk="0" hangingPunct="1">
                      <a:defRPr sz="2800" kern="1200">
                        <a:solidFill>
                          <a:schemeClr val="tx1"/>
                        </a:solidFill>
                        <a:latin typeface="+mn-lt"/>
                        <a:ea typeface="+mn-ea"/>
                        <a:cs typeface="+mn-cs"/>
                      </a:defRPr>
                    </a:lvl2pPr>
                    <a:lvl3pPr marL="914400" algn="l" defTabSz="914400" rtl="0" eaLnBrk="1" latinLnBrk="0" hangingPunct="1">
                      <a:defRPr sz="2800" kern="1200">
                        <a:solidFill>
                          <a:schemeClr val="tx1"/>
                        </a:solidFill>
                        <a:latin typeface="+mn-lt"/>
                        <a:ea typeface="+mn-ea"/>
                        <a:cs typeface="+mn-cs"/>
                      </a:defRPr>
                    </a:lvl3pPr>
                    <a:lvl4pPr marL="1371600" algn="l" defTabSz="914400" rtl="0" eaLnBrk="1" latinLnBrk="0" hangingPunct="1">
                      <a:defRPr sz="2800" kern="1200">
                        <a:solidFill>
                          <a:schemeClr val="tx1"/>
                        </a:solidFill>
                        <a:latin typeface="+mn-lt"/>
                        <a:ea typeface="+mn-ea"/>
                        <a:cs typeface="+mn-cs"/>
                      </a:defRPr>
                    </a:lvl4pPr>
                    <a:lvl5pPr marL="1828800" algn="l" defTabSz="914400" rtl="0" eaLnBrk="1" latinLnBrk="0" hangingPunct="1">
                      <a:defRPr sz="2800" kern="1200">
                        <a:solidFill>
                          <a:schemeClr val="tx1"/>
                        </a:solidFill>
                        <a:latin typeface="+mn-lt"/>
                        <a:ea typeface="+mn-ea"/>
                        <a:cs typeface="+mn-cs"/>
                      </a:defRPr>
                    </a:lvl5pPr>
                    <a:lvl6pPr marL="2286000" algn="l" defTabSz="914400" rtl="0" eaLnBrk="1" latinLnBrk="0" hangingPunct="1">
                      <a:defRPr sz="2800" kern="1200">
                        <a:solidFill>
                          <a:schemeClr val="tx1"/>
                        </a:solidFill>
                        <a:latin typeface="+mn-lt"/>
                        <a:ea typeface="+mn-ea"/>
                        <a:cs typeface="+mn-cs"/>
                      </a:defRPr>
                    </a:lvl6pPr>
                    <a:lvl7pPr marL="2743200" algn="l" defTabSz="914400" rtl="0" eaLnBrk="1" latinLnBrk="0" hangingPunct="1">
                      <a:defRPr sz="2800" kern="1200">
                        <a:solidFill>
                          <a:schemeClr val="tx1"/>
                        </a:solidFill>
                        <a:latin typeface="+mn-lt"/>
                        <a:ea typeface="+mn-ea"/>
                        <a:cs typeface="+mn-cs"/>
                      </a:defRPr>
                    </a:lvl7pPr>
                    <a:lvl8pPr marL="3200400" algn="l" defTabSz="914400" rtl="0" eaLnBrk="1" latinLnBrk="0" hangingPunct="1">
                      <a:defRPr sz="2800" kern="1200">
                        <a:solidFill>
                          <a:schemeClr val="tx1"/>
                        </a:solidFill>
                        <a:latin typeface="+mn-lt"/>
                        <a:ea typeface="+mn-ea"/>
                        <a:cs typeface="+mn-cs"/>
                      </a:defRPr>
                    </a:lvl8pPr>
                    <a:lvl9pPr marL="3657600" algn="l" defTabSz="914400" rtl="0" eaLnBrk="1" latinLnBrk="0" hangingPunct="1">
                      <a:defRPr sz="2800" kern="1200">
                        <a:solidFill>
                          <a:schemeClr val="tx1"/>
                        </a:solidFill>
                        <a:latin typeface="+mn-lt"/>
                        <a:ea typeface="+mn-ea"/>
                        <a:cs typeface="+mn-cs"/>
                      </a:defRPr>
                    </a:lvl9pPr>
                  </a:lstStyle>
                  <a:p>
                    <a:pPr marL="0" marR="0" lvl="0" indent="0" algn="ctr" defTabSz="914400" eaLnBrk="1" fontAlgn="auto" latinLnBrk="0" hangingPunct="1">
                      <a:lnSpc>
                        <a:spcPct val="100000"/>
                      </a:lnSpc>
                      <a:spcBef>
                        <a:spcPts val="0"/>
                      </a:spcBef>
                      <a:spcAft>
                        <a:spcPts val="0"/>
                      </a:spcAft>
                      <a:buClrTx/>
                      <a:buSzTx/>
                      <a:buFontTx/>
                      <a:buNone/>
                      <a:tabLst/>
                      <a:defRPr/>
                    </a:pPr>
                    <a:endParaRPr kumimoji="0" lang="ko-KR" altLang="en-US" sz="2700" b="0" i="0" u="none" strike="noStrike" kern="0" cap="none" spc="0" normalizeH="0" baseline="0">
                      <a:ln>
                        <a:noFill/>
                      </a:ln>
                      <a:solidFill>
                        <a:prstClr val="white"/>
                      </a:solidFill>
                      <a:effectLst/>
                      <a:uLnTx/>
                      <a:uFillTx/>
                      <a:latin typeface="Arial"/>
                      <a:ea typeface="Arial Unicode MS"/>
                      <a:cs typeface="+mn-cs"/>
                    </a:endParaRPr>
                  </a:p>
                </xdr:txBody>
              </xdr:sp>
            </xdr:grpSp>
            <xdr:sp macro="" textlink="">
              <xdr:nvSpPr>
                <xdr:cNvPr id="35" name="TextBox 34">
                  <a:extLst>
                    <a:ext uri="{FF2B5EF4-FFF2-40B4-BE49-F238E27FC236}">
                      <a16:creationId xmlns:a16="http://schemas.microsoft.com/office/drawing/2014/main" id="{61D0ABA1-0E3E-4C67-8682-AA4DB7EDBD5A}"/>
                    </a:ext>
                  </a:extLst>
                </xdr:cNvPr>
                <xdr:cNvSpPr txBox="1"/>
              </xdr:nvSpPr>
              <xdr:spPr>
                <a:xfrm>
                  <a:off x="11532039" y="6652625"/>
                  <a:ext cx="1194487" cy="461688"/>
                </a:xfrm>
                <a:prstGeom prst="rect">
                  <a:avLst/>
                </a:prstGeom>
                <a:noFill/>
              </xdr:spPr>
              <xdr:txBody>
                <a:bodyPr wrap="square" rtlCol="0" anchor="ctr">
                  <a:spAutoFit/>
                </a:bodyPr>
                <a:lstStyle>
                  <a:defPPr>
                    <a:defRPr lang="th-TH"/>
                  </a:defPPr>
                  <a:lvl1pPr marL="0" algn="l" defTabSz="914400" rtl="0" eaLnBrk="1" latinLnBrk="0" hangingPunct="1">
                    <a:defRPr sz="2800" kern="1200">
                      <a:solidFill>
                        <a:schemeClr val="tx1"/>
                      </a:solidFill>
                      <a:latin typeface="+mn-lt"/>
                      <a:ea typeface="+mn-ea"/>
                      <a:cs typeface="+mn-cs"/>
                    </a:defRPr>
                  </a:lvl1pPr>
                  <a:lvl2pPr marL="457200" algn="l" defTabSz="914400" rtl="0" eaLnBrk="1" latinLnBrk="0" hangingPunct="1">
                    <a:defRPr sz="2800" kern="1200">
                      <a:solidFill>
                        <a:schemeClr val="tx1"/>
                      </a:solidFill>
                      <a:latin typeface="+mn-lt"/>
                      <a:ea typeface="+mn-ea"/>
                      <a:cs typeface="+mn-cs"/>
                    </a:defRPr>
                  </a:lvl2pPr>
                  <a:lvl3pPr marL="914400" algn="l" defTabSz="914400" rtl="0" eaLnBrk="1" latinLnBrk="0" hangingPunct="1">
                    <a:defRPr sz="2800" kern="1200">
                      <a:solidFill>
                        <a:schemeClr val="tx1"/>
                      </a:solidFill>
                      <a:latin typeface="+mn-lt"/>
                      <a:ea typeface="+mn-ea"/>
                      <a:cs typeface="+mn-cs"/>
                    </a:defRPr>
                  </a:lvl3pPr>
                  <a:lvl4pPr marL="1371600" algn="l" defTabSz="914400" rtl="0" eaLnBrk="1" latinLnBrk="0" hangingPunct="1">
                    <a:defRPr sz="2800" kern="1200">
                      <a:solidFill>
                        <a:schemeClr val="tx1"/>
                      </a:solidFill>
                      <a:latin typeface="+mn-lt"/>
                      <a:ea typeface="+mn-ea"/>
                      <a:cs typeface="+mn-cs"/>
                    </a:defRPr>
                  </a:lvl4pPr>
                  <a:lvl5pPr marL="1828800" algn="l" defTabSz="914400" rtl="0" eaLnBrk="1" latinLnBrk="0" hangingPunct="1">
                    <a:defRPr sz="2800" kern="1200">
                      <a:solidFill>
                        <a:schemeClr val="tx1"/>
                      </a:solidFill>
                      <a:latin typeface="+mn-lt"/>
                      <a:ea typeface="+mn-ea"/>
                      <a:cs typeface="+mn-cs"/>
                    </a:defRPr>
                  </a:lvl5pPr>
                  <a:lvl6pPr marL="2286000" algn="l" defTabSz="914400" rtl="0" eaLnBrk="1" latinLnBrk="0" hangingPunct="1">
                    <a:defRPr sz="2800" kern="1200">
                      <a:solidFill>
                        <a:schemeClr val="tx1"/>
                      </a:solidFill>
                      <a:latin typeface="+mn-lt"/>
                      <a:ea typeface="+mn-ea"/>
                      <a:cs typeface="+mn-cs"/>
                    </a:defRPr>
                  </a:lvl6pPr>
                  <a:lvl7pPr marL="2743200" algn="l" defTabSz="914400" rtl="0" eaLnBrk="1" latinLnBrk="0" hangingPunct="1">
                    <a:defRPr sz="2800" kern="1200">
                      <a:solidFill>
                        <a:schemeClr val="tx1"/>
                      </a:solidFill>
                      <a:latin typeface="+mn-lt"/>
                      <a:ea typeface="+mn-ea"/>
                      <a:cs typeface="+mn-cs"/>
                    </a:defRPr>
                  </a:lvl7pPr>
                  <a:lvl8pPr marL="3200400" algn="l" defTabSz="914400" rtl="0" eaLnBrk="1" latinLnBrk="0" hangingPunct="1">
                    <a:defRPr sz="2800" kern="1200">
                      <a:solidFill>
                        <a:schemeClr val="tx1"/>
                      </a:solidFill>
                      <a:latin typeface="+mn-lt"/>
                      <a:ea typeface="+mn-ea"/>
                      <a:cs typeface="+mn-cs"/>
                    </a:defRPr>
                  </a:lvl8pPr>
                  <a:lvl9pPr marL="3657600" algn="l" defTabSz="914400" rtl="0" eaLnBrk="1" latinLnBrk="0" hangingPunct="1">
                    <a:defRPr sz="2800" kern="1200">
                      <a:solidFill>
                        <a:schemeClr val="tx1"/>
                      </a:solidFill>
                      <a:latin typeface="+mn-lt"/>
                      <a:ea typeface="+mn-ea"/>
                      <a:cs typeface="+mn-cs"/>
                    </a:defRPr>
                  </a:lvl9pPr>
                </a:lstStyle>
                <a:p>
                  <a:pPr algn="ctr"/>
                  <a:r>
                    <a:rPr lang="en-US" altLang="ko-KR" sz="2400" b="1">
                      <a:solidFill>
                        <a:srgbClr val="1C7DE1"/>
                      </a:solidFill>
                      <a:latin typeface="Arial"/>
                      <a:ea typeface="Arial Unicode MS"/>
                      <a:cs typeface="Arial" pitchFamily="34" charset="0"/>
                    </a:rPr>
                    <a:t>6 Aug</a:t>
                  </a:r>
                  <a:endParaRPr lang="ko-KR" altLang="en-US" sz="2400" b="1">
                    <a:solidFill>
                      <a:srgbClr val="1C7DE1"/>
                    </a:solidFill>
                    <a:latin typeface="Arial"/>
                    <a:ea typeface="Arial Unicode MS"/>
                    <a:cs typeface="Arial" pitchFamily="34" charset="0"/>
                  </a:endParaRPr>
                </a:p>
              </xdr:txBody>
            </xdr:sp>
            <xdr:sp macro="" textlink="">
              <xdr:nvSpPr>
                <xdr:cNvPr id="36" name="TextBox 65">
                  <a:extLst>
                    <a:ext uri="{FF2B5EF4-FFF2-40B4-BE49-F238E27FC236}">
                      <a16:creationId xmlns:a16="http://schemas.microsoft.com/office/drawing/2014/main" id="{6666988F-5FB1-48BC-BF26-F79581EDE074}"/>
                    </a:ext>
                  </a:extLst>
                </xdr:cNvPr>
                <xdr:cNvSpPr txBox="1"/>
              </xdr:nvSpPr>
              <xdr:spPr>
                <a:xfrm>
                  <a:off x="11514107" y="4674134"/>
                  <a:ext cx="952833" cy="304617"/>
                </a:xfrm>
                <a:prstGeom prst="rect">
                  <a:avLst/>
                </a:prstGeom>
                <a:noFill/>
              </xdr:spPr>
              <xdr:txBody>
                <a:bodyPr wrap="square" rtlCol="0">
                  <a:spAutoFit/>
                </a:bodyPr>
                <a:lstStyle>
                  <a:defPPr>
                    <a:defRPr lang="th-TH"/>
                  </a:defPPr>
                  <a:lvl1pPr marL="0" algn="l" defTabSz="914400" rtl="0" eaLnBrk="1" latinLnBrk="0" hangingPunct="1">
                    <a:defRPr sz="2800" kern="1200">
                      <a:solidFill>
                        <a:schemeClr val="tx1"/>
                      </a:solidFill>
                      <a:latin typeface="+mn-lt"/>
                      <a:ea typeface="+mn-ea"/>
                      <a:cs typeface="+mn-cs"/>
                    </a:defRPr>
                  </a:lvl1pPr>
                  <a:lvl2pPr marL="457200" algn="l" defTabSz="914400" rtl="0" eaLnBrk="1" latinLnBrk="0" hangingPunct="1">
                    <a:defRPr sz="2800" kern="1200">
                      <a:solidFill>
                        <a:schemeClr val="tx1"/>
                      </a:solidFill>
                      <a:latin typeface="+mn-lt"/>
                      <a:ea typeface="+mn-ea"/>
                      <a:cs typeface="+mn-cs"/>
                    </a:defRPr>
                  </a:lvl2pPr>
                  <a:lvl3pPr marL="914400" algn="l" defTabSz="914400" rtl="0" eaLnBrk="1" latinLnBrk="0" hangingPunct="1">
                    <a:defRPr sz="2800" kern="1200">
                      <a:solidFill>
                        <a:schemeClr val="tx1"/>
                      </a:solidFill>
                      <a:latin typeface="+mn-lt"/>
                      <a:ea typeface="+mn-ea"/>
                      <a:cs typeface="+mn-cs"/>
                    </a:defRPr>
                  </a:lvl3pPr>
                  <a:lvl4pPr marL="1371600" algn="l" defTabSz="914400" rtl="0" eaLnBrk="1" latinLnBrk="0" hangingPunct="1">
                    <a:defRPr sz="2800" kern="1200">
                      <a:solidFill>
                        <a:schemeClr val="tx1"/>
                      </a:solidFill>
                      <a:latin typeface="+mn-lt"/>
                      <a:ea typeface="+mn-ea"/>
                      <a:cs typeface="+mn-cs"/>
                    </a:defRPr>
                  </a:lvl4pPr>
                  <a:lvl5pPr marL="1828800" algn="l" defTabSz="914400" rtl="0" eaLnBrk="1" latinLnBrk="0" hangingPunct="1">
                    <a:defRPr sz="2800" kern="1200">
                      <a:solidFill>
                        <a:schemeClr val="tx1"/>
                      </a:solidFill>
                      <a:latin typeface="+mn-lt"/>
                      <a:ea typeface="+mn-ea"/>
                      <a:cs typeface="+mn-cs"/>
                    </a:defRPr>
                  </a:lvl5pPr>
                  <a:lvl6pPr marL="2286000" algn="l" defTabSz="914400" rtl="0" eaLnBrk="1" latinLnBrk="0" hangingPunct="1">
                    <a:defRPr sz="2800" kern="1200">
                      <a:solidFill>
                        <a:schemeClr val="tx1"/>
                      </a:solidFill>
                      <a:latin typeface="+mn-lt"/>
                      <a:ea typeface="+mn-ea"/>
                      <a:cs typeface="+mn-cs"/>
                    </a:defRPr>
                  </a:lvl6pPr>
                  <a:lvl7pPr marL="2743200" algn="l" defTabSz="914400" rtl="0" eaLnBrk="1" latinLnBrk="0" hangingPunct="1">
                    <a:defRPr sz="2800" kern="1200">
                      <a:solidFill>
                        <a:schemeClr val="tx1"/>
                      </a:solidFill>
                      <a:latin typeface="+mn-lt"/>
                      <a:ea typeface="+mn-ea"/>
                      <a:cs typeface="+mn-cs"/>
                    </a:defRPr>
                  </a:lvl7pPr>
                  <a:lvl8pPr marL="3200400" algn="l" defTabSz="914400" rtl="0" eaLnBrk="1" latinLnBrk="0" hangingPunct="1">
                    <a:defRPr sz="2800" kern="1200">
                      <a:solidFill>
                        <a:schemeClr val="tx1"/>
                      </a:solidFill>
                      <a:latin typeface="+mn-lt"/>
                      <a:ea typeface="+mn-ea"/>
                      <a:cs typeface="+mn-cs"/>
                    </a:defRPr>
                  </a:lvl8pPr>
                  <a:lvl9pPr marL="3657600" algn="l" defTabSz="914400" rtl="0" eaLnBrk="1" latinLnBrk="0" hangingPunct="1">
                    <a:defRPr sz="2800" kern="1200">
                      <a:solidFill>
                        <a:schemeClr val="tx1"/>
                      </a:solidFill>
                      <a:latin typeface="+mn-lt"/>
                      <a:ea typeface="+mn-ea"/>
                      <a:cs typeface="+mn-cs"/>
                    </a:defRPr>
                  </a:lvl9pPr>
                </a:lstStyle>
                <a:p>
                  <a:pPr algn="ctr"/>
                  <a:r>
                    <a:rPr lang="en-US" altLang="ko-KR" sz="1400">
                      <a:solidFill>
                        <a:prstClr val="black">
                          <a:lumMod val="75000"/>
                          <a:lumOff val="25000"/>
                        </a:prstClr>
                      </a:solidFill>
                      <a:latin typeface="Arial"/>
                      <a:ea typeface="Arial Unicode MS"/>
                      <a:cs typeface="Arial" pitchFamily="34" charset="0"/>
                    </a:rPr>
                    <a:t>Go-Live</a:t>
                  </a:r>
                  <a:endParaRPr lang="ko-KR" altLang="en-US" sz="1400">
                    <a:solidFill>
                      <a:prstClr val="black">
                        <a:lumMod val="75000"/>
                        <a:lumOff val="25000"/>
                      </a:prstClr>
                    </a:solidFill>
                    <a:latin typeface="Arial"/>
                    <a:ea typeface="Arial Unicode MS"/>
                    <a:cs typeface="Arial" pitchFamily="34" charset="0"/>
                  </a:endParaRPr>
                </a:p>
              </xdr:txBody>
            </xdr:sp>
            <xdr:sp macro="" textlink="">
              <xdr:nvSpPr>
                <xdr:cNvPr id="37" name="TextBox 66">
                  <a:extLst>
                    <a:ext uri="{FF2B5EF4-FFF2-40B4-BE49-F238E27FC236}">
                      <a16:creationId xmlns:a16="http://schemas.microsoft.com/office/drawing/2014/main" id="{82C3CBBB-FB33-461B-BE7F-2ECA76E5E04F}"/>
                    </a:ext>
                  </a:extLst>
                </xdr:cNvPr>
                <xdr:cNvSpPr txBox="1"/>
              </xdr:nvSpPr>
              <xdr:spPr>
                <a:xfrm>
                  <a:off x="12905733" y="6912904"/>
                  <a:ext cx="1421221" cy="307792"/>
                </a:xfrm>
                <a:prstGeom prst="rect">
                  <a:avLst/>
                </a:prstGeom>
                <a:noFill/>
              </xdr:spPr>
              <xdr:txBody>
                <a:bodyPr wrap="square" rtlCol="0">
                  <a:spAutoFit/>
                </a:bodyPr>
                <a:lstStyle>
                  <a:defPPr>
                    <a:defRPr lang="th-TH"/>
                  </a:defPPr>
                  <a:lvl1pPr marL="0" algn="l" defTabSz="914400" rtl="0" eaLnBrk="1" latinLnBrk="0" hangingPunct="1">
                    <a:defRPr sz="2800" kern="1200">
                      <a:solidFill>
                        <a:schemeClr val="tx1"/>
                      </a:solidFill>
                      <a:latin typeface="+mn-lt"/>
                      <a:ea typeface="+mn-ea"/>
                      <a:cs typeface="+mn-cs"/>
                    </a:defRPr>
                  </a:lvl1pPr>
                  <a:lvl2pPr marL="457200" algn="l" defTabSz="914400" rtl="0" eaLnBrk="1" latinLnBrk="0" hangingPunct="1">
                    <a:defRPr sz="2800" kern="1200">
                      <a:solidFill>
                        <a:schemeClr val="tx1"/>
                      </a:solidFill>
                      <a:latin typeface="+mn-lt"/>
                      <a:ea typeface="+mn-ea"/>
                      <a:cs typeface="+mn-cs"/>
                    </a:defRPr>
                  </a:lvl2pPr>
                  <a:lvl3pPr marL="914400" algn="l" defTabSz="914400" rtl="0" eaLnBrk="1" latinLnBrk="0" hangingPunct="1">
                    <a:defRPr sz="2800" kern="1200">
                      <a:solidFill>
                        <a:schemeClr val="tx1"/>
                      </a:solidFill>
                      <a:latin typeface="+mn-lt"/>
                      <a:ea typeface="+mn-ea"/>
                      <a:cs typeface="+mn-cs"/>
                    </a:defRPr>
                  </a:lvl3pPr>
                  <a:lvl4pPr marL="1371600" algn="l" defTabSz="914400" rtl="0" eaLnBrk="1" latinLnBrk="0" hangingPunct="1">
                    <a:defRPr sz="2800" kern="1200">
                      <a:solidFill>
                        <a:schemeClr val="tx1"/>
                      </a:solidFill>
                      <a:latin typeface="+mn-lt"/>
                      <a:ea typeface="+mn-ea"/>
                      <a:cs typeface="+mn-cs"/>
                    </a:defRPr>
                  </a:lvl4pPr>
                  <a:lvl5pPr marL="1828800" algn="l" defTabSz="914400" rtl="0" eaLnBrk="1" latinLnBrk="0" hangingPunct="1">
                    <a:defRPr sz="2800" kern="1200">
                      <a:solidFill>
                        <a:schemeClr val="tx1"/>
                      </a:solidFill>
                      <a:latin typeface="+mn-lt"/>
                      <a:ea typeface="+mn-ea"/>
                      <a:cs typeface="+mn-cs"/>
                    </a:defRPr>
                  </a:lvl5pPr>
                  <a:lvl6pPr marL="2286000" algn="l" defTabSz="914400" rtl="0" eaLnBrk="1" latinLnBrk="0" hangingPunct="1">
                    <a:defRPr sz="2800" kern="1200">
                      <a:solidFill>
                        <a:schemeClr val="tx1"/>
                      </a:solidFill>
                      <a:latin typeface="+mn-lt"/>
                      <a:ea typeface="+mn-ea"/>
                      <a:cs typeface="+mn-cs"/>
                    </a:defRPr>
                  </a:lvl6pPr>
                  <a:lvl7pPr marL="2743200" algn="l" defTabSz="914400" rtl="0" eaLnBrk="1" latinLnBrk="0" hangingPunct="1">
                    <a:defRPr sz="2800" kern="1200">
                      <a:solidFill>
                        <a:schemeClr val="tx1"/>
                      </a:solidFill>
                      <a:latin typeface="+mn-lt"/>
                      <a:ea typeface="+mn-ea"/>
                      <a:cs typeface="+mn-cs"/>
                    </a:defRPr>
                  </a:lvl7pPr>
                  <a:lvl8pPr marL="3200400" algn="l" defTabSz="914400" rtl="0" eaLnBrk="1" latinLnBrk="0" hangingPunct="1">
                    <a:defRPr sz="2800" kern="1200">
                      <a:solidFill>
                        <a:schemeClr val="tx1"/>
                      </a:solidFill>
                      <a:latin typeface="+mn-lt"/>
                      <a:ea typeface="+mn-ea"/>
                      <a:cs typeface="+mn-cs"/>
                    </a:defRPr>
                  </a:lvl8pPr>
                  <a:lvl9pPr marL="3657600" algn="l" defTabSz="914400" rtl="0" eaLnBrk="1" latinLnBrk="0" hangingPunct="1">
                    <a:defRPr sz="2800" kern="1200">
                      <a:solidFill>
                        <a:schemeClr val="tx1"/>
                      </a:solidFill>
                      <a:latin typeface="+mn-lt"/>
                      <a:ea typeface="+mn-ea"/>
                      <a:cs typeface="+mn-cs"/>
                    </a:defRPr>
                  </a:lvl9pPr>
                </a:lstStyle>
                <a:p>
                  <a:pPr algn="ctr"/>
                  <a:r>
                    <a:rPr lang="en-US" altLang="ko-KR" sz="1400">
                      <a:solidFill>
                        <a:prstClr val="black">
                          <a:lumMod val="75000"/>
                          <a:lumOff val="25000"/>
                        </a:prstClr>
                      </a:solidFill>
                      <a:latin typeface="Arial"/>
                      <a:ea typeface="Arial Unicode MS"/>
                      <a:cs typeface="Arial" pitchFamily="34" charset="0"/>
                    </a:rPr>
                    <a:t>Project Closing</a:t>
                  </a:r>
                  <a:endParaRPr lang="ko-KR" altLang="en-US" sz="1400">
                    <a:solidFill>
                      <a:prstClr val="black">
                        <a:lumMod val="75000"/>
                        <a:lumOff val="25000"/>
                      </a:prstClr>
                    </a:solidFill>
                    <a:latin typeface="Arial"/>
                    <a:ea typeface="Arial Unicode MS"/>
                    <a:cs typeface="Arial" pitchFamily="34" charset="0"/>
                  </a:endParaRPr>
                </a:p>
              </xdr:txBody>
            </xdr:sp>
            <xdr:sp macro="" textlink="">
              <xdr:nvSpPr>
                <xdr:cNvPr id="38" name="Freeform 18">
                  <a:extLst>
                    <a:ext uri="{FF2B5EF4-FFF2-40B4-BE49-F238E27FC236}">
                      <a16:creationId xmlns:a16="http://schemas.microsoft.com/office/drawing/2014/main" id="{FE48C861-6AF0-4ACD-8250-DE4A032C7F0F}"/>
                    </a:ext>
                  </a:extLst>
                </xdr:cNvPr>
                <xdr:cNvSpPr/>
              </xdr:nvSpPr>
              <xdr:spPr>
                <a:xfrm>
                  <a:off x="13410547" y="5815423"/>
                  <a:ext cx="365844" cy="298644"/>
                </a:xfrm>
                <a:custGeom>
                  <a:avLst/>
                  <a:gdLst/>
                  <a:ahLst/>
                  <a:cxnLst/>
                  <a:rect l="l" t="t" r="r" b="b"/>
                  <a:pathLst>
                    <a:path w="3307788" h="2669631">
                      <a:moveTo>
                        <a:pt x="2793832" y="1478391"/>
                      </a:moveTo>
                      <a:cubicBezTo>
                        <a:pt x="2772990" y="1635402"/>
                        <a:pt x="2717678" y="1784517"/>
                        <a:pt x="2633007" y="1915952"/>
                      </a:cubicBezTo>
                      <a:cubicBezTo>
                        <a:pt x="2695386" y="1951862"/>
                        <a:pt x="2772768" y="1955673"/>
                        <a:pt x="2841607" y="1924185"/>
                      </a:cubicBezTo>
                      <a:cubicBezTo>
                        <a:pt x="2943442" y="1877605"/>
                        <a:pt x="2999062" y="1766364"/>
                        <a:pt x="2975226" y="1656948"/>
                      </a:cubicBezTo>
                      <a:cubicBezTo>
                        <a:pt x="2955176" y="1564911"/>
                        <a:pt x="2883463" y="1495086"/>
                        <a:pt x="2793832" y="1478391"/>
                      </a:cubicBezTo>
                      <a:close/>
                      <a:moveTo>
                        <a:pt x="2807611" y="1247700"/>
                      </a:moveTo>
                      <a:lnTo>
                        <a:pt x="2807472" y="1256060"/>
                      </a:lnTo>
                      <a:cubicBezTo>
                        <a:pt x="2994195" y="1281771"/>
                        <a:pt x="3148201" y="1421768"/>
                        <a:pt x="3189276" y="1610317"/>
                      </a:cubicBezTo>
                      <a:cubicBezTo>
                        <a:pt x="3235041" y="1820393"/>
                        <a:pt x="3128252" y="2033972"/>
                        <a:pt x="2932732" y="2123406"/>
                      </a:cubicBezTo>
                      <a:cubicBezTo>
                        <a:pt x="2789297" y="2189015"/>
                        <a:pt x="2626543" y="2174805"/>
                        <a:pt x="2499470" y="2094044"/>
                      </a:cubicBezTo>
                      <a:cubicBezTo>
                        <a:pt x="2427194" y="2172627"/>
                        <a:pt x="2343030" y="2241391"/>
                        <a:pt x="2248861" y="2297980"/>
                      </a:cubicBezTo>
                      <a:cubicBezTo>
                        <a:pt x="2178351" y="2340352"/>
                        <a:pt x="2104446" y="2374567"/>
                        <a:pt x="2027600" y="2398134"/>
                      </a:cubicBezTo>
                      <a:lnTo>
                        <a:pt x="3307788" y="2397615"/>
                      </a:lnTo>
                      <a:cubicBezTo>
                        <a:pt x="3265361" y="2549905"/>
                        <a:pt x="2537441" y="2669620"/>
                        <a:pt x="1653814" y="2669631"/>
                      </a:cubicBezTo>
                      <a:cubicBezTo>
                        <a:pt x="773102" y="2669642"/>
                        <a:pt x="46417" y="2550707"/>
                        <a:pt x="0" y="2398955"/>
                      </a:cubicBezTo>
                      <a:lnTo>
                        <a:pt x="1280678" y="2398436"/>
                      </a:lnTo>
                      <a:cubicBezTo>
                        <a:pt x="1203764" y="2374915"/>
                        <a:pt x="1129786" y="2340732"/>
                        <a:pt x="1059201" y="2298380"/>
                      </a:cubicBezTo>
                      <a:cubicBezTo>
                        <a:pt x="693039" y="2078675"/>
                        <a:pt x="477900" y="1674935"/>
                        <a:pt x="499745" y="1248476"/>
                      </a:cubicBezTo>
                      <a:close/>
                      <a:moveTo>
                        <a:pt x="1331611" y="201752"/>
                      </a:moveTo>
                      <a:cubicBezTo>
                        <a:pt x="1206335" y="290902"/>
                        <a:pt x="1124761" y="308382"/>
                        <a:pt x="1132336" y="435988"/>
                      </a:cubicBezTo>
                      <a:cubicBezTo>
                        <a:pt x="1160888" y="640507"/>
                        <a:pt x="1527973" y="617783"/>
                        <a:pt x="1498839" y="840365"/>
                      </a:cubicBezTo>
                      <a:cubicBezTo>
                        <a:pt x="1455138" y="960979"/>
                        <a:pt x="1395705" y="987199"/>
                        <a:pt x="1213910" y="1052459"/>
                      </a:cubicBezTo>
                      <a:cubicBezTo>
                        <a:pt x="1331028" y="972050"/>
                        <a:pt x="1364241" y="921357"/>
                        <a:pt x="1360745" y="809484"/>
                      </a:cubicBezTo>
                      <a:cubicBezTo>
                        <a:pt x="1360746" y="646916"/>
                        <a:pt x="1111360" y="626523"/>
                        <a:pt x="1020462" y="495421"/>
                      </a:cubicBezTo>
                      <a:cubicBezTo>
                        <a:pt x="941218" y="374224"/>
                        <a:pt x="1061250" y="280996"/>
                        <a:pt x="1331611" y="201752"/>
                      </a:cubicBezTo>
                      <a:close/>
                      <a:moveTo>
                        <a:pt x="2164365" y="80223"/>
                      </a:moveTo>
                      <a:cubicBezTo>
                        <a:pt x="2021192" y="182108"/>
                        <a:pt x="1927964" y="202086"/>
                        <a:pt x="1936621" y="347922"/>
                      </a:cubicBezTo>
                      <a:cubicBezTo>
                        <a:pt x="1969252" y="581657"/>
                        <a:pt x="2388778" y="555687"/>
                        <a:pt x="2355482" y="810066"/>
                      </a:cubicBezTo>
                      <a:cubicBezTo>
                        <a:pt x="2305538" y="947910"/>
                        <a:pt x="2237615" y="977876"/>
                        <a:pt x="2029849" y="1052459"/>
                      </a:cubicBezTo>
                      <a:cubicBezTo>
                        <a:pt x="2163698" y="960563"/>
                        <a:pt x="2201656" y="902628"/>
                        <a:pt x="2197660" y="774773"/>
                      </a:cubicBezTo>
                      <a:cubicBezTo>
                        <a:pt x="2197661" y="588982"/>
                        <a:pt x="1912649" y="565676"/>
                        <a:pt x="1808765" y="415844"/>
                      </a:cubicBezTo>
                      <a:cubicBezTo>
                        <a:pt x="1718201" y="277334"/>
                        <a:pt x="1855380" y="170787"/>
                        <a:pt x="2164365" y="80223"/>
                      </a:cubicBezTo>
                      <a:close/>
                      <a:moveTo>
                        <a:pt x="1754169" y="0"/>
                      </a:moveTo>
                      <a:cubicBezTo>
                        <a:pt x="1583512" y="121444"/>
                        <a:pt x="1472387" y="145257"/>
                        <a:pt x="1482706" y="319088"/>
                      </a:cubicBezTo>
                      <a:cubicBezTo>
                        <a:pt x="1521601" y="597693"/>
                        <a:pt x="2021663" y="566738"/>
                        <a:pt x="1981975" y="869950"/>
                      </a:cubicBezTo>
                      <a:cubicBezTo>
                        <a:pt x="1922443" y="1034256"/>
                        <a:pt x="1841481" y="1069974"/>
                        <a:pt x="1593831" y="1158875"/>
                      </a:cubicBezTo>
                      <a:cubicBezTo>
                        <a:pt x="1753374" y="1049338"/>
                        <a:pt x="1798619" y="980281"/>
                        <a:pt x="1793856" y="827882"/>
                      </a:cubicBezTo>
                      <a:cubicBezTo>
                        <a:pt x="1793857" y="606424"/>
                        <a:pt x="1454132" y="578644"/>
                        <a:pt x="1330306" y="400050"/>
                      </a:cubicBezTo>
                      <a:cubicBezTo>
                        <a:pt x="1222356" y="234950"/>
                        <a:pt x="1385869" y="107950"/>
                        <a:pt x="1754169" y="0"/>
                      </a:cubicBezTo>
                      <a:close/>
                    </a:path>
                  </a:pathLst>
                </a:custGeom>
                <a:solidFill>
                  <a:srgbClr val="7030A0">
                    <a:alpha val="40000"/>
                  </a:srgbClr>
                </a:solidFill>
                <a:ln w="12700" cap="flat" cmpd="sng" algn="ctr">
                  <a:noFill/>
                  <a:prstDash val="solid"/>
                  <a:miter lim="800000"/>
                </a:ln>
                <a:effectLst/>
              </xdr:spPr>
              <xdr:txBody>
                <a:bodyPr rot="0" spcFirstLastPara="0" vert="horz" wrap="square" lIns="91440" tIns="45720" rIns="91440" bIns="45720" numCol="1" spcCol="0" rtlCol="0" fromWordArt="0" anchor="ctr" anchorCtr="0" forceAA="0" compatLnSpc="1">
                  <a:prstTxWarp prst="textNoShape">
                    <a:avLst/>
                  </a:prstTxWarp>
                  <a:noAutofit/>
                </a:bodyPr>
                <a:lstStyle>
                  <a:defPPr>
                    <a:defRPr lang="th-TH"/>
                  </a:defPPr>
                  <a:lvl1pPr marL="0" algn="l" defTabSz="914400" rtl="0" eaLnBrk="1" latinLnBrk="0" hangingPunct="1">
                    <a:defRPr sz="2800" kern="1200">
                      <a:solidFill>
                        <a:schemeClr val="tx1"/>
                      </a:solidFill>
                      <a:latin typeface="+mn-lt"/>
                      <a:ea typeface="+mn-ea"/>
                      <a:cs typeface="+mn-cs"/>
                    </a:defRPr>
                  </a:lvl1pPr>
                  <a:lvl2pPr marL="457200" algn="l" defTabSz="914400" rtl="0" eaLnBrk="1" latinLnBrk="0" hangingPunct="1">
                    <a:defRPr sz="2800" kern="1200">
                      <a:solidFill>
                        <a:schemeClr val="tx1"/>
                      </a:solidFill>
                      <a:latin typeface="+mn-lt"/>
                      <a:ea typeface="+mn-ea"/>
                      <a:cs typeface="+mn-cs"/>
                    </a:defRPr>
                  </a:lvl2pPr>
                  <a:lvl3pPr marL="914400" algn="l" defTabSz="914400" rtl="0" eaLnBrk="1" latinLnBrk="0" hangingPunct="1">
                    <a:defRPr sz="2800" kern="1200">
                      <a:solidFill>
                        <a:schemeClr val="tx1"/>
                      </a:solidFill>
                      <a:latin typeface="+mn-lt"/>
                      <a:ea typeface="+mn-ea"/>
                      <a:cs typeface="+mn-cs"/>
                    </a:defRPr>
                  </a:lvl3pPr>
                  <a:lvl4pPr marL="1371600" algn="l" defTabSz="914400" rtl="0" eaLnBrk="1" latinLnBrk="0" hangingPunct="1">
                    <a:defRPr sz="2800" kern="1200">
                      <a:solidFill>
                        <a:schemeClr val="tx1"/>
                      </a:solidFill>
                      <a:latin typeface="+mn-lt"/>
                      <a:ea typeface="+mn-ea"/>
                      <a:cs typeface="+mn-cs"/>
                    </a:defRPr>
                  </a:lvl4pPr>
                  <a:lvl5pPr marL="1828800" algn="l" defTabSz="914400" rtl="0" eaLnBrk="1" latinLnBrk="0" hangingPunct="1">
                    <a:defRPr sz="2800" kern="1200">
                      <a:solidFill>
                        <a:schemeClr val="tx1"/>
                      </a:solidFill>
                      <a:latin typeface="+mn-lt"/>
                      <a:ea typeface="+mn-ea"/>
                      <a:cs typeface="+mn-cs"/>
                    </a:defRPr>
                  </a:lvl5pPr>
                  <a:lvl6pPr marL="2286000" algn="l" defTabSz="914400" rtl="0" eaLnBrk="1" latinLnBrk="0" hangingPunct="1">
                    <a:defRPr sz="2800" kern="1200">
                      <a:solidFill>
                        <a:schemeClr val="tx1"/>
                      </a:solidFill>
                      <a:latin typeface="+mn-lt"/>
                      <a:ea typeface="+mn-ea"/>
                      <a:cs typeface="+mn-cs"/>
                    </a:defRPr>
                  </a:lvl6pPr>
                  <a:lvl7pPr marL="2743200" algn="l" defTabSz="914400" rtl="0" eaLnBrk="1" latinLnBrk="0" hangingPunct="1">
                    <a:defRPr sz="2800" kern="1200">
                      <a:solidFill>
                        <a:schemeClr val="tx1"/>
                      </a:solidFill>
                      <a:latin typeface="+mn-lt"/>
                      <a:ea typeface="+mn-ea"/>
                      <a:cs typeface="+mn-cs"/>
                    </a:defRPr>
                  </a:lvl7pPr>
                  <a:lvl8pPr marL="3200400" algn="l" defTabSz="914400" rtl="0" eaLnBrk="1" latinLnBrk="0" hangingPunct="1">
                    <a:defRPr sz="2800" kern="1200">
                      <a:solidFill>
                        <a:schemeClr val="tx1"/>
                      </a:solidFill>
                      <a:latin typeface="+mn-lt"/>
                      <a:ea typeface="+mn-ea"/>
                      <a:cs typeface="+mn-cs"/>
                    </a:defRPr>
                  </a:lvl8pPr>
                  <a:lvl9pPr marL="3657600" algn="l" defTabSz="914400" rtl="0" eaLnBrk="1" latinLnBrk="0" hangingPunct="1">
                    <a:defRPr sz="2800" kern="1200">
                      <a:solidFill>
                        <a:schemeClr val="tx1"/>
                      </a:solidFill>
                      <a:latin typeface="+mn-lt"/>
                      <a:ea typeface="+mn-ea"/>
                      <a:cs typeface="+mn-cs"/>
                    </a:defRPr>
                  </a:lvl9pPr>
                </a:lstStyle>
                <a:p>
                  <a:pPr marL="0" marR="0" lvl="0" indent="0" algn="ctr" defTabSz="914400" rtl="0" eaLnBrk="1" fontAlgn="auto" latinLnBrk="1" hangingPunct="1">
                    <a:lnSpc>
                      <a:spcPct val="100000"/>
                    </a:lnSpc>
                    <a:spcBef>
                      <a:spcPts val="0"/>
                    </a:spcBef>
                    <a:spcAft>
                      <a:spcPts val="0"/>
                    </a:spcAft>
                    <a:buClrTx/>
                    <a:buSzTx/>
                    <a:buFontTx/>
                    <a:buNone/>
                    <a:tabLst/>
                    <a:defRPr/>
                  </a:pPr>
                  <a:endParaRPr kumimoji="0" lang="ko-KR" altLang="en-US" sz="1800" b="0" i="0" u="none" strike="noStrike" kern="1200" cap="none" spc="0" normalizeH="0" baseline="0">
                    <a:ln>
                      <a:noFill/>
                    </a:ln>
                    <a:solidFill>
                      <a:prstClr val="white"/>
                    </a:solidFill>
                    <a:effectLst/>
                    <a:uLnTx/>
                    <a:uFillTx/>
                    <a:latin typeface="Arial"/>
                    <a:ea typeface="Arial Unicode MS"/>
                    <a:cs typeface="+mn-cs"/>
                  </a:endParaRPr>
                </a:p>
              </xdr:txBody>
            </xdr:sp>
            <xdr:sp macro="" textlink="">
              <xdr:nvSpPr>
                <xdr:cNvPr id="39" name="Notched Right Arrow 73">
                  <a:extLst>
                    <a:ext uri="{FF2B5EF4-FFF2-40B4-BE49-F238E27FC236}">
                      <a16:creationId xmlns:a16="http://schemas.microsoft.com/office/drawing/2014/main" id="{96855EA4-7B1D-4F67-B2ED-30C61D1773C8}"/>
                    </a:ext>
                  </a:extLst>
                </xdr:cNvPr>
                <xdr:cNvSpPr/>
              </xdr:nvSpPr>
              <xdr:spPr>
                <a:xfrm>
                  <a:off x="3916163" y="5820198"/>
                  <a:ext cx="438839" cy="368187"/>
                </a:xfrm>
                <a:prstGeom prst="notchedRightArrow">
                  <a:avLst/>
                </a:prstGeom>
                <a:solidFill>
                  <a:srgbClr val="F07624">
                    <a:alpha val="40000"/>
                  </a:srgbClr>
                </a:solidFill>
                <a:ln w="12700" cap="flat" cmpd="sng" algn="ctr">
                  <a:noFill/>
                  <a:prstDash val="solid"/>
                  <a:miter lim="800000"/>
                </a:ln>
                <a:effectLst/>
              </xdr:spPr>
              <xdr:txBody>
                <a:bodyPr wrap="square" rtlCol="0" anchor="ctr"/>
                <a:lstStyle>
                  <a:defPPr>
                    <a:defRPr lang="th-TH"/>
                  </a:defPPr>
                  <a:lvl1pPr marL="0" algn="l" defTabSz="914400" rtl="0" eaLnBrk="1" latinLnBrk="0" hangingPunct="1">
                    <a:defRPr sz="2800" kern="1200">
                      <a:solidFill>
                        <a:schemeClr val="tx1"/>
                      </a:solidFill>
                      <a:latin typeface="+mn-lt"/>
                      <a:ea typeface="+mn-ea"/>
                      <a:cs typeface="+mn-cs"/>
                    </a:defRPr>
                  </a:lvl1pPr>
                  <a:lvl2pPr marL="457200" algn="l" defTabSz="914400" rtl="0" eaLnBrk="1" latinLnBrk="0" hangingPunct="1">
                    <a:defRPr sz="2800" kern="1200">
                      <a:solidFill>
                        <a:schemeClr val="tx1"/>
                      </a:solidFill>
                      <a:latin typeface="+mn-lt"/>
                      <a:ea typeface="+mn-ea"/>
                      <a:cs typeface="+mn-cs"/>
                    </a:defRPr>
                  </a:lvl2pPr>
                  <a:lvl3pPr marL="914400" algn="l" defTabSz="914400" rtl="0" eaLnBrk="1" latinLnBrk="0" hangingPunct="1">
                    <a:defRPr sz="2800" kern="1200">
                      <a:solidFill>
                        <a:schemeClr val="tx1"/>
                      </a:solidFill>
                      <a:latin typeface="+mn-lt"/>
                      <a:ea typeface="+mn-ea"/>
                      <a:cs typeface="+mn-cs"/>
                    </a:defRPr>
                  </a:lvl3pPr>
                  <a:lvl4pPr marL="1371600" algn="l" defTabSz="914400" rtl="0" eaLnBrk="1" latinLnBrk="0" hangingPunct="1">
                    <a:defRPr sz="2800" kern="1200">
                      <a:solidFill>
                        <a:schemeClr val="tx1"/>
                      </a:solidFill>
                      <a:latin typeface="+mn-lt"/>
                      <a:ea typeface="+mn-ea"/>
                      <a:cs typeface="+mn-cs"/>
                    </a:defRPr>
                  </a:lvl4pPr>
                  <a:lvl5pPr marL="1828800" algn="l" defTabSz="914400" rtl="0" eaLnBrk="1" latinLnBrk="0" hangingPunct="1">
                    <a:defRPr sz="2800" kern="1200">
                      <a:solidFill>
                        <a:schemeClr val="tx1"/>
                      </a:solidFill>
                      <a:latin typeface="+mn-lt"/>
                      <a:ea typeface="+mn-ea"/>
                      <a:cs typeface="+mn-cs"/>
                    </a:defRPr>
                  </a:lvl5pPr>
                  <a:lvl6pPr marL="2286000" algn="l" defTabSz="914400" rtl="0" eaLnBrk="1" latinLnBrk="0" hangingPunct="1">
                    <a:defRPr sz="2800" kern="1200">
                      <a:solidFill>
                        <a:schemeClr val="tx1"/>
                      </a:solidFill>
                      <a:latin typeface="+mn-lt"/>
                      <a:ea typeface="+mn-ea"/>
                      <a:cs typeface="+mn-cs"/>
                    </a:defRPr>
                  </a:lvl6pPr>
                  <a:lvl7pPr marL="2743200" algn="l" defTabSz="914400" rtl="0" eaLnBrk="1" latinLnBrk="0" hangingPunct="1">
                    <a:defRPr sz="2800" kern="1200">
                      <a:solidFill>
                        <a:schemeClr val="tx1"/>
                      </a:solidFill>
                      <a:latin typeface="+mn-lt"/>
                      <a:ea typeface="+mn-ea"/>
                      <a:cs typeface="+mn-cs"/>
                    </a:defRPr>
                  </a:lvl7pPr>
                  <a:lvl8pPr marL="3200400" algn="l" defTabSz="914400" rtl="0" eaLnBrk="1" latinLnBrk="0" hangingPunct="1">
                    <a:defRPr sz="2800" kern="1200">
                      <a:solidFill>
                        <a:schemeClr val="tx1"/>
                      </a:solidFill>
                      <a:latin typeface="+mn-lt"/>
                      <a:ea typeface="+mn-ea"/>
                      <a:cs typeface="+mn-cs"/>
                    </a:defRPr>
                  </a:lvl8pPr>
                  <a:lvl9pPr marL="3657600" algn="l" defTabSz="914400" rtl="0" eaLnBrk="1" latinLnBrk="0" hangingPunct="1">
                    <a:defRPr sz="2800" kern="1200">
                      <a:solidFill>
                        <a:schemeClr val="tx1"/>
                      </a:solidFill>
                      <a:latin typeface="+mn-lt"/>
                      <a:ea typeface="+mn-ea"/>
                      <a:cs typeface="+mn-cs"/>
                    </a:defRPr>
                  </a:lvl9pPr>
                </a:lstStyle>
                <a:p>
                  <a:pPr algn="ctr" latinLnBrk="1"/>
                  <a:endParaRPr lang="th-TH" sz="1800">
                    <a:solidFill>
                      <a:prstClr val="black"/>
                    </a:solidFill>
                    <a:latin typeface="Arial"/>
                    <a:ea typeface="Arial Unicode MS"/>
                  </a:endParaRPr>
                </a:p>
              </xdr:txBody>
            </xdr:sp>
            <xdr:sp macro="" textlink="">
              <xdr:nvSpPr>
                <xdr:cNvPr id="40" name="5-Point Star 74">
                  <a:extLst>
                    <a:ext uri="{FF2B5EF4-FFF2-40B4-BE49-F238E27FC236}">
                      <a16:creationId xmlns:a16="http://schemas.microsoft.com/office/drawing/2014/main" id="{452722A7-E5EE-482D-9416-CDC4F45F41DB}"/>
                    </a:ext>
                  </a:extLst>
                </xdr:cNvPr>
                <xdr:cNvSpPr/>
              </xdr:nvSpPr>
              <xdr:spPr>
                <a:xfrm>
                  <a:off x="11874638" y="5796594"/>
                  <a:ext cx="372709" cy="366619"/>
                </a:xfrm>
                <a:prstGeom prst="star5">
                  <a:avLst/>
                </a:prstGeom>
                <a:solidFill>
                  <a:srgbClr val="1C7DE1">
                    <a:alpha val="40000"/>
                  </a:srgbClr>
                </a:solidFill>
                <a:ln w="12700" cap="flat" cmpd="sng" algn="ctr">
                  <a:noFill/>
                  <a:prstDash val="solid"/>
                  <a:miter lim="800000"/>
                </a:ln>
                <a:effectLst/>
              </xdr:spPr>
              <xdr:txBody>
                <a:bodyPr rot="0" spcFirstLastPara="0" vert="horz" wrap="square" lIns="91440" tIns="45720" rIns="91440" bIns="45720" numCol="1" spcCol="0" rtlCol="0" fromWordArt="0" anchor="ctr" anchorCtr="0" forceAA="0" compatLnSpc="1">
                  <a:prstTxWarp prst="textNoShape">
                    <a:avLst/>
                  </a:prstTxWarp>
                  <a:noAutofit/>
                </a:bodyPr>
                <a:lstStyle>
                  <a:defPPr>
                    <a:defRPr lang="th-TH"/>
                  </a:defPPr>
                  <a:lvl1pPr marL="0" algn="l" defTabSz="914400" rtl="0" eaLnBrk="1" latinLnBrk="0" hangingPunct="1">
                    <a:defRPr sz="2800" kern="1200">
                      <a:solidFill>
                        <a:schemeClr val="tx1"/>
                      </a:solidFill>
                      <a:latin typeface="+mn-lt"/>
                      <a:ea typeface="+mn-ea"/>
                      <a:cs typeface="+mn-cs"/>
                    </a:defRPr>
                  </a:lvl1pPr>
                  <a:lvl2pPr marL="457200" algn="l" defTabSz="914400" rtl="0" eaLnBrk="1" latinLnBrk="0" hangingPunct="1">
                    <a:defRPr sz="2800" kern="1200">
                      <a:solidFill>
                        <a:schemeClr val="tx1"/>
                      </a:solidFill>
                      <a:latin typeface="+mn-lt"/>
                      <a:ea typeface="+mn-ea"/>
                      <a:cs typeface="+mn-cs"/>
                    </a:defRPr>
                  </a:lvl2pPr>
                  <a:lvl3pPr marL="914400" algn="l" defTabSz="914400" rtl="0" eaLnBrk="1" latinLnBrk="0" hangingPunct="1">
                    <a:defRPr sz="2800" kern="1200">
                      <a:solidFill>
                        <a:schemeClr val="tx1"/>
                      </a:solidFill>
                      <a:latin typeface="+mn-lt"/>
                      <a:ea typeface="+mn-ea"/>
                      <a:cs typeface="+mn-cs"/>
                    </a:defRPr>
                  </a:lvl3pPr>
                  <a:lvl4pPr marL="1371600" algn="l" defTabSz="914400" rtl="0" eaLnBrk="1" latinLnBrk="0" hangingPunct="1">
                    <a:defRPr sz="2800" kern="1200">
                      <a:solidFill>
                        <a:schemeClr val="tx1"/>
                      </a:solidFill>
                      <a:latin typeface="+mn-lt"/>
                      <a:ea typeface="+mn-ea"/>
                      <a:cs typeface="+mn-cs"/>
                    </a:defRPr>
                  </a:lvl4pPr>
                  <a:lvl5pPr marL="1828800" algn="l" defTabSz="914400" rtl="0" eaLnBrk="1" latinLnBrk="0" hangingPunct="1">
                    <a:defRPr sz="2800" kern="1200">
                      <a:solidFill>
                        <a:schemeClr val="tx1"/>
                      </a:solidFill>
                      <a:latin typeface="+mn-lt"/>
                      <a:ea typeface="+mn-ea"/>
                      <a:cs typeface="+mn-cs"/>
                    </a:defRPr>
                  </a:lvl5pPr>
                  <a:lvl6pPr marL="2286000" algn="l" defTabSz="914400" rtl="0" eaLnBrk="1" latinLnBrk="0" hangingPunct="1">
                    <a:defRPr sz="2800" kern="1200">
                      <a:solidFill>
                        <a:schemeClr val="tx1"/>
                      </a:solidFill>
                      <a:latin typeface="+mn-lt"/>
                      <a:ea typeface="+mn-ea"/>
                      <a:cs typeface="+mn-cs"/>
                    </a:defRPr>
                  </a:lvl6pPr>
                  <a:lvl7pPr marL="2743200" algn="l" defTabSz="914400" rtl="0" eaLnBrk="1" latinLnBrk="0" hangingPunct="1">
                    <a:defRPr sz="2800" kern="1200">
                      <a:solidFill>
                        <a:schemeClr val="tx1"/>
                      </a:solidFill>
                      <a:latin typeface="+mn-lt"/>
                      <a:ea typeface="+mn-ea"/>
                      <a:cs typeface="+mn-cs"/>
                    </a:defRPr>
                  </a:lvl7pPr>
                  <a:lvl8pPr marL="3200400" algn="l" defTabSz="914400" rtl="0" eaLnBrk="1" latinLnBrk="0" hangingPunct="1">
                    <a:defRPr sz="2800" kern="1200">
                      <a:solidFill>
                        <a:schemeClr val="tx1"/>
                      </a:solidFill>
                      <a:latin typeface="+mn-lt"/>
                      <a:ea typeface="+mn-ea"/>
                      <a:cs typeface="+mn-cs"/>
                    </a:defRPr>
                  </a:lvl8pPr>
                  <a:lvl9pPr marL="3657600" algn="l" defTabSz="914400" rtl="0" eaLnBrk="1" latinLnBrk="0" hangingPunct="1">
                    <a:defRPr sz="2800" kern="1200">
                      <a:solidFill>
                        <a:schemeClr val="tx1"/>
                      </a:solidFill>
                      <a:latin typeface="+mn-lt"/>
                      <a:ea typeface="+mn-ea"/>
                      <a:cs typeface="+mn-cs"/>
                    </a:defRPr>
                  </a:lvl9pPr>
                </a:lstStyle>
                <a:p>
                  <a:pPr algn="ctr" latinLnBrk="1"/>
                  <a:endParaRPr lang="th-TH" sz="1800">
                    <a:solidFill>
                      <a:prstClr val="white"/>
                    </a:solidFill>
                    <a:latin typeface="Arial"/>
                    <a:ea typeface="Arial Unicode MS"/>
                  </a:endParaRPr>
                </a:p>
              </xdr:txBody>
            </xdr:sp>
          </xdr:grpSp>
          <xdr:cxnSp macro="">
            <xdr:nvCxnSpPr>
              <xdr:cNvPr id="8" name="Straight Connector 7">
                <a:extLst>
                  <a:ext uri="{FF2B5EF4-FFF2-40B4-BE49-F238E27FC236}">
                    <a16:creationId xmlns:a16="http://schemas.microsoft.com/office/drawing/2014/main" id="{A6BAB160-9C55-4FE3-92E1-1A273F51367D}"/>
                  </a:ext>
                </a:extLst>
              </xdr:cNvPr>
              <xdr:cNvCxnSpPr/>
            </xdr:nvCxnSpPr>
            <xdr:spPr>
              <a:xfrm flipV="1">
                <a:off x="6281956" y="1869943"/>
                <a:ext cx="0" cy="772324"/>
              </a:xfrm>
              <a:prstGeom prst="line">
                <a:avLst/>
              </a:prstGeom>
              <a:noFill/>
              <a:ln w="63500" cap="flat" cmpd="sng" algn="ctr">
                <a:solidFill>
                  <a:srgbClr val="FF0000"/>
                </a:solidFill>
                <a:prstDash val="solid"/>
                <a:miter lim="800000"/>
                <a:headEnd type="oval" w="sm" len="sm"/>
                <a:tailEnd type="oval" w="sm" len="sm"/>
              </a:ln>
              <a:effectLst/>
            </xdr:spPr>
          </xdr:cxnSp>
          <xdr:sp macro="" textlink="">
            <xdr:nvSpPr>
              <xdr:cNvPr id="9" name="Oval 8">
                <a:extLst>
                  <a:ext uri="{FF2B5EF4-FFF2-40B4-BE49-F238E27FC236}">
                    <a16:creationId xmlns:a16="http://schemas.microsoft.com/office/drawing/2014/main" id="{EC0460D6-1995-491D-91A3-459EA8CA64C3}"/>
                  </a:ext>
                </a:extLst>
              </xdr:cNvPr>
              <xdr:cNvSpPr/>
            </xdr:nvSpPr>
            <xdr:spPr>
              <a:xfrm>
                <a:off x="5954513" y="2624943"/>
                <a:ext cx="653337" cy="654598"/>
              </a:xfrm>
              <a:prstGeom prst="ellipse">
                <a:avLst/>
              </a:prstGeom>
              <a:solidFill>
                <a:schemeClr val="bg1"/>
              </a:solidFill>
              <a:ln w="63500" cap="flat" cmpd="sng" algn="ctr">
                <a:solidFill>
                  <a:srgbClr val="FF0000"/>
                </a:solidFill>
                <a:prstDash val="solid"/>
                <a:miter lim="800000"/>
              </a:ln>
              <a:effectLst/>
            </xdr:spPr>
            <xdr:txBody>
              <a:bodyPr wrap="square" rtlCol="0" anchor="ctr"/>
              <a:lstStyle>
                <a:defPPr>
                  <a:defRPr lang="th-TH"/>
                </a:defPPr>
                <a:lvl1pPr marL="0" algn="l" defTabSz="914400" rtl="0" eaLnBrk="1" latinLnBrk="0" hangingPunct="1">
                  <a:defRPr sz="2800" kern="1200">
                    <a:solidFill>
                      <a:schemeClr val="tx1"/>
                    </a:solidFill>
                    <a:latin typeface="+mn-lt"/>
                    <a:ea typeface="+mn-ea"/>
                    <a:cs typeface="+mn-cs"/>
                  </a:defRPr>
                </a:lvl1pPr>
                <a:lvl2pPr marL="457200" algn="l" defTabSz="914400" rtl="0" eaLnBrk="1" latinLnBrk="0" hangingPunct="1">
                  <a:defRPr sz="2800" kern="1200">
                    <a:solidFill>
                      <a:schemeClr val="tx1"/>
                    </a:solidFill>
                    <a:latin typeface="+mn-lt"/>
                    <a:ea typeface="+mn-ea"/>
                    <a:cs typeface="+mn-cs"/>
                  </a:defRPr>
                </a:lvl2pPr>
                <a:lvl3pPr marL="914400" algn="l" defTabSz="914400" rtl="0" eaLnBrk="1" latinLnBrk="0" hangingPunct="1">
                  <a:defRPr sz="2800" kern="1200">
                    <a:solidFill>
                      <a:schemeClr val="tx1"/>
                    </a:solidFill>
                    <a:latin typeface="+mn-lt"/>
                    <a:ea typeface="+mn-ea"/>
                    <a:cs typeface="+mn-cs"/>
                  </a:defRPr>
                </a:lvl3pPr>
                <a:lvl4pPr marL="1371600" algn="l" defTabSz="914400" rtl="0" eaLnBrk="1" latinLnBrk="0" hangingPunct="1">
                  <a:defRPr sz="2800" kern="1200">
                    <a:solidFill>
                      <a:schemeClr val="tx1"/>
                    </a:solidFill>
                    <a:latin typeface="+mn-lt"/>
                    <a:ea typeface="+mn-ea"/>
                    <a:cs typeface="+mn-cs"/>
                  </a:defRPr>
                </a:lvl4pPr>
                <a:lvl5pPr marL="1828800" algn="l" defTabSz="914400" rtl="0" eaLnBrk="1" latinLnBrk="0" hangingPunct="1">
                  <a:defRPr sz="2800" kern="1200">
                    <a:solidFill>
                      <a:schemeClr val="tx1"/>
                    </a:solidFill>
                    <a:latin typeface="+mn-lt"/>
                    <a:ea typeface="+mn-ea"/>
                    <a:cs typeface="+mn-cs"/>
                  </a:defRPr>
                </a:lvl5pPr>
                <a:lvl6pPr marL="2286000" algn="l" defTabSz="914400" rtl="0" eaLnBrk="1" latinLnBrk="0" hangingPunct="1">
                  <a:defRPr sz="2800" kern="1200">
                    <a:solidFill>
                      <a:schemeClr val="tx1"/>
                    </a:solidFill>
                    <a:latin typeface="+mn-lt"/>
                    <a:ea typeface="+mn-ea"/>
                    <a:cs typeface="+mn-cs"/>
                  </a:defRPr>
                </a:lvl6pPr>
                <a:lvl7pPr marL="2743200" algn="l" defTabSz="914400" rtl="0" eaLnBrk="1" latinLnBrk="0" hangingPunct="1">
                  <a:defRPr sz="2800" kern="1200">
                    <a:solidFill>
                      <a:schemeClr val="tx1"/>
                    </a:solidFill>
                    <a:latin typeface="+mn-lt"/>
                    <a:ea typeface="+mn-ea"/>
                    <a:cs typeface="+mn-cs"/>
                  </a:defRPr>
                </a:lvl7pPr>
                <a:lvl8pPr marL="3200400" algn="l" defTabSz="914400" rtl="0" eaLnBrk="1" latinLnBrk="0" hangingPunct="1">
                  <a:defRPr sz="2800" kern="1200">
                    <a:solidFill>
                      <a:schemeClr val="tx1"/>
                    </a:solidFill>
                    <a:latin typeface="+mn-lt"/>
                    <a:ea typeface="+mn-ea"/>
                    <a:cs typeface="+mn-cs"/>
                  </a:defRPr>
                </a:lvl8pPr>
                <a:lvl9pPr marL="3657600" algn="l" defTabSz="914400" rtl="0" eaLnBrk="1" latinLnBrk="0" hangingPunct="1">
                  <a:defRPr sz="2800" kern="1200">
                    <a:solidFill>
                      <a:schemeClr val="tx1"/>
                    </a:solidFill>
                    <a:latin typeface="+mn-lt"/>
                    <a:ea typeface="+mn-ea"/>
                    <a:cs typeface="+mn-cs"/>
                  </a:defRPr>
                </a:lvl9pPr>
              </a:lstStyle>
              <a:p>
                <a:pPr marL="0" marR="0" lvl="0" indent="0" algn="ctr" defTabSz="914400" eaLnBrk="1" fontAlgn="auto" latinLnBrk="0" hangingPunct="1">
                  <a:lnSpc>
                    <a:spcPct val="100000"/>
                  </a:lnSpc>
                  <a:spcBef>
                    <a:spcPts val="0"/>
                  </a:spcBef>
                  <a:spcAft>
                    <a:spcPts val="0"/>
                  </a:spcAft>
                  <a:buClrTx/>
                  <a:buSzTx/>
                  <a:buFontTx/>
                  <a:buNone/>
                  <a:tabLst/>
                  <a:defRPr/>
                </a:pPr>
                <a:endParaRPr kumimoji="0" lang="ko-KR" altLang="en-US" sz="1200" b="0" i="0" u="none" strike="noStrike" kern="0" cap="none" spc="0" normalizeH="0" baseline="0">
                  <a:ln>
                    <a:noFill/>
                  </a:ln>
                  <a:solidFill>
                    <a:srgbClr val="FF0000"/>
                  </a:solidFill>
                  <a:effectLst/>
                  <a:uLnTx/>
                  <a:uFillTx/>
                  <a:latin typeface="Arial"/>
                  <a:ea typeface="Arial Unicode MS"/>
                  <a:cs typeface="+mn-cs"/>
                </a:endParaRPr>
              </a:p>
            </xdr:txBody>
          </xdr:sp>
          <xdr:sp macro="" textlink="">
            <xdr:nvSpPr>
              <xdr:cNvPr id="10" name="TextBox 9">
                <a:extLst>
                  <a:ext uri="{FF2B5EF4-FFF2-40B4-BE49-F238E27FC236}">
                    <a16:creationId xmlns:a16="http://schemas.microsoft.com/office/drawing/2014/main" id="{99A9D8E2-B2F6-4D79-8013-25F10C38C849}"/>
                  </a:ext>
                </a:extLst>
              </xdr:cNvPr>
              <xdr:cNvSpPr txBox="1"/>
            </xdr:nvSpPr>
            <xdr:spPr>
              <a:xfrm>
                <a:off x="5984216" y="1095409"/>
                <a:ext cx="678786" cy="27553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600" b="1">
                    <a:solidFill>
                      <a:sysClr val="windowText" lastClr="000000"/>
                    </a:solidFill>
                    <a:latin typeface="Arial" panose="020B0604020202020204" pitchFamily="34" charset="0"/>
                    <a:cs typeface="Arial" panose="020B0604020202020204" pitchFamily="34" charset="0"/>
                  </a:rPr>
                  <a:t>NOW</a:t>
                </a:r>
                <a:endParaRPr lang="th-TH" sz="1600" b="1">
                  <a:solidFill>
                    <a:sysClr val="windowText" lastClr="000000"/>
                  </a:solidFill>
                  <a:latin typeface="Arial" panose="020B0604020202020204" pitchFamily="34" charset="0"/>
                </a:endParaRPr>
              </a:p>
            </xdr:txBody>
          </xdr:sp>
          <xdr:sp macro="" textlink="">
            <xdr:nvSpPr>
              <xdr:cNvPr id="11" name="TextBox 32">
                <a:extLst>
                  <a:ext uri="{FF2B5EF4-FFF2-40B4-BE49-F238E27FC236}">
                    <a16:creationId xmlns:a16="http://schemas.microsoft.com/office/drawing/2014/main" id="{ABD4AE02-4106-409A-8B4C-BC1EAA36D247}"/>
                  </a:ext>
                </a:extLst>
              </xdr:cNvPr>
              <xdr:cNvSpPr txBox="1"/>
            </xdr:nvSpPr>
            <xdr:spPr>
              <a:xfrm>
                <a:off x="5798686" y="1329363"/>
                <a:ext cx="1055205" cy="393542"/>
              </a:xfrm>
              <a:prstGeom prst="rect">
                <a:avLst/>
              </a:prstGeom>
              <a:noFill/>
            </xdr:spPr>
            <xdr:txBody>
              <a:bodyPr wrap="square" rtlCol="0" anchor="ctr">
                <a:noAutofit/>
              </a:bodyPr>
              <a:lstStyle>
                <a:defPPr>
                  <a:defRPr lang="th-TH"/>
                </a:defPPr>
                <a:lvl1pPr marL="0" algn="l" defTabSz="914400" rtl="0" eaLnBrk="1" latinLnBrk="0" hangingPunct="1">
                  <a:defRPr sz="2800" kern="1200">
                    <a:solidFill>
                      <a:schemeClr val="tx1"/>
                    </a:solidFill>
                    <a:latin typeface="+mn-lt"/>
                    <a:ea typeface="+mn-ea"/>
                    <a:cs typeface="+mn-cs"/>
                  </a:defRPr>
                </a:lvl1pPr>
                <a:lvl2pPr marL="457200" algn="l" defTabSz="914400" rtl="0" eaLnBrk="1" latinLnBrk="0" hangingPunct="1">
                  <a:defRPr sz="2800" kern="1200">
                    <a:solidFill>
                      <a:schemeClr val="tx1"/>
                    </a:solidFill>
                    <a:latin typeface="+mn-lt"/>
                    <a:ea typeface="+mn-ea"/>
                    <a:cs typeface="+mn-cs"/>
                  </a:defRPr>
                </a:lvl2pPr>
                <a:lvl3pPr marL="914400" algn="l" defTabSz="914400" rtl="0" eaLnBrk="1" latinLnBrk="0" hangingPunct="1">
                  <a:defRPr sz="2800" kern="1200">
                    <a:solidFill>
                      <a:schemeClr val="tx1"/>
                    </a:solidFill>
                    <a:latin typeface="+mn-lt"/>
                    <a:ea typeface="+mn-ea"/>
                    <a:cs typeface="+mn-cs"/>
                  </a:defRPr>
                </a:lvl3pPr>
                <a:lvl4pPr marL="1371600" algn="l" defTabSz="914400" rtl="0" eaLnBrk="1" latinLnBrk="0" hangingPunct="1">
                  <a:defRPr sz="2800" kern="1200">
                    <a:solidFill>
                      <a:schemeClr val="tx1"/>
                    </a:solidFill>
                    <a:latin typeface="+mn-lt"/>
                    <a:ea typeface="+mn-ea"/>
                    <a:cs typeface="+mn-cs"/>
                  </a:defRPr>
                </a:lvl4pPr>
                <a:lvl5pPr marL="1828800" algn="l" defTabSz="914400" rtl="0" eaLnBrk="1" latinLnBrk="0" hangingPunct="1">
                  <a:defRPr sz="2800" kern="1200">
                    <a:solidFill>
                      <a:schemeClr val="tx1"/>
                    </a:solidFill>
                    <a:latin typeface="+mn-lt"/>
                    <a:ea typeface="+mn-ea"/>
                    <a:cs typeface="+mn-cs"/>
                  </a:defRPr>
                </a:lvl5pPr>
                <a:lvl6pPr marL="2286000" algn="l" defTabSz="914400" rtl="0" eaLnBrk="1" latinLnBrk="0" hangingPunct="1">
                  <a:defRPr sz="2800" kern="1200">
                    <a:solidFill>
                      <a:schemeClr val="tx1"/>
                    </a:solidFill>
                    <a:latin typeface="+mn-lt"/>
                    <a:ea typeface="+mn-ea"/>
                    <a:cs typeface="+mn-cs"/>
                  </a:defRPr>
                </a:lvl6pPr>
                <a:lvl7pPr marL="2743200" algn="l" defTabSz="914400" rtl="0" eaLnBrk="1" latinLnBrk="0" hangingPunct="1">
                  <a:defRPr sz="2800" kern="1200">
                    <a:solidFill>
                      <a:schemeClr val="tx1"/>
                    </a:solidFill>
                    <a:latin typeface="+mn-lt"/>
                    <a:ea typeface="+mn-ea"/>
                    <a:cs typeface="+mn-cs"/>
                  </a:defRPr>
                </a:lvl7pPr>
                <a:lvl8pPr marL="3200400" algn="l" defTabSz="914400" rtl="0" eaLnBrk="1" latinLnBrk="0" hangingPunct="1">
                  <a:defRPr sz="2800" kern="1200">
                    <a:solidFill>
                      <a:schemeClr val="tx1"/>
                    </a:solidFill>
                    <a:latin typeface="+mn-lt"/>
                    <a:ea typeface="+mn-ea"/>
                    <a:cs typeface="+mn-cs"/>
                  </a:defRPr>
                </a:lvl8pPr>
                <a:lvl9pPr marL="3657600" algn="l" defTabSz="914400" rtl="0" eaLnBrk="1" latinLnBrk="0" hangingPunct="1">
                  <a:defRPr sz="2800" kern="1200">
                    <a:solidFill>
                      <a:schemeClr val="tx1"/>
                    </a:solidFill>
                    <a:latin typeface="+mn-lt"/>
                    <a:ea typeface="+mn-ea"/>
                    <a:cs typeface="+mn-cs"/>
                  </a:defRPr>
                </a:lvl9pPr>
              </a:lstStyle>
              <a:p>
                <a:pPr algn="ctr"/>
                <a:r>
                  <a:rPr lang="en-US" altLang="ko-KR" sz="2000" b="1">
                    <a:solidFill>
                      <a:srgbClr val="FF0000"/>
                    </a:solidFill>
                    <a:latin typeface="Arial"/>
                    <a:ea typeface="Arial Unicode MS"/>
                    <a:cs typeface="Arial" pitchFamily="34" charset="0"/>
                  </a:rPr>
                  <a:t>04 June</a:t>
                </a:r>
                <a:endParaRPr lang="ko-KR" altLang="en-US" sz="2000" b="1">
                  <a:solidFill>
                    <a:srgbClr val="FF0000"/>
                  </a:solidFill>
                  <a:latin typeface="Arial"/>
                  <a:ea typeface="Arial Unicode MS"/>
                  <a:cs typeface="Arial" pitchFamily="34" charset="0"/>
                </a:endParaRPr>
              </a:p>
            </xdr:txBody>
          </xdr:sp>
        </xdr:grpSp>
        <xdr:sp macro="" textlink="">
          <xdr:nvSpPr>
            <xdr:cNvPr id="6" name="Heart 5">
              <a:extLst>
                <a:ext uri="{FF2B5EF4-FFF2-40B4-BE49-F238E27FC236}">
                  <a16:creationId xmlns:a16="http://schemas.microsoft.com/office/drawing/2014/main" id="{D18F9FC8-AD93-4E2E-8036-1067CE47B0FB}"/>
                </a:ext>
              </a:extLst>
            </xdr:cNvPr>
            <xdr:cNvSpPr/>
          </xdr:nvSpPr>
          <xdr:spPr>
            <a:xfrm>
              <a:off x="6357920" y="2592296"/>
              <a:ext cx="435621" cy="344911"/>
            </a:xfrm>
            <a:prstGeom prst="heart">
              <a:avLst/>
            </a:prstGeom>
            <a:solidFill>
              <a:srgbClr val="FF0000"/>
            </a:solidFill>
            <a:ln>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th-TH" sz="1100"/>
            </a:p>
          </xdr:txBody>
        </xdr:sp>
      </xdr:grpSp>
    </xdr:grpSp>
    <xdr:clientData/>
  </xdr:twoCellAnchor>
</xdr:wsDr>
</file>

<file path=xl/drawings/drawing9.xml><?xml version="1.0" encoding="utf-8"?>
<xdr:wsDr xmlns:xdr="http://schemas.openxmlformats.org/drawingml/2006/spreadsheetDrawing" xmlns:a="http://schemas.openxmlformats.org/drawingml/2006/main">
  <xdr:twoCellAnchor>
    <xdr:from>
      <xdr:col>34</xdr:col>
      <xdr:colOff>107891</xdr:colOff>
      <xdr:row>5</xdr:row>
      <xdr:rowOff>188429</xdr:rowOff>
    </xdr:from>
    <xdr:to>
      <xdr:col>49</xdr:col>
      <xdr:colOff>487037</xdr:colOff>
      <xdr:row>68</xdr:row>
      <xdr:rowOff>73602</xdr:rowOff>
    </xdr:to>
    <xdr:grpSp>
      <xdr:nvGrpSpPr>
        <xdr:cNvPr id="19" name="Group 18">
          <a:extLst>
            <a:ext uri="{FF2B5EF4-FFF2-40B4-BE49-F238E27FC236}">
              <a16:creationId xmlns:a16="http://schemas.microsoft.com/office/drawing/2014/main" id="{08F501EA-D588-4E1C-9336-DCED645503A5}"/>
            </a:ext>
          </a:extLst>
        </xdr:cNvPr>
        <xdr:cNvGrpSpPr/>
      </xdr:nvGrpSpPr>
      <xdr:grpSpPr>
        <a:xfrm>
          <a:off x="22525101" y="1094769"/>
          <a:ext cx="10270492" cy="11434602"/>
          <a:chOff x="21916966" y="524979"/>
          <a:chExt cx="10380396" cy="11886673"/>
        </a:xfrm>
      </xdr:grpSpPr>
      <xdr:grpSp>
        <xdr:nvGrpSpPr>
          <xdr:cNvPr id="17" name="Group 16">
            <a:extLst>
              <a:ext uri="{FF2B5EF4-FFF2-40B4-BE49-F238E27FC236}">
                <a16:creationId xmlns:a16="http://schemas.microsoft.com/office/drawing/2014/main" id="{98BB5275-290F-48E3-9F2F-287D55886148}"/>
              </a:ext>
            </a:extLst>
          </xdr:cNvPr>
          <xdr:cNvGrpSpPr/>
        </xdr:nvGrpSpPr>
        <xdr:grpSpPr>
          <a:xfrm>
            <a:off x="21920141" y="907184"/>
            <a:ext cx="10380396" cy="11501293"/>
            <a:chOff x="15224354" y="699365"/>
            <a:chExt cx="10232326" cy="10451234"/>
          </a:xfrm>
        </xdr:grpSpPr>
        <xdr:grpSp>
          <xdr:nvGrpSpPr>
            <xdr:cNvPr id="3" name="Group 2">
              <a:extLst>
                <a:ext uri="{FF2B5EF4-FFF2-40B4-BE49-F238E27FC236}">
                  <a16:creationId xmlns:a16="http://schemas.microsoft.com/office/drawing/2014/main" id="{D3ADE26F-1646-4B4F-9943-5838FF079154}"/>
                </a:ext>
              </a:extLst>
            </xdr:cNvPr>
            <xdr:cNvGrpSpPr/>
          </xdr:nvGrpSpPr>
          <xdr:grpSpPr>
            <a:xfrm>
              <a:off x="15221179" y="894091"/>
              <a:ext cx="10232326" cy="8618210"/>
              <a:chOff x="1014157" y="343202"/>
              <a:chExt cx="10284518" cy="8923825"/>
            </a:xfrm>
          </xdr:grpSpPr>
          <xdr:grpSp>
            <xdr:nvGrpSpPr>
              <xdr:cNvPr id="7219" name="Group 7218">
                <a:extLst>
                  <a:ext uri="{FF2B5EF4-FFF2-40B4-BE49-F238E27FC236}">
                    <a16:creationId xmlns:a16="http://schemas.microsoft.com/office/drawing/2014/main" id="{B30DF0CD-8F44-41C2-9F02-C28CA597EE22}"/>
                  </a:ext>
                </a:extLst>
              </xdr:cNvPr>
              <xdr:cNvGrpSpPr/>
            </xdr:nvGrpSpPr>
            <xdr:grpSpPr>
              <a:xfrm>
                <a:off x="3790249" y="340027"/>
                <a:ext cx="6267951" cy="4778353"/>
                <a:chOff x="3773032" y="347841"/>
                <a:chExt cx="6221027" cy="4900595"/>
              </a:xfrm>
            </xdr:grpSpPr>
            <xdr:sp macro="" textlink="">
              <xdr:nvSpPr>
                <xdr:cNvPr id="2" name="Rectangle 1">
                  <a:extLst>
                    <a:ext uri="{FF2B5EF4-FFF2-40B4-BE49-F238E27FC236}">
                      <a16:creationId xmlns:a16="http://schemas.microsoft.com/office/drawing/2014/main" id="{CB3AB0EA-A564-46D0-844D-AFE200A174A7}"/>
                    </a:ext>
                  </a:extLst>
                </xdr:cNvPr>
                <xdr:cNvSpPr/>
              </xdr:nvSpPr>
              <xdr:spPr>
                <a:xfrm>
                  <a:off x="5513937" y="347841"/>
                  <a:ext cx="1331650" cy="311108"/>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a:t>STG_QUESTION_xxx</a:t>
                  </a:r>
                  <a:endParaRPr lang="th-TH" sz="1100"/>
                </a:p>
              </xdr:txBody>
            </xdr:sp>
            <xdr:sp macro="" textlink="">
              <xdr:nvSpPr>
                <xdr:cNvPr id="4" name="Rectangle 3">
                  <a:extLst>
                    <a:ext uri="{FF2B5EF4-FFF2-40B4-BE49-F238E27FC236}">
                      <a16:creationId xmlns:a16="http://schemas.microsoft.com/office/drawing/2014/main" id="{42CF5A3E-BE07-4014-8CF3-9A7107FF7C7A}"/>
                    </a:ext>
                  </a:extLst>
                </xdr:cNvPr>
                <xdr:cNvSpPr/>
              </xdr:nvSpPr>
              <xdr:spPr>
                <a:xfrm>
                  <a:off x="5504411" y="937118"/>
                  <a:ext cx="1353479" cy="308945"/>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a:t>STG_QUESTION_xxx</a:t>
                  </a:r>
                  <a:endParaRPr lang="th-TH" sz="1100"/>
                </a:p>
              </xdr:txBody>
            </xdr:sp>
            <xdr:sp macro="" textlink="">
              <xdr:nvSpPr>
                <xdr:cNvPr id="5" name="Rectangle 4">
                  <a:extLst>
                    <a:ext uri="{FF2B5EF4-FFF2-40B4-BE49-F238E27FC236}">
                      <a16:creationId xmlns:a16="http://schemas.microsoft.com/office/drawing/2014/main" id="{C099C347-98D7-460A-A69D-5A1CF2F8E59A}"/>
                    </a:ext>
                  </a:extLst>
                </xdr:cNvPr>
                <xdr:cNvSpPr/>
              </xdr:nvSpPr>
              <xdr:spPr>
                <a:xfrm>
                  <a:off x="5419814" y="1531689"/>
                  <a:ext cx="1521024" cy="296245"/>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a:effectLst/>
                    </a:rPr>
                    <a:t>VW_FORM_01_UNION</a:t>
                  </a:r>
                  <a:endParaRPr lang="th-TH" sz="1100"/>
                </a:p>
              </xdr:txBody>
            </xdr:sp>
            <xdr:cxnSp macro="">
              <xdr:nvCxnSpPr>
                <xdr:cNvPr id="6" name="Straight Arrow Connector 5">
                  <a:extLst>
                    <a:ext uri="{FF2B5EF4-FFF2-40B4-BE49-F238E27FC236}">
                      <a16:creationId xmlns:a16="http://schemas.microsoft.com/office/drawing/2014/main" id="{AB099DB4-54B8-4879-A394-772E1AABDC07}"/>
                    </a:ext>
                  </a:extLst>
                </xdr:cNvPr>
                <xdr:cNvCxnSpPr>
                  <a:stCxn id="2" idx="2"/>
                  <a:endCxn id="4" idx="0"/>
                </xdr:cNvCxnSpPr>
              </xdr:nvCxnSpPr>
              <xdr:spPr>
                <a:xfrm>
                  <a:off x="6179762" y="655774"/>
                  <a:ext cx="1389" cy="281344"/>
                </a:xfrm>
                <a:prstGeom prst="straightConnector1">
                  <a:avLst/>
                </a:prstGeom>
                <a:ln>
                  <a:solidFill>
                    <a:srgbClr val="FF0000"/>
                  </a:solidFill>
                  <a:tailEnd type="triangle"/>
                </a:ln>
              </xdr:spPr>
              <xdr:style>
                <a:lnRef idx="3">
                  <a:schemeClr val="accent3"/>
                </a:lnRef>
                <a:fillRef idx="0">
                  <a:schemeClr val="accent3"/>
                </a:fillRef>
                <a:effectRef idx="2">
                  <a:schemeClr val="accent3"/>
                </a:effectRef>
                <a:fontRef idx="minor">
                  <a:schemeClr val="tx1"/>
                </a:fontRef>
              </xdr:style>
            </xdr:cxnSp>
            <xdr:cxnSp macro="">
              <xdr:nvCxnSpPr>
                <xdr:cNvPr id="9" name="Straight Arrow Connector 8">
                  <a:extLst>
                    <a:ext uri="{FF2B5EF4-FFF2-40B4-BE49-F238E27FC236}">
                      <a16:creationId xmlns:a16="http://schemas.microsoft.com/office/drawing/2014/main" id="{8B0849C1-ABAD-4F7F-9594-878279FF16B3}"/>
                    </a:ext>
                  </a:extLst>
                </xdr:cNvPr>
                <xdr:cNvCxnSpPr>
                  <a:stCxn id="4" idx="2"/>
                  <a:endCxn id="5" idx="0"/>
                </xdr:cNvCxnSpPr>
              </xdr:nvCxnSpPr>
              <xdr:spPr>
                <a:xfrm flipH="1">
                  <a:off x="6180326" y="1249238"/>
                  <a:ext cx="825" cy="282451"/>
                </a:xfrm>
                <a:prstGeom prst="straightConnector1">
                  <a:avLst/>
                </a:prstGeom>
                <a:ln>
                  <a:solidFill>
                    <a:srgbClr val="FF0000"/>
                  </a:solidFill>
                  <a:tailEnd type="triangle"/>
                </a:ln>
              </xdr:spPr>
              <xdr:style>
                <a:lnRef idx="3">
                  <a:schemeClr val="accent3"/>
                </a:lnRef>
                <a:fillRef idx="0">
                  <a:schemeClr val="accent3"/>
                </a:fillRef>
                <a:effectRef idx="2">
                  <a:schemeClr val="accent3"/>
                </a:effectRef>
                <a:fontRef idx="minor">
                  <a:schemeClr val="tx1"/>
                </a:fontRef>
              </xdr:style>
            </xdr:cxnSp>
            <xdr:sp macro="" textlink="">
              <xdr:nvSpPr>
                <xdr:cNvPr id="15" name="Rectangle 14">
                  <a:extLst>
                    <a:ext uri="{FF2B5EF4-FFF2-40B4-BE49-F238E27FC236}">
                      <a16:creationId xmlns:a16="http://schemas.microsoft.com/office/drawing/2014/main" id="{8BA8E01B-2C3F-4CFA-A483-2AC9342B529B}"/>
                    </a:ext>
                  </a:extLst>
                </xdr:cNvPr>
                <xdr:cNvSpPr/>
              </xdr:nvSpPr>
              <xdr:spPr>
                <a:xfrm>
                  <a:off x="5038786" y="2157340"/>
                  <a:ext cx="2285165" cy="309228"/>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a:effectLst/>
                    </a:rPr>
                    <a:t>VW_FORM_02_UNION_VALUE_MAP</a:t>
                  </a:r>
                  <a:endParaRPr lang="th-TH" sz="1100"/>
                </a:p>
              </xdr:txBody>
            </xdr:sp>
            <xdr:cxnSp macro="">
              <xdr:nvCxnSpPr>
                <xdr:cNvPr id="16" name="Straight Arrow Connector 15">
                  <a:extLst>
                    <a:ext uri="{FF2B5EF4-FFF2-40B4-BE49-F238E27FC236}">
                      <a16:creationId xmlns:a16="http://schemas.microsoft.com/office/drawing/2014/main" id="{65F33070-8EDB-4026-87CA-7A95CA9288A2}"/>
                    </a:ext>
                  </a:extLst>
                </xdr:cNvPr>
                <xdr:cNvCxnSpPr>
                  <a:stCxn id="5" idx="2"/>
                  <a:endCxn id="15" idx="0"/>
                </xdr:cNvCxnSpPr>
              </xdr:nvCxnSpPr>
              <xdr:spPr>
                <a:xfrm>
                  <a:off x="6180326" y="1827934"/>
                  <a:ext cx="1042" cy="329406"/>
                </a:xfrm>
                <a:prstGeom prst="straightConnector1">
                  <a:avLst/>
                </a:prstGeom>
                <a:ln>
                  <a:solidFill>
                    <a:srgbClr val="FF0000"/>
                  </a:solidFill>
                  <a:tailEnd type="triangle"/>
                </a:ln>
              </xdr:spPr>
              <xdr:style>
                <a:lnRef idx="3">
                  <a:schemeClr val="accent3"/>
                </a:lnRef>
                <a:fillRef idx="0">
                  <a:schemeClr val="accent3"/>
                </a:fillRef>
                <a:effectRef idx="2">
                  <a:schemeClr val="accent3"/>
                </a:effectRef>
                <a:fontRef idx="minor">
                  <a:schemeClr val="tx1"/>
                </a:fontRef>
              </xdr:style>
            </xdr:cxnSp>
            <xdr:sp macro="" textlink="">
              <xdr:nvSpPr>
                <xdr:cNvPr id="21" name="Rectangle 20">
                  <a:extLst>
                    <a:ext uri="{FF2B5EF4-FFF2-40B4-BE49-F238E27FC236}">
                      <a16:creationId xmlns:a16="http://schemas.microsoft.com/office/drawing/2014/main" id="{53B798D3-586D-4CE6-B657-0BC0C8605094}"/>
                    </a:ext>
                  </a:extLst>
                </xdr:cNvPr>
                <xdr:cNvSpPr/>
              </xdr:nvSpPr>
              <xdr:spPr>
                <a:xfrm>
                  <a:off x="5046973" y="2767737"/>
                  <a:ext cx="2285165" cy="308945"/>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a:t>VW_FORM_03_DISTINCT_QUESTION</a:t>
                  </a:r>
                  <a:endParaRPr lang="th-TH" sz="1100"/>
                </a:p>
              </xdr:txBody>
            </xdr:sp>
            <xdr:cxnSp macro="">
              <xdr:nvCxnSpPr>
                <xdr:cNvPr id="22" name="Straight Arrow Connector 21">
                  <a:extLst>
                    <a:ext uri="{FF2B5EF4-FFF2-40B4-BE49-F238E27FC236}">
                      <a16:creationId xmlns:a16="http://schemas.microsoft.com/office/drawing/2014/main" id="{7031D780-FE9A-4068-A5E4-4207BC56C1EE}"/>
                    </a:ext>
                  </a:extLst>
                </xdr:cNvPr>
                <xdr:cNvCxnSpPr>
                  <a:stCxn id="15" idx="2"/>
                  <a:endCxn id="21" idx="0"/>
                </xdr:cNvCxnSpPr>
              </xdr:nvCxnSpPr>
              <xdr:spPr>
                <a:xfrm>
                  <a:off x="6181369" y="2466568"/>
                  <a:ext cx="5012" cy="304344"/>
                </a:xfrm>
                <a:prstGeom prst="straightConnector1">
                  <a:avLst/>
                </a:prstGeom>
                <a:ln>
                  <a:solidFill>
                    <a:srgbClr val="FF0000"/>
                  </a:solidFill>
                  <a:tailEnd type="triangle"/>
                </a:ln>
              </xdr:spPr>
              <xdr:style>
                <a:lnRef idx="3">
                  <a:schemeClr val="accent3"/>
                </a:lnRef>
                <a:fillRef idx="0">
                  <a:schemeClr val="accent3"/>
                </a:fillRef>
                <a:effectRef idx="2">
                  <a:schemeClr val="accent3"/>
                </a:effectRef>
                <a:fontRef idx="minor">
                  <a:schemeClr val="tx1"/>
                </a:fontRef>
              </xdr:style>
            </xdr:cxnSp>
            <xdr:sp macro="" textlink="">
              <xdr:nvSpPr>
                <xdr:cNvPr id="27" name="Rectangle 26">
                  <a:extLst>
                    <a:ext uri="{FF2B5EF4-FFF2-40B4-BE49-F238E27FC236}">
                      <a16:creationId xmlns:a16="http://schemas.microsoft.com/office/drawing/2014/main" id="{8AB83835-80FF-4C61-9B0B-5DA21F81B569}"/>
                    </a:ext>
                  </a:extLst>
                </xdr:cNvPr>
                <xdr:cNvSpPr/>
              </xdr:nvSpPr>
              <xdr:spPr>
                <a:xfrm>
                  <a:off x="5405420" y="3389715"/>
                  <a:ext cx="1572788" cy="318752"/>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a:effectLst/>
                    </a:rPr>
                    <a:t>VW_FORM_04_WEIGHT</a:t>
                  </a:r>
                  <a:endParaRPr lang="th-TH" sz="1100"/>
                </a:p>
              </xdr:txBody>
            </xdr:sp>
            <xdr:cxnSp macro="">
              <xdr:nvCxnSpPr>
                <xdr:cNvPr id="28" name="Straight Arrow Connector 27">
                  <a:extLst>
                    <a:ext uri="{FF2B5EF4-FFF2-40B4-BE49-F238E27FC236}">
                      <a16:creationId xmlns:a16="http://schemas.microsoft.com/office/drawing/2014/main" id="{BA5D872E-E61C-47BE-8D29-617FACDE926C}"/>
                    </a:ext>
                  </a:extLst>
                </xdr:cNvPr>
                <xdr:cNvCxnSpPr>
                  <a:stCxn id="21" idx="2"/>
                  <a:endCxn id="27" idx="0"/>
                </xdr:cNvCxnSpPr>
              </xdr:nvCxnSpPr>
              <xdr:spPr>
                <a:xfrm>
                  <a:off x="6186381" y="3076682"/>
                  <a:ext cx="2259" cy="313033"/>
                </a:xfrm>
                <a:prstGeom prst="straightConnector1">
                  <a:avLst/>
                </a:prstGeom>
                <a:ln>
                  <a:solidFill>
                    <a:srgbClr val="FF0000"/>
                  </a:solidFill>
                  <a:tailEnd type="triangle"/>
                </a:ln>
              </xdr:spPr>
              <xdr:style>
                <a:lnRef idx="3">
                  <a:schemeClr val="accent3"/>
                </a:lnRef>
                <a:fillRef idx="0">
                  <a:schemeClr val="accent3"/>
                </a:fillRef>
                <a:effectRef idx="2">
                  <a:schemeClr val="accent3"/>
                </a:effectRef>
                <a:fontRef idx="minor">
                  <a:schemeClr val="tx1"/>
                </a:fontRef>
              </xdr:style>
            </xdr:cxnSp>
            <xdr:sp macro="" textlink="">
              <xdr:nvSpPr>
                <xdr:cNvPr id="32" name="Rectangle 31">
                  <a:extLst>
                    <a:ext uri="{FF2B5EF4-FFF2-40B4-BE49-F238E27FC236}">
                      <a16:creationId xmlns:a16="http://schemas.microsoft.com/office/drawing/2014/main" id="{6FD14951-5C1A-4A40-B8D2-1AB5D9BE25C4}"/>
                    </a:ext>
                  </a:extLst>
                </xdr:cNvPr>
                <xdr:cNvSpPr/>
              </xdr:nvSpPr>
              <xdr:spPr>
                <a:xfrm>
                  <a:off x="5061922" y="4006679"/>
                  <a:ext cx="2265612" cy="302877"/>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a:effectLst/>
                    </a:rPr>
                    <a:t>VW_FORM_05_CALCULATE_WEIGHT</a:t>
                  </a:r>
                  <a:endParaRPr lang="th-TH" sz="1100"/>
                </a:p>
              </xdr:txBody>
            </xdr:sp>
            <xdr:cxnSp macro="">
              <xdr:nvCxnSpPr>
                <xdr:cNvPr id="33" name="Straight Arrow Connector 32">
                  <a:extLst>
                    <a:ext uri="{FF2B5EF4-FFF2-40B4-BE49-F238E27FC236}">
                      <a16:creationId xmlns:a16="http://schemas.microsoft.com/office/drawing/2014/main" id="{C3027551-CE02-49EA-A16A-AE6925D135E2}"/>
                    </a:ext>
                  </a:extLst>
                </xdr:cNvPr>
                <xdr:cNvCxnSpPr>
                  <a:stCxn id="27" idx="2"/>
                  <a:endCxn id="32" idx="0"/>
                </xdr:cNvCxnSpPr>
              </xdr:nvCxnSpPr>
              <xdr:spPr>
                <a:xfrm>
                  <a:off x="6188639" y="3705292"/>
                  <a:ext cx="6089" cy="298212"/>
                </a:xfrm>
                <a:prstGeom prst="straightConnector1">
                  <a:avLst/>
                </a:prstGeom>
                <a:ln>
                  <a:solidFill>
                    <a:srgbClr val="FF0000"/>
                  </a:solidFill>
                  <a:tailEnd type="triangle"/>
                </a:ln>
              </xdr:spPr>
              <xdr:style>
                <a:lnRef idx="3">
                  <a:schemeClr val="accent3"/>
                </a:lnRef>
                <a:fillRef idx="0">
                  <a:schemeClr val="accent3"/>
                </a:fillRef>
                <a:effectRef idx="2">
                  <a:schemeClr val="accent3"/>
                </a:effectRef>
                <a:fontRef idx="minor">
                  <a:schemeClr val="tx1"/>
                </a:fontRef>
              </xdr:style>
            </xdr:cxnSp>
            <xdr:sp macro="" textlink="">
              <xdr:nvSpPr>
                <xdr:cNvPr id="84" name="Rectangle 83">
                  <a:extLst>
                    <a:ext uri="{FF2B5EF4-FFF2-40B4-BE49-F238E27FC236}">
                      <a16:creationId xmlns:a16="http://schemas.microsoft.com/office/drawing/2014/main" id="{D65F2C64-EEDE-4EC3-AA19-509C729EC2A7}"/>
                    </a:ext>
                  </a:extLst>
                </xdr:cNvPr>
                <xdr:cNvSpPr/>
              </xdr:nvSpPr>
              <xdr:spPr>
                <a:xfrm>
                  <a:off x="7711239" y="931562"/>
                  <a:ext cx="1559925" cy="302595"/>
                </a:xfrm>
                <a:prstGeom prst="rect">
                  <a:avLst/>
                </a:prstGeom>
                <a:solidFill>
                  <a:schemeClr val="accent2">
                    <a:lumMod val="60000"/>
                    <a:lumOff val="4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100">
                      <a:solidFill>
                        <a:sysClr val="windowText" lastClr="000000"/>
                      </a:solidFill>
                    </a:rPr>
                    <a:t>Data</a:t>
                  </a:r>
                  <a:r>
                    <a:rPr lang="en-US" sz="1100" baseline="0">
                      <a:solidFill>
                        <a:sysClr val="windowText" lastClr="000000"/>
                      </a:solidFill>
                    </a:rPr>
                    <a:t> V1. union Data V2.</a:t>
                  </a:r>
                  <a:endParaRPr lang="th-TH" sz="1100">
                    <a:solidFill>
                      <a:sysClr val="windowText" lastClr="000000"/>
                    </a:solidFill>
                  </a:endParaRPr>
                </a:p>
              </xdr:txBody>
            </xdr:sp>
            <xdr:cxnSp macro="">
              <xdr:nvCxnSpPr>
                <xdr:cNvPr id="87" name="Straight Arrow Connector 86">
                  <a:extLst>
                    <a:ext uri="{FF2B5EF4-FFF2-40B4-BE49-F238E27FC236}">
                      <a16:creationId xmlns:a16="http://schemas.microsoft.com/office/drawing/2014/main" id="{CAA4D336-34EE-43EC-B7A9-245C7DE8FFD5}"/>
                    </a:ext>
                  </a:extLst>
                </xdr:cNvPr>
                <xdr:cNvCxnSpPr>
                  <a:stCxn id="84" idx="1"/>
                  <a:endCxn id="4" idx="3"/>
                </xdr:cNvCxnSpPr>
              </xdr:nvCxnSpPr>
              <xdr:spPr>
                <a:xfrm flipH="1">
                  <a:off x="6857890" y="1083366"/>
                  <a:ext cx="856524" cy="5556"/>
                </a:xfrm>
                <a:prstGeom prst="straightConnector1">
                  <a:avLst/>
                </a:prstGeom>
                <a:ln>
                  <a:solidFill>
                    <a:srgbClr val="FF0000"/>
                  </a:solidFill>
                  <a:tailEnd type="triangle"/>
                </a:ln>
              </xdr:spPr>
              <xdr:style>
                <a:lnRef idx="3">
                  <a:schemeClr val="accent3"/>
                </a:lnRef>
                <a:fillRef idx="0">
                  <a:schemeClr val="accent3"/>
                </a:fillRef>
                <a:effectRef idx="2">
                  <a:schemeClr val="accent3"/>
                </a:effectRef>
                <a:fontRef idx="minor">
                  <a:schemeClr val="tx1"/>
                </a:fontRef>
              </xdr:style>
            </xdr:cxnSp>
            <xdr:sp macro="" textlink="">
              <xdr:nvSpPr>
                <xdr:cNvPr id="90" name="Rectangle 89">
                  <a:extLst>
                    <a:ext uri="{FF2B5EF4-FFF2-40B4-BE49-F238E27FC236}">
                      <a16:creationId xmlns:a16="http://schemas.microsoft.com/office/drawing/2014/main" id="{84FF12E9-6570-41CB-AE3B-4A38845E8945}"/>
                    </a:ext>
                  </a:extLst>
                </xdr:cNvPr>
                <xdr:cNvSpPr/>
              </xdr:nvSpPr>
              <xdr:spPr>
                <a:xfrm>
                  <a:off x="8165787" y="2735145"/>
                  <a:ext cx="1828272" cy="360887"/>
                </a:xfrm>
                <a:prstGeom prst="rect">
                  <a:avLst/>
                </a:prstGeom>
                <a:solidFill>
                  <a:schemeClr val="accent5">
                    <a:lumMod val="75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100"/>
                    <a:t>VW_FORM_CONTROL </a:t>
                  </a:r>
                  <a:r>
                    <a:rPr lang="th-TH" sz="1100">
                      <a:solidFill>
                        <a:schemeClr val="lt1"/>
                      </a:solidFill>
                      <a:effectLst/>
                      <a:latin typeface="+mn-lt"/>
                      <a:ea typeface="+mn-ea"/>
                      <a:cs typeface="+mn-cs"/>
                    </a:rPr>
                    <a:t>🔥</a:t>
                  </a:r>
                  <a:endParaRPr lang="th-TH" sz="1100"/>
                </a:p>
              </xdr:txBody>
            </xdr:sp>
            <xdr:cxnSp macro="">
              <xdr:nvCxnSpPr>
                <xdr:cNvPr id="7187" name="Connector: Elbow 7186">
                  <a:extLst>
                    <a:ext uri="{FF2B5EF4-FFF2-40B4-BE49-F238E27FC236}">
                      <a16:creationId xmlns:a16="http://schemas.microsoft.com/office/drawing/2014/main" id="{E7AB94E1-E9CA-44DA-8175-F3E476DEF149}"/>
                    </a:ext>
                  </a:extLst>
                </xdr:cNvPr>
                <xdr:cNvCxnSpPr>
                  <a:stCxn id="15" idx="3"/>
                  <a:endCxn id="90" idx="0"/>
                </xdr:cNvCxnSpPr>
              </xdr:nvCxnSpPr>
              <xdr:spPr>
                <a:xfrm>
                  <a:off x="7323951" y="2308780"/>
                  <a:ext cx="1759992" cy="429540"/>
                </a:xfrm>
                <a:prstGeom prst="bentConnector2">
                  <a:avLst/>
                </a:prstGeom>
                <a:ln>
                  <a:solidFill>
                    <a:srgbClr val="FF0000"/>
                  </a:solidFill>
                  <a:tailEnd type="triangle"/>
                </a:ln>
              </xdr:spPr>
              <xdr:style>
                <a:lnRef idx="3">
                  <a:schemeClr val="accent2"/>
                </a:lnRef>
                <a:fillRef idx="0">
                  <a:schemeClr val="accent2"/>
                </a:fillRef>
                <a:effectRef idx="2">
                  <a:schemeClr val="accent2"/>
                </a:effectRef>
                <a:fontRef idx="minor">
                  <a:schemeClr val="tx1"/>
                </a:fontRef>
              </xdr:style>
            </xdr:cxnSp>
            <xdr:cxnSp macro="">
              <xdr:nvCxnSpPr>
                <xdr:cNvPr id="7193" name="Connector: Elbow 7192">
                  <a:extLst>
                    <a:ext uri="{FF2B5EF4-FFF2-40B4-BE49-F238E27FC236}">
                      <a16:creationId xmlns:a16="http://schemas.microsoft.com/office/drawing/2014/main" id="{59651136-159C-4FBD-800E-C36085726F3B}"/>
                    </a:ext>
                  </a:extLst>
                </xdr:cNvPr>
                <xdr:cNvCxnSpPr>
                  <a:stCxn id="32" idx="2"/>
                  <a:endCxn id="95" idx="0"/>
                </xdr:cNvCxnSpPr>
              </xdr:nvCxnSpPr>
              <xdr:spPr>
                <a:xfrm rot="5400000">
                  <a:off x="4516395" y="3566194"/>
                  <a:ext cx="934970" cy="2421696"/>
                </a:xfrm>
                <a:prstGeom prst="bentConnector3">
                  <a:avLst/>
                </a:prstGeom>
                <a:ln>
                  <a:solidFill>
                    <a:srgbClr val="FF0000"/>
                  </a:solidFill>
                  <a:tailEnd type="triangle"/>
                </a:ln>
              </xdr:spPr>
              <xdr:style>
                <a:lnRef idx="3">
                  <a:schemeClr val="accent2"/>
                </a:lnRef>
                <a:fillRef idx="0">
                  <a:schemeClr val="accent2"/>
                </a:fillRef>
                <a:effectRef idx="2">
                  <a:schemeClr val="accent2"/>
                </a:effectRef>
                <a:fontRef idx="minor">
                  <a:schemeClr val="tx1"/>
                </a:fontRef>
              </xdr:style>
            </xdr:cxnSp>
            <xdr:cxnSp macro="">
              <xdr:nvCxnSpPr>
                <xdr:cNvPr id="7195" name="Connector: Elbow 7194">
                  <a:extLst>
                    <a:ext uri="{FF2B5EF4-FFF2-40B4-BE49-F238E27FC236}">
                      <a16:creationId xmlns:a16="http://schemas.microsoft.com/office/drawing/2014/main" id="{4AA77232-C07F-4C0D-B0CF-9204DE13A8FE}"/>
                    </a:ext>
                  </a:extLst>
                </xdr:cNvPr>
                <xdr:cNvCxnSpPr>
                  <a:stCxn id="32" idx="2"/>
                  <a:endCxn id="154" idx="0"/>
                </xdr:cNvCxnSpPr>
              </xdr:nvCxnSpPr>
              <xdr:spPr>
                <a:xfrm rot="16200000" flipH="1">
                  <a:off x="6689478" y="3814806"/>
                  <a:ext cx="938880" cy="1928380"/>
                </a:xfrm>
                <a:prstGeom prst="bentConnector3">
                  <a:avLst>
                    <a:gd name="adj1" fmla="val 50000"/>
                  </a:avLst>
                </a:prstGeom>
                <a:ln>
                  <a:solidFill>
                    <a:srgbClr val="FF0000"/>
                  </a:solidFill>
                  <a:tailEnd type="triangle"/>
                </a:ln>
              </xdr:spPr>
              <xdr:style>
                <a:lnRef idx="3">
                  <a:schemeClr val="accent2"/>
                </a:lnRef>
                <a:fillRef idx="0">
                  <a:schemeClr val="accent2"/>
                </a:fillRef>
                <a:effectRef idx="2">
                  <a:schemeClr val="accent2"/>
                </a:effectRef>
                <a:fontRef idx="minor">
                  <a:schemeClr val="tx1"/>
                </a:fontRef>
              </xdr:style>
            </xdr:cxnSp>
          </xdr:grpSp>
          <xdr:grpSp>
            <xdr:nvGrpSpPr>
              <xdr:cNvPr id="7206" name="Group 7205">
                <a:extLst>
                  <a:ext uri="{FF2B5EF4-FFF2-40B4-BE49-F238E27FC236}">
                    <a16:creationId xmlns:a16="http://schemas.microsoft.com/office/drawing/2014/main" id="{D4E7B5F7-B78D-479C-820A-D715FE4B8285}"/>
                  </a:ext>
                </a:extLst>
              </xdr:cNvPr>
              <xdr:cNvGrpSpPr/>
            </xdr:nvGrpSpPr>
            <xdr:grpSpPr>
              <a:xfrm>
                <a:off x="1010982" y="5104956"/>
                <a:ext cx="4024257" cy="4151807"/>
                <a:chOff x="2796667" y="5825776"/>
                <a:chExt cx="3999997" cy="4258234"/>
              </a:xfrm>
            </xdr:grpSpPr>
            <xdr:cxnSp macro="">
              <xdr:nvCxnSpPr>
                <xdr:cNvPr id="121" name="Straight Arrow Connector 120">
                  <a:extLst>
                    <a:ext uri="{FF2B5EF4-FFF2-40B4-BE49-F238E27FC236}">
                      <a16:creationId xmlns:a16="http://schemas.microsoft.com/office/drawing/2014/main" id="{ECAE6DB8-7FF2-48C0-A449-CDAE0FC8B4C5}"/>
                    </a:ext>
                  </a:extLst>
                </xdr:cNvPr>
                <xdr:cNvCxnSpPr>
                  <a:cxnSpLocks/>
                  <a:stCxn id="99" idx="3"/>
                  <a:endCxn id="97" idx="1"/>
                </xdr:cNvCxnSpPr>
              </xdr:nvCxnSpPr>
              <xdr:spPr>
                <a:xfrm flipV="1">
                  <a:off x="4185594" y="6609232"/>
                  <a:ext cx="458934" cy="535"/>
                </a:xfrm>
                <a:prstGeom prst="straightConnector1">
                  <a:avLst/>
                </a:prstGeom>
                <a:ln>
                  <a:solidFill>
                    <a:srgbClr val="FF0000"/>
                  </a:solidFill>
                  <a:tailEnd type="triangle"/>
                </a:ln>
              </xdr:spPr>
              <xdr:style>
                <a:lnRef idx="3">
                  <a:schemeClr val="accent3"/>
                </a:lnRef>
                <a:fillRef idx="0">
                  <a:schemeClr val="accent3"/>
                </a:fillRef>
                <a:effectRef idx="2">
                  <a:schemeClr val="accent3"/>
                </a:effectRef>
                <a:fontRef idx="minor">
                  <a:schemeClr val="tx1"/>
                </a:fontRef>
              </xdr:style>
            </xdr:cxnSp>
            <xdr:grpSp>
              <xdr:nvGrpSpPr>
                <xdr:cNvPr id="7205" name="Group 7204">
                  <a:extLst>
                    <a:ext uri="{FF2B5EF4-FFF2-40B4-BE49-F238E27FC236}">
                      <a16:creationId xmlns:a16="http://schemas.microsoft.com/office/drawing/2014/main" id="{0253B6B6-3D49-4297-8485-256D7AE55956}"/>
                    </a:ext>
                  </a:extLst>
                </xdr:cNvPr>
                <xdr:cNvGrpSpPr/>
              </xdr:nvGrpSpPr>
              <xdr:grpSpPr>
                <a:xfrm>
                  <a:off x="2796667" y="5825776"/>
                  <a:ext cx="3999997" cy="4258234"/>
                  <a:chOff x="825977" y="5244532"/>
                  <a:chExt cx="4003172" cy="4258234"/>
                </a:xfrm>
              </xdr:grpSpPr>
              <xdr:grpSp>
                <xdr:nvGrpSpPr>
                  <xdr:cNvPr id="7202" name="Group 7201">
                    <a:extLst>
                      <a:ext uri="{FF2B5EF4-FFF2-40B4-BE49-F238E27FC236}">
                        <a16:creationId xmlns:a16="http://schemas.microsoft.com/office/drawing/2014/main" id="{265DBCBC-ABD4-41B7-AAA9-48497084088D}"/>
                      </a:ext>
                    </a:extLst>
                  </xdr:cNvPr>
                  <xdr:cNvGrpSpPr/>
                </xdr:nvGrpSpPr>
                <xdr:grpSpPr>
                  <a:xfrm>
                    <a:off x="825977" y="5244532"/>
                    <a:ext cx="4003172" cy="4261409"/>
                    <a:chOff x="827666" y="5123663"/>
                    <a:chExt cx="4013307" cy="4158949"/>
                  </a:xfrm>
                </xdr:grpSpPr>
                <xdr:sp macro="" textlink="">
                  <xdr:nvSpPr>
                    <xdr:cNvPr id="95" name="Rectangle 94">
                      <a:extLst>
                        <a:ext uri="{FF2B5EF4-FFF2-40B4-BE49-F238E27FC236}">
                          <a16:creationId xmlns:a16="http://schemas.microsoft.com/office/drawing/2014/main" id="{7DACF4A5-D6BC-4A4B-B52F-FFCD5E072A75}"/>
                        </a:ext>
                      </a:extLst>
                    </xdr:cNvPr>
                    <xdr:cNvSpPr/>
                  </xdr:nvSpPr>
                  <xdr:spPr>
                    <a:xfrm>
                      <a:off x="2720503" y="5123663"/>
                      <a:ext cx="1771705" cy="299725"/>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a:t>VW_FORM_06_SCORE</a:t>
                      </a:r>
                      <a:endParaRPr lang="th-TH" sz="1100"/>
                    </a:p>
                  </xdr:txBody>
                </xdr:sp>
                <xdr:sp macro="" textlink="">
                  <xdr:nvSpPr>
                    <xdr:cNvPr id="97" name="Rectangle 96">
                      <a:extLst>
                        <a:ext uri="{FF2B5EF4-FFF2-40B4-BE49-F238E27FC236}">
                          <a16:creationId xmlns:a16="http://schemas.microsoft.com/office/drawing/2014/main" id="{E0F2CA0F-81FA-46AB-A326-30A4E20D96C2}"/>
                        </a:ext>
                      </a:extLst>
                    </xdr:cNvPr>
                    <xdr:cNvSpPr/>
                  </xdr:nvSpPr>
                  <xdr:spPr>
                    <a:xfrm>
                      <a:off x="2681676" y="5732442"/>
                      <a:ext cx="1858888" cy="311679"/>
                    </a:xfrm>
                    <a:prstGeom prst="rect">
                      <a:avLst/>
                    </a:prstGeom>
                    <a:solidFill>
                      <a:schemeClr val="tx2">
                        <a:lumMod val="50000"/>
                        <a:lumOff val="5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a:t>FACT_MS_FORM_SCORE </a:t>
                      </a:r>
                      <a:endParaRPr lang="th-TH" sz="1100"/>
                    </a:p>
                  </xdr:txBody>
                </xdr:sp>
                <xdr:cxnSp macro="">
                  <xdr:nvCxnSpPr>
                    <xdr:cNvPr id="98" name="Straight Arrow Connector 97">
                      <a:extLst>
                        <a:ext uri="{FF2B5EF4-FFF2-40B4-BE49-F238E27FC236}">
                          <a16:creationId xmlns:a16="http://schemas.microsoft.com/office/drawing/2014/main" id="{0CA82C99-4509-450D-86CC-C810EC796F86}"/>
                        </a:ext>
                      </a:extLst>
                    </xdr:cNvPr>
                    <xdr:cNvCxnSpPr>
                      <a:cxnSpLocks/>
                      <a:stCxn id="95" idx="2"/>
                      <a:endCxn id="97" idx="0"/>
                    </xdr:cNvCxnSpPr>
                  </xdr:nvCxnSpPr>
                  <xdr:spPr>
                    <a:xfrm>
                      <a:off x="3606599" y="5426579"/>
                      <a:ext cx="0" cy="302671"/>
                    </a:xfrm>
                    <a:prstGeom prst="straightConnector1">
                      <a:avLst/>
                    </a:prstGeom>
                    <a:ln>
                      <a:solidFill>
                        <a:srgbClr val="FF0000"/>
                      </a:solidFill>
                      <a:tailEnd type="triangle"/>
                    </a:ln>
                  </xdr:spPr>
                  <xdr:style>
                    <a:lnRef idx="3">
                      <a:schemeClr val="accent3"/>
                    </a:lnRef>
                    <a:fillRef idx="0">
                      <a:schemeClr val="accent3"/>
                    </a:fillRef>
                    <a:effectRef idx="2">
                      <a:schemeClr val="accent3"/>
                    </a:effectRef>
                    <a:fontRef idx="minor">
                      <a:schemeClr val="tx1"/>
                    </a:fontRef>
                  </xdr:style>
                </xdr:cxnSp>
                <xdr:sp macro="" textlink="">
                  <xdr:nvSpPr>
                    <xdr:cNvPr id="99" name="Rectangle 98">
                      <a:extLst>
                        <a:ext uri="{FF2B5EF4-FFF2-40B4-BE49-F238E27FC236}">
                          <a16:creationId xmlns:a16="http://schemas.microsoft.com/office/drawing/2014/main" id="{AD2AF6BE-1F59-45E0-B7E6-BFF6C2B6BAF1}"/>
                        </a:ext>
                      </a:extLst>
                    </xdr:cNvPr>
                    <xdr:cNvSpPr/>
                  </xdr:nvSpPr>
                  <xdr:spPr>
                    <a:xfrm>
                      <a:off x="827666" y="5731242"/>
                      <a:ext cx="1393549" cy="315123"/>
                    </a:xfrm>
                    <a:prstGeom prst="rect">
                      <a:avLst/>
                    </a:prstGeom>
                    <a:solidFill>
                      <a:schemeClr val="accent2">
                        <a:lumMod val="60000"/>
                        <a:lumOff val="4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a:solidFill>
                            <a:sysClr val="windowText" lastClr="000000"/>
                          </a:solidFill>
                        </a:rPr>
                        <a:t>SP_PROC_MS_FORM</a:t>
                      </a:r>
                      <a:endParaRPr lang="th-TH" sz="1100">
                        <a:solidFill>
                          <a:sysClr val="windowText" lastClr="000000"/>
                        </a:solidFill>
                      </a:endParaRPr>
                    </a:p>
                  </xdr:txBody>
                </xdr:sp>
                <xdr:sp macro="" textlink="">
                  <xdr:nvSpPr>
                    <xdr:cNvPr id="101" name="Rectangle 100">
                      <a:extLst>
                        <a:ext uri="{FF2B5EF4-FFF2-40B4-BE49-F238E27FC236}">
                          <a16:creationId xmlns:a16="http://schemas.microsoft.com/office/drawing/2014/main" id="{4FE97EA2-8E2E-4848-8FFE-E9ECBC0A3298}"/>
                        </a:ext>
                      </a:extLst>
                    </xdr:cNvPr>
                    <xdr:cNvSpPr/>
                  </xdr:nvSpPr>
                  <xdr:spPr>
                    <a:xfrm>
                      <a:off x="2751172" y="6398568"/>
                      <a:ext cx="1724153" cy="324678"/>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a:effectLst/>
                        </a:rPr>
                        <a:t>VW_FORM_07_SCORE_FIX</a:t>
                      </a:r>
                      <a:endParaRPr lang="th-TH" sz="1100"/>
                    </a:p>
                  </xdr:txBody>
                </xdr:sp>
                <xdr:cxnSp macro="">
                  <xdr:nvCxnSpPr>
                    <xdr:cNvPr id="102" name="Straight Arrow Connector 101">
                      <a:extLst>
                        <a:ext uri="{FF2B5EF4-FFF2-40B4-BE49-F238E27FC236}">
                          <a16:creationId xmlns:a16="http://schemas.microsoft.com/office/drawing/2014/main" id="{AFDD5090-1F62-47C1-AE87-230C7DCE758B}"/>
                        </a:ext>
                      </a:extLst>
                    </xdr:cNvPr>
                    <xdr:cNvCxnSpPr>
                      <a:cxnSpLocks/>
                      <a:stCxn id="97" idx="2"/>
                      <a:endCxn id="101" idx="0"/>
                    </xdr:cNvCxnSpPr>
                  </xdr:nvCxnSpPr>
                  <xdr:spPr>
                    <a:xfrm>
                      <a:off x="3609533" y="6044120"/>
                      <a:ext cx="5302" cy="354447"/>
                    </a:xfrm>
                    <a:prstGeom prst="straightConnector1">
                      <a:avLst/>
                    </a:prstGeom>
                    <a:ln>
                      <a:solidFill>
                        <a:srgbClr val="FF0000"/>
                      </a:solidFill>
                      <a:tailEnd type="triangle"/>
                    </a:ln>
                  </xdr:spPr>
                  <xdr:style>
                    <a:lnRef idx="3">
                      <a:schemeClr val="accent3"/>
                    </a:lnRef>
                    <a:fillRef idx="0">
                      <a:schemeClr val="accent3"/>
                    </a:fillRef>
                    <a:effectRef idx="2">
                      <a:schemeClr val="accent3"/>
                    </a:effectRef>
                    <a:fontRef idx="minor">
                      <a:schemeClr val="tx1"/>
                    </a:fontRef>
                  </xdr:style>
                </xdr:cxnSp>
                <xdr:sp macro="" textlink="">
                  <xdr:nvSpPr>
                    <xdr:cNvPr id="103" name="Rectangle 102">
                      <a:extLst>
                        <a:ext uri="{FF2B5EF4-FFF2-40B4-BE49-F238E27FC236}">
                          <a16:creationId xmlns:a16="http://schemas.microsoft.com/office/drawing/2014/main" id="{EED1BF3F-2E35-4139-BDD3-7DDEAE428399}"/>
                        </a:ext>
                      </a:extLst>
                    </xdr:cNvPr>
                    <xdr:cNvSpPr/>
                  </xdr:nvSpPr>
                  <xdr:spPr>
                    <a:xfrm>
                      <a:off x="2665059" y="7022862"/>
                      <a:ext cx="1907381" cy="321506"/>
                    </a:xfrm>
                    <a:prstGeom prst="rect">
                      <a:avLst/>
                    </a:prstGeom>
                    <a:solidFill>
                      <a:schemeClr val="accent5">
                        <a:lumMod val="75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a:t>VW_FACT_MS_FORM</a:t>
                      </a:r>
                      <a:r>
                        <a:rPr lang="th-TH"/>
                        <a:t> </a:t>
                      </a:r>
                      <a:r>
                        <a:rPr lang="th-TH" sz="1100">
                          <a:solidFill>
                            <a:schemeClr val="lt1"/>
                          </a:solidFill>
                          <a:effectLst/>
                          <a:latin typeface="+mn-lt"/>
                          <a:ea typeface="+mn-ea"/>
                          <a:cs typeface="+mn-cs"/>
                        </a:rPr>
                        <a:t>🔥</a:t>
                      </a:r>
                      <a:endParaRPr lang="th-TH" sz="1100"/>
                    </a:p>
                  </xdr:txBody>
                </xdr:sp>
                <xdr:cxnSp macro="">
                  <xdr:nvCxnSpPr>
                    <xdr:cNvPr id="104" name="Straight Arrow Connector 103">
                      <a:extLst>
                        <a:ext uri="{FF2B5EF4-FFF2-40B4-BE49-F238E27FC236}">
                          <a16:creationId xmlns:a16="http://schemas.microsoft.com/office/drawing/2014/main" id="{9FE4FA69-8E58-4707-B617-AAC239D608BB}"/>
                        </a:ext>
                      </a:extLst>
                    </xdr:cNvPr>
                    <xdr:cNvCxnSpPr>
                      <a:cxnSpLocks/>
                      <a:stCxn id="101" idx="2"/>
                      <a:endCxn id="103" idx="0"/>
                    </xdr:cNvCxnSpPr>
                  </xdr:nvCxnSpPr>
                  <xdr:spPr>
                    <a:xfrm>
                      <a:off x="3614836" y="6723247"/>
                      <a:ext cx="3914" cy="299615"/>
                    </a:xfrm>
                    <a:prstGeom prst="straightConnector1">
                      <a:avLst/>
                    </a:prstGeom>
                    <a:ln>
                      <a:solidFill>
                        <a:srgbClr val="FF0000"/>
                      </a:solidFill>
                      <a:tailEnd type="triangle"/>
                    </a:ln>
                  </xdr:spPr>
                  <xdr:style>
                    <a:lnRef idx="3">
                      <a:schemeClr val="accent3"/>
                    </a:lnRef>
                    <a:fillRef idx="0">
                      <a:schemeClr val="accent3"/>
                    </a:fillRef>
                    <a:effectRef idx="2">
                      <a:schemeClr val="accent3"/>
                    </a:effectRef>
                    <a:fontRef idx="minor">
                      <a:schemeClr val="tx1"/>
                    </a:fontRef>
                  </xdr:style>
                </xdr:cxnSp>
                <xdr:sp macro="" textlink="">
                  <xdr:nvSpPr>
                    <xdr:cNvPr id="105" name="Rectangle 104">
                      <a:extLst>
                        <a:ext uri="{FF2B5EF4-FFF2-40B4-BE49-F238E27FC236}">
                          <a16:creationId xmlns:a16="http://schemas.microsoft.com/office/drawing/2014/main" id="{62C63647-291F-4E7C-8737-B9EC72C64DB3}"/>
                        </a:ext>
                      </a:extLst>
                    </xdr:cNvPr>
                    <xdr:cNvSpPr/>
                  </xdr:nvSpPr>
                  <xdr:spPr>
                    <a:xfrm>
                      <a:off x="2442463" y="7647258"/>
                      <a:ext cx="2369395" cy="340603"/>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a:effectLst/>
                        </a:rPr>
                        <a:t>VW_FACT_MS_FORM_GROUPING</a:t>
                      </a:r>
                      <a:endParaRPr lang="th-TH" sz="1100"/>
                    </a:p>
                  </xdr:txBody>
                </xdr:sp>
                <xdr:cxnSp macro="">
                  <xdr:nvCxnSpPr>
                    <xdr:cNvPr id="106" name="Straight Arrow Connector 105">
                      <a:extLst>
                        <a:ext uri="{FF2B5EF4-FFF2-40B4-BE49-F238E27FC236}">
                          <a16:creationId xmlns:a16="http://schemas.microsoft.com/office/drawing/2014/main" id="{091B2B37-532F-4F1C-ACAA-7B6F51934AF6}"/>
                        </a:ext>
                      </a:extLst>
                    </xdr:cNvPr>
                    <xdr:cNvCxnSpPr>
                      <a:cxnSpLocks/>
                      <a:stCxn id="103" idx="2"/>
                      <a:endCxn id="105" idx="0"/>
                    </xdr:cNvCxnSpPr>
                  </xdr:nvCxnSpPr>
                  <xdr:spPr>
                    <a:xfrm>
                      <a:off x="3618750" y="7344368"/>
                      <a:ext cx="8411" cy="302890"/>
                    </a:xfrm>
                    <a:prstGeom prst="straightConnector1">
                      <a:avLst/>
                    </a:prstGeom>
                    <a:ln>
                      <a:solidFill>
                        <a:srgbClr val="FF0000"/>
                      </a:solidFill>
                      <a:tailEnd type="triangle"/>
                    </a:ln>
                  </xdr:spPr>
                  <xdr:style>
                    <a:lnRef idx="3">
                      <a:schemeClr val="accent3"/>
                    </a:lnRef>
                    <a:fillRef idx="0">
                      <a:schemeClr val="accent3"/>
                    </a:fillRef>
                    <a:effectRef idx="2">
                      <a:schemeClr val="accent3"/>
                    </a:effectRef>
                    <a:fontRef idx="minor">
                      <a:schemeClr val="tx1"/>
                    </a:fontRef>
                  </xdr:style>
                </xdr:cxnSp>
                <xdr:sp macro="" textlink="">
                  <xdr:nvSpPr>
                    <xdr:cNvPr id="107" name="Rectangle 106">
                      <a:extLst>
                        <a:ext uri="{FF2B5EF4-FFF2-40B4-BE49-F238E27FC236}">
                          <a16:creationId xmlns:a16="http://schemas.microsoft.com/office/drawing/2014/main" id="{41341CF3-41A0-4A18-91B9-F987C644B379}"/>
                        </a:ext>
                      </a:extLst>
                    </xdr:cNvPr>
                    <xdr:cNvSpPr/>
                  </xdr:nvSpPr>
                  <xdr:spPr>
                    <a:xfrm>
                      <a:off x="2585238" y="8288845"/>
                      <a:ext cx="2084322" cy="340637"/>
                    </a:xfrm>
                    <a:prstGeom prst="rect">
                      <a:avLst/>
                    </a:prstGeom>
                    <a:solidFill>
                      <a:schemeClr val="tx2">
                        <a:lumMod val="50000"/>
                        <a:lumOff val="5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a:effectLst/>
                        </a:rPr>
                        <a:t>FACT_MS_FORM_GROUPING</a:t>
                      </a:r>
                      <a:r>
                        <a:rPr lang="en-US"/>
                        <a:t> </a:t>
                      </a:r>
                      <a:endParaRPr lang="th-TH" sz="1100"/>
                    </a:p>
                  </xdr:txBody>
                </xdr:sp>
                <xdr:cxnSp macro="">
                  <xdr:nvCxnSpPr>
                    <xdr:cNvPr id="108" name="Straight Arrow Connector 107">
                      <a:extLst>
                        <a:ext uri="{FF2B5EF4-FFF2-40B4-BE49-F238E27FC236}">
                          <a16:creationId xmlns:a16="http://schemas.microsoft.com/office/drawing/2014/main" id="{64F5FA0A-755A-4896-B707-784065327646}"/>
                        </a:ext>
                      </a:extLst>
                    </xdr:cNvPr>
                    <xdr:cNvCxnSpPr>
                      <a:cxnSpLocks/>
                      <a:stCxn id="105" idx="2"/>
                      <a:endCxn id="107" idx="0"/>
                    </xdr:cNvCxnSpPr>
                  </xdr:nvCxnSpPr>
                  <xdr:spPr>
                    <a:xfrm>
                      <a:off x="3627160" y="7987861"/>
                      <a:ext cx="0" cy="300984"/>
                    </a:xfrm>
                    <a:prstGeom prst="straightConnector1">
                      <a:avLst/>
                    </a:prstGeom>
                    <a:ln>
                      <a:solidFill>
                        <a:srgbClr val="FF0000"/>
                      </a:solidFill>
                      <a:tailEnd type="triangle"/>
                    </a:ln>
                  </xdr:spPr>
                  <xdr:style>
                    <a:lnRef idx="3">
                      <a:schemeClr val="accent3"/>
                    </a:lnRef>
                    <a:fillRef idx="0">
                      <a:schemeClr val="accent3"/>
                    </a:fillRef>
                    <a:effectRef idx="2">
                      <a:schemeClr val="accent3"/>
                    </a:effectRef>
                    <a:fontRef idx="minor">
                      <a:schemeClr val="tx1"/>
                    </a:fontRef>
                  </xdr:style>
                </xdr:cxnSp>
                <xdr:sp macro="" textlink="">
                  <xdr:nvSpPr>
                    <xdr:cNvPr id="109" name="Rectangle 108">
                      <a:extLst>
                        <a:ext uri="{FF2B5EF4-FFF2-40B4-BE49-F238E27FC236}">
                          <a16:creationId xmlns:a16="http://schemas.microsoft.com/office/drawing/2014/main" id="{7C8B3DBA-70A5-414B-BB61-058F89D102AD}"/>
                        </a:ext>
                      </a:extLst>
                    </xdr:cNvPr>
                    <xdr:cNvSpPr/>
                  </xdr:nvSpPr>
                  <xdr:spPr>
                    <a:xfrm>
                      <a:off x="2416108" y="8945421"/>
                      <a:ext cx="2424865" cy="337191"/>
                    </a:xfrm>
                    <a:prstGeom prst="rect">
                      <a:avLst/>
                    </a:prstGeom>
                    <a:solidFill>
                      <a:schemeClr val="accent5">
                        <a:lumMod val="75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a:effectLst/>
                        </a:rPr>
                        <a:t>VW_FACT_MS_FORM_REPORT</a:t>
                      </a:r>
                      <a:r>
                        <a:rPr lang="th-TH">
                          <a:effectLst/>
                        </a:rPr>
                        <a:t> </a:t>
                      </a:r>
                      <a:r>
                        <a:rPr lang="th-TH" sz="1100">
                          <a:solidFill>
                            <a:schemeClr val="lt1"/>
                          </a:solidFill>
                          <a:effectLst/>
                          <a:latin typeface="+mn-lt"/>
                          <a:ea typeface="+mn-ea"/>
                          <a:cs typeface="+mn-cs"/>
                        </a:rPr>
                        <a:t>🔥</a:t>
                      </a:r>
                      <a:endParaRPr lang="th-TH" sz="1100"/>
                    </a:p>
                  </xdr:txBody>
                </xdr:sp>
                <xdr:cxnSp macro="">
                  <xdr:nvCxnSpPr>
                    <xdr:cNvPr id="110" name="Straight Arrow Connector 109">
                      <a:extLst>
                        <a:ext uri="{FF2B5EF4-FFF2-40B4-BE49-F238E27FC236}">
                          <a16:creationId xmlns:a16="http://schemas.microsoft.com/office/drawing/2014/main" id="{6D97C95F-9861-49FB-87C3-0F30E4DCA211}"/>
                        </a:ext>
                      </a:extLst>
                    </xdr:cNvPr>
                    <xdr:cNvCxnSpPr>
                      <a:cxnSpLocks/>
                      <a:stCxn id="107" idx="2"/>
                      <a:endCxn id="109" idx="0"/>
                    </xdr:cNvCxnSpPr>
                  </xdr:nvCxnSpPr>
                  <xdr:spPr>
                    <a:xfrm>
                      <a:off x="3624224" y="8629482"/>
                      <a:ext cx="1141" cy="315938"/>
                    </a:xfrm>
                    <a:prstGeom prst="straightConnector1">
                      <a:avLst/>
                    </a:prstGeom>
                    <a:ln>
                      <a:solidFill>
                        <a:srgbClr val="FF0000"/>
                      </a:solidFill>
                      <a:tailEnd type="triangle"/>
                    </a:ln>
                  </xdr:spPr>
                  <xdr:style>
                    <a:lnRef idx="3">
                      <a:schemeClr val="accent3"/>
                    </a:lnRef>
                    <a:fillRef idx="0">
                      <a:schemeClr val="accent3"/>
                    </a:fillRef>
                    <a:effectRef idx="2">
                      <a:schemeClr val="accent3"/>
                    </a:effectRef>
                    <a:fontRef idx="minor">
                      <a:schemeClr val="tx1"/>
                    </a:fontRef>
                  </xdr:style>
                </xdr:cxnSp>
              </xdr:grpSp>
              <xdr:sp macro="" textlink="">
                <xdr:nvSpPr>
                  <xdr:cNvPr id="141" name="Rectangle 140">
                    <a:extLst>
                      <a:ext uri="{FF2B5EF4-FFF2-40B4-BE49-F238E27FC236}">
                        <a16:creationId xmlns:a16="http://schemas.microsoft.com/office/drawing/2014/main" id="{FF847517-D4B8-471D-AE3A-EA19437FD7B7}"/>
                      </a:ext>
                    </a:extLst>
                  </xdr:cNvPr>
                  <xdr:cNvSpPr/>
                </xdr:nvSpPr>
                <xdr:spPr>
                  <a:xfrm>
                    <a:off x="849664" y="8506639"/>
                    <a:ext cx="1390171" cy="323997"/>
                  </a:xfrm>
                  <a:prstGeom prst="rect">
                    <a:avLst/>
                  </a:prstGeom>
                  <a:solidFill>
                    <a:schemeClr val="accent2">
                      <a:lumMod val="60000"/>
                      <a:lumOff val="4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a:solidFill>
                          <a:sysClr val="windowText" lastClr="000000"/>
                        </a:solidFill>
                      </a:rPr>
                      <a:t>SP_PROC_MS_FORM</a:t>
                    </a:r>
                    <a:endParaRPr lang="th-TH" sz="1100">
                      <a:solidFill>
                        <a:sysClr val="windowText" lastClr="000000"/>
                      </a:solidFill>
                    </a:endParaRPr>
                  </a:p>
                </xdr:txBody>
              </xdr:sp>
              <xdr:cxnSp macro="">
                <xdr:nvCxnSpPr>
                  <xdr:cNvPr id="143" name="Straight Arrow Connector 142">
                    <a:extLst>
                      <a:ext uri="{FF2B5EF4-FFF2-40B4-BE49-F238E27FC236}">
                        <a16:creationId xmlns:a16="http://schemas.microsoft.com/office/drawing/2014/main" id="{7A05BF44-D0F2-4121-8C72-BCF41B100703}"/>
                      </a:ext>
                    </a:extLst>
                  </xdr:cNvPr>
                  <xdr:cNvCxnSpPr>
                    <a:cxnSpLocks/>
                    <a:stCxn id="141" idx="3"/>
                    <a:endCxn id="107" idx="1"/>
                  </xdr:cNvCxnSpPr>
                </xdr:nvCxnSpPr>
                <xdr:spPr>
                  <a:xfrm flipV="1">
                    <a:off x="2239835" y="8664598"/>
                    <a:ext cx="340336" cy="10390"/>
                  </a:xfrm>
                  <a:prstGeom prst="straightConnector1">
                    <a:avLst/>
                  </a:prstGeom>
                  <a:ln>
                    <a:solidFill>
                      <a:srgbClr val="FF0000"/>
                    </a:solidFill>
                    <a:tailEnd type="triangle"/>
                  </a:ln>
                </xdr:spPr>
                <xdr:style>
                  <a:lnRef idx="3">
                    <a:schemeClr val="accent3"/>
                  </a:lnRef>
                  <a:fillRef idx="0">
                    <a:schemeClr val="accent3"/>
                  </a:fillRef>
                  <a:effectRef idx="2">
                    <a:schemeClr val="accent3"/>
                  </a:effectRef>
                  <a:fontRef idx="minor">
                    <a:schemeClr val="tx1"/>
                  </a:fontRef>
                </xdr:style>
              </xdr:cxnSp>
            </xdr:grpSp>
          </xdr:grpSp>
          <xdr:grpSp>
            <xdr:nvGrpSpPr>
              <xdr:cNvPr id="148" name="Group 147">
                <a:extLst>
                  <a:ext uri="{FF2B5EF4-FFF2-40B4-BE49-F238E27FC236}">
                    <a16:creationId xmlns:a16="http://schemas.microsoft.com/office/drawing/2014/main" id="{7F4E8B11-D0C5-47B3-9FEB-4AD5199F6DAC}"/>
                  </a:ext>
                </a:extLst>
              </xdr:cNvPr>
              <xdr:cNvGrpSpPr/>
            </xdr:nvGrpSpPr>
            <xdr:grpSpPr>
              <a:xfrm>
                <a:off x="6985287" y="5118380"/>
                <a:ext cx="4313388" cy="4151822"/>
                <a:chOff x="4379842" y="5825776"/>
                <a:chExt cx="4290199" cy="4261409"/>
              </a:xfrm>
            </xdr:grpSpPr>
            <xdr:cxnSp macro="">
              <xdr:nvCxnSpPr>
                <xdr:cNvPr id="149" name="Straight Arrow Connector 148">
                  <a:extLst>
                    <a:ext uri="{FF2B5EF4-FFF2-40B4-BE49-F238E27FC236}">
                      <a16:creationId xmlns:a16="http://schemas.microsoft.com/office/drawing/2014/main" id="{9D0FBCC4-A636-494B-B6EE-628403087742}"/>
                    </a:ext>
                  </a:extLst>
                </xdr:cNvPr>
                <xdr:cNvCxnSpPr>
                  <a:cxnSpLocks/>
                  <a:stCxn id="157" idx="1"/>
                  <a:endCxn id="155" idx="3"/>
                </xdr:cNvCxnSpPr>
              </xdr:nvCxnSpPr>
              <xdr:spPr>
                <a:xfrm flipH="1" flipV="1">
                  <a:off x="6497252" y="6609232"/>
                  <a:ext cx="727033" cy="566"/>
                </a:xfrm>
                <a:prstGeom prst="straightConnector1">
                  <a:avLst/>
                </a:prstGeom>
                <a:ln>
                  <a:solidFill>
                    <a:srgbClr val="FF0000"/>
                  </a:solidFill>
                  <a:tailEnd type="triangle"/>
                </a:ln>
              </xdr:spPr>
              <xdr:style>
                <a:lnRef idx="3">
                  <a:schemeClr val="accent3"/>
                </a:lnRef>
                <a:fillRef idx="0">
                  <a:schemeClr val="accent3"/>
                </a:fillRef>
                <a:effectRef idx="2">
                  <a:schemeClr val="accent3"/>
                </a:effectRef>
                <a:fontRef idx="minor">
                  <a:schemeClr val="tx1"/>
                </a:fontRef>
              </xdr:style>
            </xdr:cxnSp>
            <xdr:grpSp>
              <xdr:nvGrpSpPr>
                <xdr:cNvPr id="150" name="Group 149">
                  <a:extLst>
                    <a:ext uri="{FF2B5EF4-FFF2-40B4-BE49-F238E27FC236}">
                      <a16:creationId xmlns:a16="http://schemas.microsoft.com/office/drawing/2014/main" id="{E8AE9124-37C7-40BC-86EE-5987546CAB16}"/>
                    </a:ext>
                  </a:extLst>
                </xdr:cNvPr>
                <xdr:cNvGrpSpPr/>
              </xdr:nvGrpSpPr>
              <xdr:grpSpPr>
                <a:xfrm>
                  <a:off x="4379842" y="5825776"/>
                  <a:ext cx="4290199" cy="4261409"/>
                  <a:chOff x="2410408" y="5244532"/>
                  <a:chExt cx="4293604" cy="4261409"/>
                </a:xfrm>
              </xdr:grpSpPr>
              <xdr:grpSp>
                <xdr:nvGrpSpPr>
                  <xdr:cNvPr id="151" name="Group 150">
                    <a:extLst>
                      <a:ext uri="{FF2B5EF4-FFF2-40B4-BE49-F238E27FC236}">
                        <a16:creationId xmlns:a16="http://schemas.microsoft.com/office/drawing/2014/main" id="{E2466368-3504-44BF-AAF7-F528CEE60F60}"/>
                      </a:ext>
                    </a:extLst>
                  </xdr:cNvPr>
                  <xdr:cNvGrpSpPr/>
                </xdr:nvGrpSpPr>
                <xdr:grpSpPr>
                  <a:xfrm>
                    <a:off x="2410408" y="5244532"/>
                    <a:ext cx="4236730" cy="4261409"/>
                    <a:chOff x="2416108" y="5123663"/>
                    <a:chExt cx="4247457" cy="4158949"/>
                  </a:xfrm>
                </xdr:grpSpPr>
                <xdr:sp macro="" textlink="">
                  <xdr:nvSpPr>
                    <xdr:cNvPr id="154" name="Rectangle 153">
                      <a:extLst>
                        <a:ext uri="{FF2B5EF4-FFF2-40B4-BE49-F238E27FC236}">
                          <a16:creationId xmlns:a16="http://schemas.microsoft.com/office/drawing/2014/main" id="{43DE71D2-B8B8-4FFE-B280-A82BB9B90FF6}"/>
                        </a:ext>
                      </a:extLst>
                    </xdr:cNvPr>
                    <xdr:cNvSpPr/>
                  </xdr:nvSpPr>
                  <xdr:spPr>
                    <a:xfrm>
                      <a:off x="2720503" y="5123663"/>
                      <a:ext cx="1771705" cy="299725"/>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a:t>VW_FORM_06_SCORE_V2</a:t>
                      </a:r>
                      <a:endParaRPr lang="th-TH" sz="1100"/>
                    </a:p>
                  </xdr:txBody>
                </xdr:sp>
                <xdr:sp macro="" textlink="">
                  <xdr:nvSpPr>
                    <xdr:cNvPr id="155" name="Rectangle 154">
                      <a:extLst>
                        <a:ext uri="{FF2B5EF4-FFF2-40B4-BE49-F238E27FC236}">
                          <a16:creationId xmlns:a16="http://schemas.microsoft.com/office/drawing/2014/main" id="{E6C2A166-E10D-42F6-BD63-2E558C09D206}"/>
                        </a:ext>
                      </a:extLst>
                    </xdr:cNvPr>
                    <xdr:cNvSpPr/>
                  </xdr:nvSpPr>
                  <xdr:spPr>
                    <a:xfrm>
                      <a:off x="2681676" y="5732442"/>
                      <a:ext cx="1858888" cy="311679"/>
                    </a:xfrm>
                    <a:prstGeom prst="rect">
                      <a:avLst/>
                    </a:prstGeom>
                    <a:solidFill>
                      <a:schemeClr val="tx2">
                        <a:lumMod val="50000"/>
                        <a:lumOff val="5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a:t>FACT_MS_FORM_SCORE_V2 </a:t>
                      </a:r>
                      <a:endParaRPr lang="th-TH" sz="1100"/>
                    </a:p>
                  </xdr:txBody>
                </xdr:sp>
                <xdr:cxnSp macro="">
                  <xdr:nvCxnSpPr>
                    <xdr:cNvPr id="156" name="Straight Arrow Connector 155">
                      <a:extLst>
                        <a:ext uri="{FF2B5EF4-FFF2-40B4-BE49-F238E27FC236}">
                          <a16:creationId xmlns:a16="http://schemas.microsoft.com/office/drawing/2014/main" id="{54707B72-F6C5-4B97-A8B6-EDB786564D0F}"/>
                        </a:ext>
                      </a:extLst>
                    </xdr:cNvPr>
                    <xdr:cNvCxnSpPr>
                      <a:cxnSpLocks/>
                      <a:stCxn id="154" idx="2"/>
                      <a:endCxn id="155" idx="0"/>
                    </xdr:cNvCxnSpPr>
                  </xdr:nvCxnSpPr>
                  <xdr:spPr>
                    <a:xfrm>
                      <a:off x="3606599" y="5426579"/>
                      <a:ext cx="0" cy="302671"/>
                    </a:xfrm>
                    <a:prstGeom prst="straightConnector1">
                      <a:avLst/>
                    </a:prstGeom>
                    <a:ln>
                      <a:solidFill>
                        <a:srgbClr val="FF0000"/>
                      </a:solidFill>
                      <a:tailEnd type="triangle"/>
                    </a:ln>
                  </xdr:spPr>
                  <xdr:style>
                    <a:lnRef idx="3">
                      <a:schemeClr val="accent3"/>
                    </a:lnRef>
                    <a:fillRef idx="0">
                      <a:schemeClr val="accent3"/>
                    </a:fillRef>
                    <a:effectRef idx="2">
                      <a:schemeClr val="accent3"/>
                    </a:effectRef>
                    <a:fontRef idx="minor">
                      <a:schemeClr val="tx1"/>
                    </a:fontRef>
                  </xdr:style>
                </xdr:cxnSp>
                <xdr:sp macro="" textlink="">
                  <xdr:nvSpPr>
                    <xdr:cNvPr id="157" name="Rectangle 156">
                      <a:extLst>
                        <a:ext uri="{FF2B5EF4-FFF2-40B4-BE49-F238E27FC236}">
                          <a16:creationId xmlns:a16="http://schemas.microsoft.com/office/drawing/2014/main" id="{7EE9E9DA-CE67-42A8-98FE-5C50286B3506}"/>
                        </a:ext>
                      </a:extLst>
                    </xdr:cNvPr>
                    <xdr:cNvSpPr/>
                  </xdr:nvSpPr>
                  <xdr:spPr>
                    <a:xfrm>
                      <a:off x="5270016" y="5731273"/>
                      <a:ext cx="1393549" cy="315123"/>
                    </a:xfrm>
                    <a:prstGeom prst="rect">
                      <a:avLst/>
                    </a:prstGeom>
                    <a:solidFill>
                      <a:schemeClr val="accent2">
                        <a:lumMod val="60000"/>
                        <a:lumOff val="4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a:solidFill>
                            <a:sysClr val="windowText" lastClr="000000"/>
                          </a:solidFill>
                        </a:rPr>
                        <a:t>SP_PROC_MS_FORM</a:t>
                      </a:r>
                      <a:endParaRPr lang="th-TH" sz="1100">
                        <a:solidFill>
                          <a:sysClr val="windowText" lastClr="000000"/>
                        </a:solidFill>
                      </a:endParaRPr>
                    </a:p>
                  </xdr:txBody>
                </xdr:sp>
                <xdr:cxnSp macro="">
                  <xdr:nvCxnSpPr>
                    <xdr:cNvPr id="159" name="Straight Arrow Connector 158">
                      <a:extLst>
                        <a:ext uri="{FF2B5EF4-FFF2-40B4-BE49-F238E27FC236}">
                          <a16:creationId xmlns:a16="http://schemas.microsoft.com/office/drawing/2014/main" id="{942128F1-A707-4E81-A68E-E021735A3C03}"/>
                        </a:ext>
                      </a:extLst>
                    </xdr:cNvPr>
                    <xdr:cNvCxnSpPr>
                      <a:cxnSpLocks/>
                      <a:stCxn id="155" idx="2"/>
                      <a:endCxn id="160" idx="0"/>
                    </xdr:cNvCxnSpPr>
                  </xdr:nvCxnSpPr>
                  <xdr:spPr>
                    <a:xfrm>
                      <a:off x="3611120" y="6044121"/>
                      <a:ext cx="7631" cy="978741"/>
                    </a:xfrm>
                    <a:prstGeom prst="straightConnector1">
                      <a:avLst/>
                    </a:prstGeom>
                    <a:ln>
                      <a:solidFill>
                        <a:srgbClr val="FF0000"/>
                      </a:solidFill>
                      <a:tailEnd type="triangle"/>
                    </a:ln>
                  </xdr:spPr>
                  <xdr:style>
                    <a:lnRef idx="3">
                      <a:schemeClr val="accent3"/>
                    </a:lnRef>
                    <a:fillRef idx="0">
                      <a:schemeClr val="accent3"/>
                    </a:fillRef>
                    <a:effectRef idx="2">
                      <a:schemeClr val="accent3"/>
                    </a:effectRef>
                    <a:fontRef idx="minor">
                      <a:schemeClr val="tx1"/>
                    </a:fontRef>
                  </xdr:style>
                </xdr:cxnSp>
                <xdr:sp macro="" textlink="">
                  <xdr:nvSpPr>
                    <xdr:cNvPr id="160" name="Rectangle 159">
                      <a:extLst>
                        <a:ext uri="{FF2B5EF4-FFF2-40B4-BE49-F238E27FC236}">
                          <a16:creationId xmlns:a16="http://schemas.microsoft.com/office/drawing/2014/main" id="{0416F01E-CACB-4409-A95C-A1A4873FFF1E}"/>
                        </a:ext>
                      </a:extLst>
                    </xdr:cNvPr>
                    <xdr:cNvSpPr/>
                  </xdr:nvSpPr>
                  <xdr:spPr>
                    <a:xfrm>
                      <a:off x="2665059" y="7022862"/>
                      <a:ext cx="1907381" cy="321506"/>
                    </a:xfrm>
                    <a:prstGeom prst="rect">
                      <a:avLst/>
                    </a:prstGeom>
                    <a:solidFill>
                      <a:schemeClr val="accent5">
                        <a:lumMod val="75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a:t>VW_FACT_MS_FORM_V2</a:t>
                      </a:r>
                      <a:r>
                        <a:rPr lang="th-TH"/>
                        <a:t> </a:t>
                      </a:r>
                      <a:r>
                        <a:rPr lang="th-TH" sz="1100">
                          <a:solidFill>
                            <a:schemeClr val="lt1"/>
                          </a:solidFill>
                          <a:effectLst/>
                          <a:latin typeface="+mn-lt"/>
                          <a:ea typeface="+mn-ea"/>
                          <a:cs typeface="+mn-cs"/>
                        </a:rPr>
                        <a:t>🔥</a:t>
                      </a:r>
                      <a:endParaRPr lang="th-TH" sz="1100"/>
                    </a:p>
                  </xdr:txBody>
                </xdr:sp>
                <xdr:sp macro="" textlink="">
                  <xdr:nvSpPr>
                    <xdr:cNvPr id="162" name="Rectangle 161">
                      <a:extLst>
                        <a:ext uri="{FF2B5EF4-FFF2-40B4-BE49-F238E27FC236}">
                          <a16:creationId xmlns:a16="http://schemas.microsoft.com/office/drawing/2014/main" id="{3A6F2EC3-0A67-412E-B34C-45546D23B8AD}"/>
                        </a:ext>
                      </a:extLst>
                    </xdr:cNvPr>
                    <xdr:cNvSpPr/>
                  </xdr:nvSpPr>
                  <xdr:spPr>
                    <a:xfrm>
                      <a:off x="2442463" y="7647258"/>
                      <a:ext cx="2369395" cy="340603"/>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a:effectLst/>
                        </a:rPr>
                        <a:t>VW_FACT_MS_FORM_GROUPING_V2</a:t>
                      </a:r>
                      <a:endParaRPr lang="th-TH" sz="1100"/>
                    </a:p>
                  </xdr:txBody>
                </xdr:sp>
                <xdr:cxnSp macro="">
                  <xdr:nvCxnSpPr>
                    <xdr:cNvPr id="163" name="Straight Arrow Connector 162">
                      <a:extLst>
                        <a:ext uri="{FF2B5EF4-FFF2-40B4-BE49-F238E27FC236}">
                          <a16:creationId xmlns:a16="http://schemas.microsoft.com/office/drawing/2014/main" id="{A5182145-A71B-4BA7-8ED9-5CCE1C784E2D}"/>
                        </a:ext>
                      </a:extLst>
                    </xdr:cNvPr>
                    <xdr:cNvCxnSpPr>
                      <a:cxnSpLocks/>
                      <a:stCxn id="160" idx="2"/>
                      <a:endCxn id="162" idx="0"/>
                    </xdr:cNvCxnSpPr>
                  </xdr:nvCxnSpPr>
                  <xdr:spPr>
                    <a:xfrm>
                      <a:off x="3618750" y="7344368"/>
                      <a:ext cx="8411" cy="302890"/>
                    </a:xfrm>
                    <a:prstGeom prst="straightConnector1">
                      <a:avLst/>
                    </a:prstGeom>
                    <a:ln>
                      <a:solidFill>
                        <a:srgbClr val="FF0000"/>
                      </a:solidFill>
                      <a:tailEnd type="triangle"/>
                    </a:ln>
                  </xdr:spPr>
                  <xdr:style>
                    <a:lnRef idx="3">
                      <a:schemeClr val="accent3"/>
                    </a:lnRef>
                    <a:fillRef idx="0">
                      <a:schemeClr val="accent3"/>
                    </a:fillRef>
                    <a:effectRef idx="2">
                      <a:schemeClr val="accent3"/>
                    </a:effectRef>
                    <a:fontRef idx="minor">
                      <a:schemeClr val="tx1"/>
                    </a:fontRef>
                  </xdr:style>
                </xdr:cxnSp>
                <xdr:sp macro="" textlink="">
                  <xdr:nvSpPr>
                    <xdr:cNvPr id="164" name="Rectangle 163">
                      <a:extLst>
                        <a:ext uri="{FF2B5EF4-FFF2-40B4-BE49-F238E27FC236}">
                          <a16:creationId xmlns:a16="http://schemas.microsoft.com/office/drawing/2014/main" id="{B901A6A7-E102-4884-ADAC-D8DC4DDACAA1}"/>
                        </a:ext>
                      </a:extLst>
                    </xdr:cNvPr>
                    <xdr:cNvSpPr/>
                  </xdr:nvSpPr>
                  <xdr:spPr>
                    <a:xfrm>
                      <a:off x="2585238" y="8288845"/>
                      <a:ext cx="2084322" cy="340637"/>
                    </a:xfrm>
                    <a:prstGeom prst="rect">
                      <a:avLst/>
                    </a:prstGeom>
                    <a:solidFill>
                      <a:schemeClr val="tx2">
                        <a:lumMod val="50000"/>
                        <a:lumOff val="5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a:effectLst/>
                        </a:rPr>
                        <a:t>FACT_MS_FORM_GROUPING_V2</a:t>
                      </a:r>
                      <a:r>
                        <a:rPr lang="en-US"/>
                        <a:t> </a:t>
                      </a:r>
                      <a:endParaRPr lang="th-TH" sz="1100"/>
                    </a:p>
                  </xdr:txBody>
                </xdr:sp>
                <xdr:cxnSp macro="">
                  <xdr:nvCxnSpPr>
                    <xdr:cNvPr id="165" name="Straight Arrow Connector 164">
                      <a:extLst>
                        <a:ext uri="{FF2B5EF4-FFF2-40B4-BE49-F238E27FC236}">
                          <a16:creationId xmlns:a16="http://schemas.microsoft.com/office/drawing/2014/main" id="{330F01F1-35CD-4760-AC25-57C1FB047318}"/>
                        </a:ext>
                      </a:extLst>
                    </xdr:cNvPr>
                    <xdr:cNvCxnSpPr>
                      <a:cxnSpLocks/>
                      <a:stCxn id="162" idx="2"/>
                      <a:endCxn id="164" idx="0"/>
                    </xdr:cNvCxnSpPr>
                  </xdr:nvCxnSpPr>
                  <xdr:spPr>
                    <a:xfrm>
                      <a:off x="3627160" y="7987861"/>
                      <a:ext cx="0" cy="300984"/>
                    </a:xfrm>
                    <a:prstGeom prst="straightConnector1">
                      <a:avLst/>
                    </a:prstGeom>
                    <a:ln>
                      <a:solidFill>
                        <a:srgbClr val="FF0000"/>
                      </a:solidFill>
                      <a:tailEnd type="triangle"/>
                    </a:ln>
                  </xdr:spPr>
                  <xdr:style>
                    <a:lnRef idx="3">
                      <a:schemeClr val="accent3"/>
                    </a:lnRef>
                    <a:fillRef idx="0">
                      <a:schemeClr val="accent3"/>
                    </a:fillRef>
                    <a:effectRef idx="2">
                      <a:schemeClr val="accent3"/>
                    </a:effectRef>
                    <a:fontRef idx="minor">
                      <a:schemeClr val="tx1"/>
                    </a:fontRef>
                  </xdr:style>
                </xdr:cxnSp>
                <xdr:sp macro="" textlink="">
                  <xdr:nvSpPr>
                    <xdr:cNvPr id="166" name="Rectangle 165">
                      <a:extLst>
                        <a:ext uri="{FF2B5EF4-FFF2-40B4-BE49-F238E27FC236}">
                          <a16:creationId xmlns:a16="http://schemas.microsoft.com/office/drawing/2014/main" id="{C56F80AC-F61D-4D6F-BA72-F83255A62DC2}"/>
                        </a:ext>
                      </a:extLst>
                    </xdr:cNvPr>
                    <xdr:cNvSpPr/>
                  </xdr:nvSpPr>
                  <xdr:spPr>
                    <a:xfrm>
                      <a:off x="2416108" y="8945421"/>
                      <a:ext cx="2424865" cy="337191"/>
                    </a:xfrm>
                    <a:prstGeom prst="rect">
                      <a:avLst/>
                    </a:prstGeom>
                    <a:solidFill>
                      <a:schemeClr val="accent5">
                        <a:lumMod val="75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a:effectLst/>
                        </a:rPr>
                        <a:t>VW_FACT_MS_FORM_REPORT_V2</a:t>
                      </a:r>
                      <a:r>
                        <a:rPr lang="th-TH">
                          <a:effectLst/>
                        </a:rPr>
                        <a:t> </a:t>
                      </a:r>
                      <a:r>
                        <a:rPr lang="th-TH" sz="1100">
                          <a:solidFill>
                            <a:schemeClr val="lt1"/>
                          </a:solidFill>
                          <a:effectLst/>
                          <a:latin typeface="+mn-lt"/>
                          <a:ea typeface="+mn-ea"/>
                          <a:cs typeface="+mn-cs"/>
                        </a:rPr>
                        <a:t>🔥</a:t>
                      </a:r>
                      <a:endParaRPr lang="th-TH" sz="1100"/>
                    </a:p>
                  </xdr:txBody>
                </xdr:sp>
                <xdr:cxnSp macro="">
                  <xdr:nvCxnSpPr>
                    <xdr:cNvPr id="167" name="Straight Arrow Connector 166">
                      <a:extLst>
                        <a:ext uri="{FF2B5EF4-FFF2-40B4-BE49-F238E27FC236}">
                          <a16:creationId xmlns:a16="http://schemas.microsoft.com/office/drawing/2014/main" id="{CC3B4705-F061-486D-990F-EEB2176A694E}"/>
                        </a:ext>
                      </a:extLst>
                    </xdr:cNvPr>
                    <xdr:cNvCxnSpPr>
                      <a:cxnSpLocks/>
                      <a:stCxn id="164" idx="2"/>
                      <a:endCxn id="166" idx="0"/>
                    </xdr:cNvCxnSpPr>
                  </xdr:nvCxnSpPr>
                  <xdr:spPr>
                    <a:xfrm>
                      <a:off x="3624224" y="8629482"/>
                      <a:ext cx="1141" cy="315938"/>
                    </a:xfrm>
                    <a:prstGeom prst="straightConnector1">
                      <a:avLst/>
                    </a:prstGeom>
                    <a:ln>
                      <a:solidFill>
                        <a:srgbClr val="FF0000"/>
                      </a:solidFill>
                      <a:tailEnd type="triangle"/>
                    </a:ln>
                  </xdr:spPr>
                  <xdr:style>
                    <a:lnRef idx="3">
                      <a:schemeClr val="accent3"/>
                    </a:lnRef>
                    <a:fillRef idx="0">
                      <a:schemeClr val="accent3"/>
                    </a:fillRef>
                    <a:effectRef idx="2">
                      <a:schemeClr val="accent3"/>
                    </a:effectRef>
                    <a:fontRef idx="minor">
                      <a:schemeClr val="tx1"/>
                    </a:fontRef>
                  </xdr:style>
                </xdr:cxnSp>
              </xdr:grpSp>
              <xdr:sp macro="" textlink="">
                <xdr:nvSpPr>
                  <xdr:cNvPr id="152" name="Rectangle 151">
                    <a:extLst>
                      <a:ext uri="{FF2B5EF4-FFF2-40B4-BE49-F238E27FC236}">
                        <a16:creationId xmlns:a16="http://schemas.microsoft.com/office/drawing/2014/main" id="{0081C506-7634-4436-8A3E-4394E12A797A}"/>
                      </a:ext>
                    </a:extLst>
                  </xdr:cNvPr>
                  <xdr:cNvSpPr/>
                </xdr:nvSpPr>
                <xdr:spPr>
                  <a:xfrm>
                    <a:off x="5313841" y="8496982"/>
                    <a:ext cx="1390171" cy="323997"/>
                  </a:xfrm>
                  <a:prstGeom prst="rect">
                    <a:avLst/>
                  </a:prstGeom>
                  <a:solidFill>
                    <a:schemeClr val="accent2">
                      <a:lumMod val="60000"/>
                      <a:lumOff val="4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a:solidFill>
                          <a:sysClr val="windowText" lastClr="000000"/>
                        </a:solidFill>
                      </a:rPr>
                      <a:t>SP_PROC_MS_FORM</a:t>
                    </a:r>
                    <a:endParaRPr lang="th-TH" sz="1100">
                      <a:solidFill>
                        <a:sysClr val="windowText" lastClr="000000"/>
                      </a:solidFill>
                    </a:endParaRPr>
                  </a:p>
                </xdr:txBody>
              </xdr:sp>
              <xdr:cxnSp macro="">
                <xdr:nvCxnSpPr>
                  <xdr:cNvPr id="153" name="Straight Arrow Connector 152">
                    <a:extLst>
                      <a:ext uri="{FF2B5EF4-FFF2-40B4-BE49-F238E27FC236}">
                        <a16:creationId xmlns:a16="http://schemas.microsoft.com/office/drawing/2014/main" id="{1463914C-ABC1-4630-A099-554549349BB4}"/>
                      </a:ext>
                    </a:extLst>
                  </xdr:cNvPr>
                  <xdr:cNvCxnSpPr>
                    <a:cxnSpLocks/>
                    <a:stCxn id="152" idx="1"/>
                    <a:endCxn id="164" idx="3"/>
                  </xdr:cNvCxnSpPr>
                </xdr:nvCxnSpPr>
                <xdr:spPr>
                  <a:xfrm flipH="1">
                    <a:off x="4658169" y="8658980"/>
                    <a:ext cx="655672" cy="3226"/>
                  </a:xfrm>
                  <a:prstGeom prst="straightConnector1">
                    <a:avLst/>
                  </a:prstGeom>
                  <a:ln>
                    <a:solidFill>
                      <a:srgbClr val="FF0000"/>
                    </a:solidFill>
                    <a:tailEnd type="triangle"/>
                  </a:ln>
                </xdr:spPr>
                <xdr:style>
                  <a:lnRef idx="3">
                    <a:schemeClr val="accent3"/>
                  </a:lnRef>
                  <a:fillRef idx="0">
                    <a:schemeClr val="accent3"/>
                  </a:fillRef>
                  <a:effectRef idx="2">
                    <a:schemeClr val="accent3"/>
                  </a:effectRef>
                  <a:fontRef idx="minor">
                    <a:schemeClr val="tx1"/>
                  </a:fontRef>
                </xdr:style>
              </xdr:cxnSp>
            </xdr:grpSp>
          </xdr:grpSp>
        </xdr:grpSp>
        <xdr:cxnSp macro="">
          <xdr:nvCxnSpPr>
            <xdr:cNvPr id="10" name="Straight Connector 9">
              <a:extLst>
                <a:ext uri="{FF2B5EF4-FFF2-40B4-BE49-F238E27FC236}">
                  <a16:creationId xmlns:a16="http://schemas.microsoft.com/office/drawing/2014/main" id="{06972426-22EB-44D4-8108-E13E6A2FCC1A}"/>
                </a:ext>
              </a:extLst>
            </xdr:cNvPr>
            <xdr:cNvCxnSpPr/>
          </xdr:nvCxnSpPr>
          <xdr:spPr>
            <a:xfrm>
              <a:off x="17088716" y="702540"/>
              <a:ext cx="7640638" cy="10411546"/>
            </a:xfrm>
            <a:prstGeom prst="line">
              <a:avLst/>
            </a:prstGeom>
            <a:ln>
              <a:solidFill>
                <a:sysClr val="windowText" lastClr="000000"/>
              </a:solidFill>
            </a:ln>
          </xdr:spPr>
          <xdr:style>
            <a:lnRef idx="3">
              <a:schemeClr val="accent2"/>
            </a:lnRef>
            <a:fillRef idx="0">
              <a:schemeClr val="accent2"/>
            </a:fillRef>
            <a:effectRef idx="2">
              <a:schemeClr val="accent2"/>
            </a:effectRef>
            <a:fontRef idx="minor">
              <a:schemeClr val="tx1"/>
            </a:fontRef>
          </xdr:style>
        </xdr:cxnSp>
        <xdr:cxnSp macro="">
          <xdr:nvCxnSpPr>
            <xdr:cNvPr id="65" name="Straight Connector 64">
              <a:extLst>
                <a:ext uri="{FF2B5EF4-FFF2-40B4-BE49-F238E27FC236}">
                  <a16:creationId xmlns:a16="http://schemas.microsoft.com/office/drawing/2014/main" id="{63EEAA4B-E8A8-4B31-B4F9-AB5A7F600AED}"/>
                </a:ext>
              </a:extLst>
            </xdr:cNvPr>
            <xdr:cNvCxnSpPr/>
          </xdr:nvCxnSpPr>
          <xdr:spPr>
            <a:xfrm flipH="1">
              <a:off x="16597313" y="699365"/>
              <a:ext cx="8340870" cy="10451234"/>
            </a:xfrm>
            <a:prstGeom prst="line">
              <a:avLst/>
            </a:prstGeom>
            <a:ln>
              <a:solidFill>
                <a:sysClr val="windowText" lastClr="000000"/>
              </a:solidFill>
            </a:ln>
          </xdr:spPr>
          <xdr:style>
            <a:lnRef idx="3">
              <a:schemeClr val="accent2"/>
            </a:lnRef>
            <a:fillRef idx="0">
              <a:schemeClr val="accent2"/>
            </a:fillRef>
            <a:effectRef idx="2">
              <a:schemeClr val="accent2"/>
            </a:effectRef>
            <a:fontRef idx="minor">
              <a:schemeClr val="tx1"/>
            </a:fontRef>
          </xdr:style>
        </xdr:cxnSp>
      </xdr:grpSp>
      <xdr:sp macro="" textlink="">
        <xdr:nvSpPr>
          <xdr:cNvPr id="18" name="Speech Bubble: Rectangle 17">
            <a:extLst>
              <a:ext uri="{FF2B5EF4-FFF2-40B4-BE49-F238E27FC236}">
                <a16:creationId xmlns:a16="http://schemas.microsoft.com/office/drawing/2014/main" id="{E6B69023-0B96-4D18-B35B-D2149B68822F}"/>
              </a:ext>
            </a:extLst>
          </xdr:cNvPr>
          <xdr:cNvSpPr/>
        </xdr:nvSpPr>
        <xdr:spPr>
          <a:xfrm>
            <a:off x="28756251" y="524979"/>
            <a:ext cx="1969052" cy="916195"/>
          </a:xfrm>
          <a:prstGeom prst="wedgeRectCallout">
            <a:avLst>
              <a:gd name="adj1" fmla="val -42358"/>
              <a:gd name="adj2" fmla="val 70075"/>
            </a:avLst>
          </a:prstGeom>
        </xdr:spPr>
        <xdr:style>
          <a:lnRef idx="2">
            <a:schemeClr val="accent3"/>
          </a:lnRef>
          <a:fillRef idx="1">
            <a:schemeClr val="lt1"/>
          </a:fillRef>
          <a:effectRef idx="0">
            <a:schemeClr val="accent3"/>
          </a:effectRef>
          <a:fontRef idx="minor">
            <a:schemeClr val="dk1"/>
          </a:fontRef>
        </xdr:style>
        <xdr:txBody>
          <a:bodyPr vertOverflow="clip" horzOverflow="clip" rtlCol="0" anchor="t"/>
          <a:lstStyle/>
          <a:p>
            <a:pPr algn="l"/>
            <a:r>
              <a:rPr lang="th-TH" sz="1100"/>
              <a:t>หลังจาก</a:t>
            </a:r>
            <a:r>
              <a:rPr lang="th-TH" sz="1100" baseline="0"/>
              <a:t> </a:t>
            </a:r>
            <a:r>
              <a:rPr lang="en-US" sz="1100" baseline="0"/>
              <a:t>Revise </a:t>
            </a:r>
            <a:r>
              <a:rPr lang="th-TH" sz="1100" baseline="0"/>
              <a:t>คำถามใหม่ (และ </a:t>
            </a:r>
            <a:r>
              <a:rPr lang="en-US" sz="1100" baseline="0"/>
              <a:t>Map </a:t>
            </a:r>
            <a:r>
              <a:rPr lang="th-TH" sz="1100" baseline="0"/>
              <a:t>ด้วย </a:t>
            </a:r>
            <a:r>
              <a:rPr lang="en-US" sz="1100" baseline="0"/>
              <a:t>QuestionCode) </a:t>
            </a:r>
            <a:r>
              <a:rPr lang="th-TH" sz="1100" baseline="0"/>
              <a:t>จะทำให้ข้อมูลเก่า </a:t>
            </a:r>
            <a:r>
              <a:rPr lang="en-US" sz="1100" baseline="0"/>
              <a:t>Map </a:t>
            </a:r>
            <a:r>
              <a:rPr lang="th-TH" sz="1100" baseline="0"/>
              <a:t>แล้วเป็นค่าว่าง</a:t>
            </a:r>
            <a:endParaRPr lang="th-TH" sz="1100"/>
          </a:p>
        </xdr:txBody>
      </xdr:sp>
    </xdr:grpSp>
    <xdr:clientData/>
  </xdr:twoCellAnchor>
  <xdr:twoCellAnchor>
    <xdr:from>
      <xdr:col>1</xdr:col>
      <xdr:colOff>132614</xdr:colOff>
      <xdr:row>5</xdr:row>
      <xdr:rowOff>130841</xdr:rowOff>
    </xdr:from>
    <xdr:to>
      <xdr:col>17</xdr:col>
      <xdr:colOff>188383</xdr:colOff>
      <xdr:row>62</xdr:row>
      <xdr:rowOff>95738</xdr:rowOff>
    </xdr:to>
    <xdr:grpSp>
      <xdr:nvGrpSpPr>
        <xdr:cNvPr id="44" name="Group 43">
          <a:extLst>
            <a:ext uri="{FF2B5EF4-FFF2-40B4-BE49-F238E27FC236}">
              <a16:creationId xmlns:a16="http://schemas.microsoft.com/office/drawing/2014/main" id="{3C07CC82-6C0F-4999-9629-38533A048E24}"/>
            </a:ext>
          </a:extLst>
        </xdr:cNvPr>
        <xdr:cNvGrpSpPr/>
      </xdr:nvGrpSpPr>
      <xdr:grpSpPr>
        <a:xfrm>
          <a:off x="792037" y="1046706"/>
          <a:ext cx="10606538" cy="10405763"/>
          <a:chOff x="2695046" y="378404"/>
          <a:chExt cx="10550347" cy="10291581"/>
        </a:xfrm>
      </xdr:grpSpPr>
      <xdr:grpSp>
        <xdr:nvGrpSpPr>
          <xdr:cNvPr id="74" name="Group 73">
            <a:extLst>
              <a:ext uri="{FF2B5EF4-FFF2-40B4-BE49-F238E27FC236}">
                <a16:creationId xmlns:a16="http://schemas.microsoft.com/office/drawing/2014/main" id="{D5B227A0-B3B1-43ED-A0E1-694D9013EF49}"/>
              </a:ext>
            </a:extLst>
          </xdr:cNvPr>
          <xdr:cNvGrpSpPr/>
        </xdr:nvGrpSpPr>
        <xdr:grpSpPr>
          <a:xfrm>
            <a:off x="3068952" y="1642151"/>
            <a:ext cx="10176441" cy="9027834"/>
            <a:chOff x="1010982" y="340027"/>
            <a:chExt cx="10287693" cy="8930175"/>
          </a:xfrm>
        </xdr:grpSpPr>
        <xdr:grpSp>
          <xdr:nvGrpSpPr>
            <xdr:cNvPr id="77" name="Group 76">
              <a:extLst>
                <a:ext uri="{FF2B5EF4-FFF2-40B4-BE49-F238E27FC236}">
                  <a16:creationId xmlns:a16="http://schemas.microsoft.com/office/drawing/2014/main" id="{60751758-90A1-4A48-928F-FF72AECEF303}"/>
                </a:ext>
              </a:extLst>
            </xdr:cNvPr>
            <xdr:cNvGrpSpPr/>
          </xdr:nvGrpSpPr>
          <xdr:grpSpPr>
            <a:xfrm>
              <a:off x="3013336" y="340027"/>
              <a:ext cx="5436241" cy="4778353"/>
              <a:chOff x="3001935" y="347841"/>
              <a:chExt cx="5395543" cy="4900595"/>
            </a:xfrm>
          </xdr:grpSpPr>
          <xdr:sp macro="" textlink="">
            <xdr:nvSpPr>
              <xdr:cNvPr id="134" name="Rectangle 133">
                <a:extLst>
                  <a:ext uri="{FF2B5EF4-FFF2-40B4-BE49-F238E27FC236}">
                    <a16:creationId xmlns:a16="http://schemas.microsoft.com/office/drawing/2014/main" id="{89C72708-997C-4384-BAD5-C3400D972F71}"/>
                  </a:ext>
                </a:extLst>
              </xdr:cNvPr>
              <xdr:cNvSpPr/>
            </xdr:nvSpPr>
            <xdr:spPr>
              <a:xfrm>
                <a:off x="5514604" y="347841"/>
                <a:ext cx="1331650" cy="311108"/>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a:t>STG_QUESTION_xxx</a:t>
                </a:r>
                <a:endParaRPr lang="th-TH" sz="1100"/>
              </a:p>
            </xdr:txBody>
          </xdr:sp>
          <xdr:sp macro="" textlink="">
            <xdr:nvSpPr>
              <xdr:cNvPr id="135" name="Rectangle 134">
                <a:extLst>
                  <a:ext uri="{FF2B5EF4-FFF2-40B4-BE49-F238E27FC236}">
                    <a16:creationId xmlns:a16="http://schemas.microsoft.com/office/drawing/2014/main" id="{01C82213-5A41-4194-8E16-001083E8C3FF}"/>
                  </a:ext>
                </a:extLst>
              </xdr:cNvPr>
              <xdr:cNvSpPr/>
            </xdr:nvSpPr>
            <xdr:spPr>
              <a:xfrm>
                <a:off x="5351802" y="937118"/>
                <a:ext cx="1669290" cy="308945"/>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a:t>VW_STG_MS_FORM_xxx</a:t>
                </a:r>
                <a:endParaRPr lang="th-TH" sz="1100"/>
              </a:p>
            </xdr:txBody>
          </xdr:sp>
          <xdr:sp macro="" textlink="">
            <xdr:nvSpPr>
              <xdr:cNvPr id="136" name="Rectangle 135">
                <a:extLst>
                  <a:ext uri="{FF2B5EF4-FFF2-40B4-BE49-F238E27FC236}">
                    <a16:creationId xmlns:a16="http://schemas.microsoft.com/office/drawing/2014/main" id="{9B991400-B466-4742-9B92-1D92F5DC4840}"/>
                  </a:ext>
                </a:extLst>
              </xdr:cNvPr>
              <xdr:cNvSpPr/>
            </xdr:nvSpPr>
            <xdr:spPr>
              <a:xfrm>
                <a:off x="5419814" y="1531689"/>
                <a:ext cx="1521024" cy="296245"/>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a:effectLst/>
                  </a:rPr>
                  <a:t>VW_FORM_01_UNION</a:t>
                </a:r>
                <a:endParaRPr lang="th-TH" sz="1100"/>
              </a:p>
            </xdr:txBody>
          </xdr:sp>
          <xdr:cxnSp macro="">
            <xdr:nvCxnSpPr>
              <xdr:cNvPr id="137" name="Straight Arrow Connector 136">
                <a:extLst>
                  <a:ext uri="{FF2B5EF4-FFF2-40B4-BE49-F238E27FC236}">
                    <a16:creationId xmlns:a16="http://schemas.microsoft.com/office/drawing/2014/main" id="{F5583891-02EE-439A-B5F6-387074BC4E07}"/>
                  </a:ext>
                </a:extLst>
              </xdr:cNvPr>
              <xdr:cNvCxnSpPr>
                <a:stCxn id="134" idx="2"/>
                <a:endCxn id="135" idx="0"/>
              </xdr:cNvCxnSpPr>
            </xdr:nvCxnSpPr>
            <xdr:spPr>
              <a:xfrm>
                <a:off x="6180430" y="658949"/>
                <a:ext cx="6017" cy="278169"/>
              </a:xfrm>
              <a:prstGeom prst="straightConnector1">
                <a:avLst/>
              </a:prstGeom>
              <a:ln>
                <a:solidFill>
                  <a:srgbClr val="FF0000"/>
                </a:solidFill>
                <a:tailEnd type="triangle"/>
              </a:ln>
            </xdr:spPr>
            <xdr:style>
              <a:lnRef idx="3">
                <a:schemeClr val="accent3"/>
              </a:lnRef>
              <a:fillRef idx="0">
                <a:schemeClr val="accent3"/>
              </a:fillRef>
              <a:effectRef idx="2">
                <a:schemeClr val="accent3"/>
              </a:effectRef>
              <a:fontRef idx="minor">
                <a:schemeClr val="tx1"/>
              </a:fontRef>
            </xdr:style>
          </xdr:cxnSp>
          <xdr:cxnSp macro="">
            <xdr:nvCxnSpPr>
              <xdr:cNvPr id="138" name="Straight Arrow Connector 137">
                <a:extLst>
                  <a:ext uri="{FF2B5EF4-FFF2-40B4-BE49-F238E27FC236}">
                    <a16:creationId xmlns:a16="http://schemas.microsoft.com/office/drawing/2014/main" id="{6FB51367-1DD2-4923-A5C9-FB2D9437B072}"/>
                  </a:ext>
                </a:extLst>
              </xdr:cNvPr>
              <xdr:cNvCxnSpPr>
                <a:stCxn id="135" idx="2"/>
                <a:endCxn id="136" idx="0"/>
              </xdr:cNvCxnSpPr>
            </xdr:nvCxnSpPr>
            <xdr:spPr>
              <a:xfrm flipH="1">
                <a:off x="6180326" y="1246062"/>
                <a:ext cx="6120" cy="285627"/>
              </a:xfrm>
              <a:prstGeom prst="straightConnector1">
                <a:avLst/>
              </a:prstGeom>
              <a:ln>
                <a:solidFill>
                  <a:srgbClr val="FF0000"/>
                </a:solidFill>
                <a:tailEnd type="triangle"/>
              </a:ln>
            </xdr:spPr>
            <xdr:style>
              <a:lnRef idx="3">
                <a:schemeClr val="accent3"/>
              </a:lnRef>
              <a:fillRef idx="0">
                <a:schemeClr val="accent3"/>
              </a:fillRef>
              <a:effectRef idx="2">
                <a:schemeClr val="accent3"/>
              </a:effectRef>
              <a:fontRef idx="minor">
                <a:schemeClr val="tx1"/>
              </a:fontRef>
            </xdr:style>
          </xdr:cxnSp>
          <xdr:sp macro="" textlink="">
            <xdr:nvSpPr>
              <xdr:cNvPr id="139" name="Rectangle 138">
                <a:extLst>
                  <a:ext uri="{FF2B5EF4-FFF2-40B4-BE49-F238E27FC236}">
                    <a16:creationId xmlns:a16="http://schemas.microsoft.com/office/drawing/2014/main" id="{AE25C71B-E381-4AFA-BF1C-FE65447FFA7A}"/>
                  </a:ext>
                </a:extLst>
              </xdr:cNvPr>
              <xdr:cNvSpPr/>
            </xdr:nvSpPr>
            <xdr:spPr>
              <a:xfrm>
                <a:off x="5030458" y="2157340"/>
                <a:ext cx="2309110" cy="309228"/>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a:effectLst/>
                  </a:rPr>
                  <a:t>VW_FORM_02_UNION_VALUE_MAP</a:t>
                </a:r>
                <a:endParaRPr lang="th-TH" sz="1100"/>
              </a:p>
            </xdr:txBody>
          </xdr:sp>
          <xdr:cxnSp macro="">
            <xdr:nvCxnSpPr>
              <xdr:cNvPr id="140" name="Straight Arrow Connector 139">
                <a:extLst>
                  <a:ext uri="{FF2B5EF4-FFF2-40B4-BE49-F238E27FC236}">
                    <a16:creationId xmlns:a16="http://schemas.microsoft.com/office/drawing/2014/main" id="{C743DA21-36B5-485B-AF07-CEA91A67F79D}"/>
                  </a:ext>
                </a:extLst>
              </xdr:cNvPr>
              <xdr:cNvCxnSpPr>
                <a:stCxn id="136" idx="2"/>
                <a:endCxn id="139" idx="0"/>
              </xdr:cNvCxnSpPr>
            </xdr:nvCxnSpPr>
            <xdr:spPr>
              <a:xfrm>
                <a:off x="6180326" y="1827934"/>
                <a:ext cx="4687" cy="329405"/>
              </a:xfrm>
              <a:prstGeom prst="straightConnector1">
                <a:avLst/>
              </a:prstGeom>
              <a:ln>
                <a:solidFill>
                  <a:srgbClr val="FF0000"/>
                </a:solidFill>
                <a:tailEnd type="triangle"/>
              </a:ln>
            </xdr:spPr>
            <xdr:style>
              <a:lnRef idx="3">
                <a:schemeClr val="accent3"/>
              </a:lnRef>
              <a:fillRef idx="0">
                <a:schemeClr val="accent3"/>
              </a:fillRef>
              <a:effectRef idx="2">
                <a:schemeClr val="accent3"/>
              </a:effectRef>
              <a:fontRef idx="minor">
                <a:schemeClr val="tx1"/>
              </a:fontRef>
            </xdr:style>
          </xdr:cxnSp>
          <xdr:sp macro="" textlink="">
            <xdr:nvSpPr>
              <xdr:cNvPr id="142" name="Rectangle 141">
                <a:extLst>
                  <a:ext uri="{FF2B5EF4-FFF2-40B4-BE49-F238E27FC236}">
                    <a16:creationId xmlns:a16="http://schemas.microsoft.com/office/drawing/2014/main" id="{3D04DBC0-3A34-4CF8-93FE-C42CF5478197}"/>
                  </a:ext>
                </a:extLst>
              </xdr:cNvPr>
              <xdr:cNvSpPr/>
            </xdr:nvSpPr>
            <xdr:spPr>
              <a:xfrm>
                <a:off x="5046973" y="2767737"/>
                <a:ext cx="2285165" cy="308945"/>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a:t>VW_FORM_03_DISTINCT_QUESTION</a:t>
                </a:r>
                <a:endParaRPr lang="th-TH" sz="1100"/>
              </a:p>
            </xdr:txBody>
          </xdr:sp>
          <xdr:cxnSp macro="">
            <xdr:nvCxnSpPr>
              <xdr:cNvPr id="144" name="Straight Arrow Connector 143">
                <a:extLst>
                  <a:ext uri="{FF2B5EF4-FFF2-40B4-BE49-F238E27FC236}">
                    <a16:creationId xmlns:a16="http://schemas.microsoft.com/office/drawing/2014/main" id="{49CBBFFE-E242-4C19-8D9E-E138685DD510}"/>
                  </a:ext>
                </a:extLst>
              </xdr:cNvPr>
              <xdr:cNvCxnSpPr>
                <a:stCxn id="139" idx="2"/>
                <a:endCxn id="142" idx="0"/>
              </xdr:cNvCxnSpPr>
            </xdr:nvCxnSpPr>
            <xdr:spPr>
              <a:xfrm>
                <a:off x="6185013" y="2466568"/>
                <a:ext cx="4543" cy="301169"/>
              </a:xfrm>
              <a:prstGeom prst="straightConnector1">
                <a:avLst/>
              </a:prstGeom>
              <a:ln>
                <a:solidFill>
                  <a:srgbClr val="FF0000"/>
                </a:solidFill>
                <a:tailEnd type="triangle"/>
              </a:ln>
            </xdr:spPr>
            <xdr:style>
              <a:lnRef idx="3">
                <a:schemeClr val="accent3"/>
              </a:lnRef>
              <a:fillRef idx="0">
                <a:schemeClr val="accent3"/>
              </a:fillRef>
              <a:effectRef idx="2">
                <a:schemeClr val="accent3"/>
              </a:effectRef>
              <a:fontRef idx="minor">
                <a:schemeClr val="tx1"/>
              </a:fontRef>
            </xdr:style>
          </xdr:cxnSp>
          <xdr:sp macro="" textlink="">
            <xdr:nvSpPr>
              <xdr:cNvPr id="145" name="Rectangle 144">
                <a:extLst>
                  <a:ext uri="{FF2B5EF4-FFF2-40B4-BE49-F238E27FC236}">
                    <a16:creationId xmlns:a16="http://schemas.microsoft.com/office/drawing/2014/main" id="{C184DBA6-3424-48BE-88E4-D97579A45279}"/>
                  </a:ext>
                </a:extLst>
              </xdr:cNvPr>
              <xdr:cNvSpPr/>
            </xdr:nvSpPr>
            <xdr:spPr>
              <a:xfrm>
                <a:off x="5405420" y="3389715"/>
                <a:ext cx="1572788" cy="318752"/>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a:effectLst/>
                  </a:rPr>
                  <a:t>VW_FORM_04_WEIGHT</a:t>
                </a:r>
                <a:endParaRPr lang="th-TH" sz="1100"/>
              </a:p>
            </xdr:txBody>
          </xdr:sp>
          <xdr:cxnSp macro="">
            <xdr:nvCxnSpPr>
              <xdr:cNvPr id="146" name="Straight Arrow Connector 145">
                <a:extLst>
                  <a:ext uri="{FF2B5EF4-FFF2-40B4-BE49-F238E27FC236}">
                    <a16:creationId xmlns:a16="http://schemas.microsoft.com/office/drawing/2014/main" id="{E2693E6F-9ED9-4B29-891A-FBE6149CE08A}"/>
                  </a:ext>
                </a:extLst>
              </xdr:cNvPr>
              <xdr:cNvCxnSpPr>
                <a:stCxn id="142" idx="2"/>
                <a:endCxn id="145" idx="0"/>
              </xdr:cNvCxnSpPr>
            </xdr:nvCxnSpPr>
            <xdr:spPr>
              <a:xfrm>
                <a:off x="6186381" y="3076682"/>
                <a:ext cx="2259" cy="313033"/>
              </a:xfrm>
              <a:prstGeom prst="straightConnector1">
                <a:avLst/>
              </a:prstGeom>
              <a:ln>
                <a:solidFill>
                  <a:srgbClr val="FF0000"/>
                </a:solidFill>
                <a:tailEnd type="triangle"/>
              </a:ln>
            </xdr:spPr>
            <xdr:style>
              <a:lnRef idx="3">
                <a:schemeClr val="accent3"/>
              </a:lnRef>
              <a:fillRef idx="0">
                <a:schemeClr val="accent3"/>
              </a:fillRef>
              <a:effectRef idx="2">
                <a:schemeClr val="accent3"/>
              </a:effectRef>
              <a:fontRef idx="minor">
                <a:schemeClr val="tx1"/>
              </a:fontRef>
            </xdr:style>
          </xdr:cxnSp>
          <xdr:sp macro="" textlink="">
            <xdr:nvSpPr>
              <xdr:cNvPr id="147" name="Rectangle 146">
                <a:extLst>
                  <a:ext uri="{FF2B5EF4-FFF2-40B4-BE49-F238E27FC236}">
                    <a16:creationId xmlns:a16="http://schemas.microsoft.com/office/drawing/2014/main" id="{7506DF96-4E1D-4FA8-B248-9569212B329F}"/>
                  </a:ext>
                </a:extLst>
              </xdr:cNvPr>
              <xdr:cNvSpPr/>
            </xdr:nvSpPr>
            <xdr:spPr>
              <a:xfrm>
                <a:off x="5061922" y="4006679"/>
                <a:ext cx="2265612" cy="302877"/>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a:effectLst/>
                  </a:rPr>
                  <a:t>VW_FORM_05_CALCULATE_WEIGHT</a:t>
                </a:r>
                <a:endParaRPr lang="th-TH" sz="1100"/>
              </a:p>
            </xdr:txBody>
          </xdr:sp>
          <xdr:cxnSp macro="">
            <xdr:nvCxnSpPr>
              <xdr:cNvPr id="158" name="Straight Arrow Connector 157">
                <a:extLst>
                  <a:ext uri="{FF2B5EF4-FFF2-40B4-BE49-F238E27FC236}">
                    <a16:creationId xmlns:a16="http://schemas.microsoft.com/office/drawing/2014/main" id="{DA484E16-5661-4EE9-81CA-2CAE6E9C2579}"/>
                  </a:ext>
                </a:extLst>
              </xdr:cNvPr>
              <xdr:cNvCxnSpPr>
                <a:stCxn id="145" idx="2"/>
                <a:endCxn id="147" idx="0"/>
              </xdr:cNvCxnSpPr>
            </xdr:nvCxnSpPr>
            <xdr:spPr>
              <a:xfrm>
                <a:off x="6188639" y="3705292"/>
                <a:ext cx="6089" cy="298212"/>
              </a:xfrm>
              <a:prstGeom prst="straightConnector1">
                <a:avLst/>
              </a:prstGeom>
              <a:ln>
                <a:solidFill>
                  <a:srgbClr val="FF0000"/>
                </a:solidFill>
                <a:tailEnd type="triangle"/>
              </a:ln>
            </xdr:spPr>
            <xdr:style>
              <a:lnRef idx="3">
                <a:schemeClr val="accent3"/>
              </a:lnRef>
              <a:fillRef idx="0">
                <a:schemeClr val="accent3"/>
              </a:fillRef>
              <a:effectRef idx="2">
                <a:schemeClr val="accent3"/>
              </a:effectRef>
              <a:fontRef idx="minor">
                <a:schemeClr val="tx1"/>
              </a:fontRef>
            </xdr:style>
          </xdr:cxnSp>
          <xdr:sp macro="" textlink="">
            <xdr:nvSpPr>
              <xdr:cNvPr id="161" name="Rectangle 160">
                <a:extLst>
                  <a:ext uri="{FF2B5EF4-FFF2-40B4-BE49-F238E27FC236}">
                    <a16:creationId xmlns:a16="http://schemas.microsoft.com/office/drawing/2014/main" id="{7094C92A-8F5B-42E3-91B0-C31551F057E2}"/>
                  </a:ext>
                </a:extLst>
              </xdr:cNvPr>
              <xdr:cNvSpPr/>
            </xdr:nvSpPr>
            <xdr:spPr>
              <a:xfrm>
                <a:off x="7711239" y="931562"/>
                <a:ext cx="686239" cy="302595"/>
              </a:xfrm>
              <a:prstGeom prst="rect">
                <a:avLst/>
              </a:prstGeom>
              <a:solidFill>
                <a:schemeClr val="accent2">
                  <a:lumMod val="60000"/>
                  <a:lumOff val="4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100" baseline="0">
                    <a:solidFill>
                      <a:sysClr val="windowText" lastClr="000000"/>
                    </a:solidFill>
                  </a:rPr>
                  <a:t>Data V2.</a:t>
                </a:r>
                <a:endParaRPr lang="th-TH" sz="1100">
                  <a:solidFill>
                    <a:sysClr val="windowText" lastClr="000000"/>
                  </a:solidFill>
                </a:endParaRPr>
              </a:p>
            </xdr:txBody>
          </xdr:sp>
          <xdr:cxnSp macro="">
            <xdr:nvCxnSpPr>
              <xdr:cNvPr id="168" name="Straight Arrow Connector 167">
                <a:extLst>
                  <a:ext uri="{FF2B5EF4-FFF2-40B4-BE49-F238E27FC236}">
                    <a16:creationId xmlns:a16="http://schemas.microsoft.com/office/drawing/2014/main" id="{364F6857-00C1-4077-BBA6-0D144A4061CB}"/>
                  </a:ext>
                </a:extLst>
              </xdr:cNvPr>
              <xdr:cNvCxnSpPr>
                <a:stCxn id="161" idx="1"/>
                <a:endCxn id="135" idx="3"/>
              </xdr:cNvCxnSpPr>
            </xdr:nvCxnSpPr>
            <xdr:spPr>
              <a:xfrm flipH="1">
                <a:off x="7021092" y="1082860"/>
                <a:ext cx="690147" cy="8730"/>
              </a:xfrm>
              <a:prstGeom prst="straightConnector1">
                <a:avLst/>
              </a:prstGeom>
              <a:ln>
                <a:solidFill>
                  <a:srgbClr val="FF0000"/>
                </a:solidFill>
                <a:tailEnd type="triangle"/>
              </a:ln>
            </xdr:spPr>
            <xdr:style>
              <a:lnRef idx="3">
                <a:schemeClr val="accent3"/>
              </a:lnRef>
              <a:fillRef idx="0">
                <a:schemeClr val="accent3"/>
              </a:fillRef>
              <a:effectRef idx="2">
                <a:schemeClr val="accent3"/>
              </a:effectRef>
              <a:fontRef idx="minor">
                <a:schemeClr val="tx1"/>
              </a:fontRef>
            </xdr:style>
          </xdr:cxnSp>
          <xdr:sp macro="" textlink="">
            <xdr:nvSpPr>
              <xdr:cNvPr id="169" name="Rectangle 168">
                <a:extLst>
                  <a:ext uri="{FF2B5EF4-FFF2-40B4-BE49-F238E27FC236}">
                    <a16:creationId xmlns:a16="http://schemas.microsoft.com/office/drawing/2014/main" id="{4CF996B7-7C8F-4DB4-BCCF-E1B3B77502AD}"/>
                  </a:ext>
                </a:extLst>
              </xdr:cNvPr>
              <xdr:cNvSpPr/>
            </xdr:nvSpPr>
            <xdr:spPr>
              <a:xfrm>
                <a:off x="3001935" y="2781101"/>
                <a:ext cx="1828272" cy="360887"/>
              </a:xfrm>
              <a:prstGeom prst="rect">
                <a:avLst/>
              </a:prstGeom>
              <a:solidFill>
                <a:schemeClr val="accent5">
                  <a:lumMod val="75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100"/>
                  <a:t>VW_FORM_CONTROL </a:t>
                </a:r>
                <a:r>
                  <a:rPr lang="th-TH" sz="1100">
                    <a:solidFill>
                      <a:schemeClr val="lt1"/>
                    </a:solidFill>
                    <a:effectLst/>
                    <a:latin typeface="+mn-lt"/>
                    <a:ea typeface="+mn-ea"/>
                    <a:cs typeface="+mn-cs"/>
                  </a:rPr>
                  <a:t>🔥</a:t>
                </a:r>
                <a:endParaRPr lang="th-TH" sz="1100"/>
              </a:p>
            </xdr:txBody>
          </xdr:sp>
          <xdr:cxnSp macro="">
            <xdr:nvCxnSpPr>
              <xdr:cNvPr id="170" name="Connector: Elbow 169">
                <a:extLst>
                  <a:ext uri="{FF2B5EF4-FFF2-40B4-BE49-F238E27FC236}">
                    <a16:creationId xmlns:a16="http://schemas.microsoft.com/office/drawing/2014/main" id="{85316E38-4376-49DC-8437-5CF4BC88EF6C}"/>
                  </a:ext>
                </a:extLst>
              </xdr:cNvPr>
              <xdr:cNvCxnSpPr>
                <a:stCxn id="139" idx="1"/>
                <a:endCxn id="169" idx="0"/>
              </xdr:cNvCxnSpPr>
            </xdr:nvCxnSpPr>
            <xdr:spPr>
              <a:xfrm rot="10800000" flipV="1">
                <a:off x="3916072" y="2311954"/>
                <a:ext cx="1114387" cy="469147"/>
              </a:xfrm>
              <a:prstGeom prst="bentConnector2">
                <a:avLst/>
              </a:prstGeom>
              <a:ln>
                <a:solidFill>
                  <a:srgbClr val="FF0000"/>
                </a:solidFill>
                <a:tailEnd type="triangle"/>
              </a:ln>
            </xdr:spPr>
            <xdr:style>
              <a:lnRef idx="3">
                <a:schemeClr val="accent2"/>
              </a:lnRef>
              <a:fillRef idx="0">
                <a:schemeClr val="accent2"/>
              </a:fillRef>
              <a:effectRef idx="2">
                <a:schemeClr val="accent2"/>
              </a:effectRef>
              <a:fontRef idx="minor">
                <a:schemeClr val="tx1"/>
              </a:fontRef>
            </xdr:style>
          </xdr:cxnSp>
          <xdr:cxnSp macro="">
            <xdr:nvCxnSpPr>
              <xdr:cNvPr id="171" name="Connector: Elbow 170">
                <a:extLst>
                  <a:ext uri="{FF2B5EF4-FFF2-40B4-BE49-F238E27FC236}">
                    <a16:creationId xmlns:a16="http://schemas.microsoft.com/office/drawing/2014/main" id="{39D99BC3-EA0C-4593-B489-C6BF29B64A67}"/>
                  </a:ext>
                </a:extLst>
              </xdr:cNvPr>
              <xdr:cNvCxnSpPr>
                <a:stCxn id="147" idx="2"/>
                <a:endCxn id="119" idx="0"/>
              </xdr:cNvCxnSpPr>
            </xdr:nvCxnSpPr>
            <xdr:spPr>
              <a:xfrm rot="5400000">
                <a:off x="4516395" y="3566194"/>
                <a:ext cx="934970" cy="2421696"/>
              </a:xfrm>
              <a:prstGeom prst="bentConnector3">
                <a:avLst/>
              </a:prstGeom>
              <a:ln>
                <a:solidFill>
                  <a:srgbClr val="FF0000"/>
                </a:solidFill>
                <a:tailEnd type="triangle"/>
              </a:ln>
            </xdr:spPr>
            <xdr:style>
              <a:lnRef idx="3">
                <a:schemeClr val="accent2"/>
              </a:lnRef>
              <a:fillRef idx="0">
                <a:schemeClr val="accent2"/>
              </a:fillRef>
              <a:effectRef idx="2">
                <a:schemeClr val="accent2"/>
              </a:effectRef>
              <a:fontRef idx="minor">
                <a:schemeClr val="tx1"/>
              </a:fontRef>
            </xdr:style>
          </xdr:cxnSp>
          <xdr:cxnSp macro="">
            <xdr:nvCxnSpPr>
              <xdr:cNvPr id="172" name="Connector: Elbow 171">
                <a:extLst>
                  <a:ext uri="{FF2B5EF4-FFF2-40B4-BE49-F238E27FC236}">
                    <a16:creationId xmlns:a16="http://schemas.microsoft.com/office/drawing/2014/main" id="{046E17F8-AFCE-481B-B88E-6EBB664FC0B2}"/>
                  </a:ext>
                </a:extLst>
              </xdr:cNvPr>
              <xdr:cNvCxnSpPr>
                <a:stCxn id="147" idx="2"/>
                <a:endCxn id="86" idx="0"/>
              </xdr:cNvCxnSpPr>
            </xdr:nvCxnSpPr>
            <xdr:spPr>
              <a:xfrm rot="16200000" flipH="1">
                <a:off x="6689478" y="3814806"/>
                <a:ext cx="938880" cy="1928380"/>
              </a:xfrm>
              <a:prstGeom prst="bentConnector3">
                <a:avLst>
                  <a:gd name="adj1" fmla="val 50000"/>
                </a:avLst>
              </a:prstGeom>
              <a:ln>
                <a:solidFill>
                  <a:srgbClr val="FF0000"/>
                </a:solidFill>
                <a:tailEnd type="triangle"/>
              </a:ln>
            </xdr:spPr>
            <xdr:style>
              <a:lnRef idx="3">
                <a:schemeClr val="accent2"/>
              </a:lnRef>
              <a:fillRef idx="0">
                <a:schemeClr val="accent2"/>
              </a:fillRef>
              <a:effectRef idx="2">
                <a:schemeClr val="accent2"/>
              </a:effectRef>
              <a:fontRef idx="minor">
                <a:schemeClr val="tx1"/>
              </a:fontRef>
            </xdr:style>
          </xdr:cxnSp>
        </xdr:grpSp>
        <xdr:grpSp>
          <xdr:nvGrpSpPr>
            <xdr:cNvPr id="78" name="Group 77">
              <a:extLst>
                <a:ext uri="{FF2B5EF4-FFF2-40B4-BE49-F238E27FC236}">
                  <a16:creationId xmlns:a16="http://schemas.microsoft.com/office/drawing/2014/main" id="{60C631D5-554D-4DE2-9C99-9597680EB2E9}"/>
                </a:ext>
              </a:extLst>
            </xdr:cNvPr>
            <xdr:cNvGrpSpPr/>
          </xdr:nvGrpSpPr>
          <xdr:grpSpPr>
            <a:xfrm>
              <a:off x="1010982" y="5104956"/>
              <a:ext cx="4024257" cy="4151807"/>
              <a:chOff x="2796667" y="5825776"/>
              <a:chExt cx="3999997" cy="4258234"/>
            </a:xfrm>
          </xdr:grpSpPr>
          <xdr:cxnSp macro="">
            <xdr:nvCxnSpPr>
              <xdr:cNvPr id="114" name="Straight Arrow Connector 113">
                <a:extLst>
                  <a:ext uri="{FF2B5EF4-FFF2-40B4-BE49-F238E27FC236}">
                    <a16:creationId xmlns:a16="http://schemas.microsoft.com/office/drawing/2014/main" id="{11BCE517-D764-43BC-942C-9AA96BB06D56}"/>
                  </a:ext>
                </a:extLst>
              </xdr:cNvPr>
              <xdr:cNvCxnSpPr>
                <a:cxnSpLocks/>
                <a:stCxn id="123" idx="3"/>
                <a:endCxn id="120" idx="1"/>
              </xdr:cNvCxnSpPr>
            </xdr:nvCxnSpPr>
            <xdr:spPr>
              <a:xfrm flipV="1">
                <a:off x="4185594" y="6609232"/>
                <a:ext cx="458934" cy="535"/>
              </a:xfrm>
              <a:prstGeom prst="straightConnector1">
                <a:avLst/>
              </a:prstGeom>
              <a:ln>
                <a:solidFill>
                  <a:srgbClr val="FF0000"/>
                </a:solidFill>
                <a:tailEnd type="triangle"/>
              </a:ln>
            </xdr:spPr>
            <xdr:style>
              <a:lnRef idx="3">
                <a:schemeClr val="accent3"/>
              </a:lnRef>
              <a:fillRef idx="0">
                <a:schemeClr val="accent3"/>
              </a:fillRef>
              <a:effectRef idx="2">
                <a:schemeClr val="accent3"/>
              </a:effectRef>
              <a:fontRef idx="minor">
                <a:schemeClr val="tx1"/>
              </a:fontRef>
            </xdr:style>
          </xdr:cxnSp>
          <xdr:grpSp>
            <xdr:nvGrpSpPr>
              <xdr:cNvPr id="115" name="Group 114">
                <a:extLst>
                  <a:ext uri="{FF2B5EF4-FFF2-40B4-BE49-F238E27FC236}">
                    <a16:creationId xmlns:a16="http://schemas.microsoft.com/office/drawing/2014/main" id="{DAC1E4D1-5C10-4FD4-AEF7-7D11F109A6EA}"/>
                  </a:ext>
                </a:extLst>
              </xdr:cNvPr>
              <xdr:cNvGrpSpPr/>
            </xdr:nvGrpSpPr>
            <xdr:grpSpPr>
              <a:xfrm>
                <a:off x="2796667" y="5825776"/>
                <a:ext cx="3999997" cy="4258234"/>
                <a:chOff x="825977" y="5244532"/>
                <a:chExt cx="4003172" cy="4258234"/>
              </a:xfrm>
            </xdr:grpSpPr>
            <xdr:grpSp>
              <xdr:nvGrpSpPr>
                <xdr:cNvPr id="116" name="Group 115">
                  <a:extLst>
                    <a:ext uri="{FF2B5EF4-FFF2-40B4-BE49-F238E27FC236}">
                      <a16:creationId xmlns:a16="http://schemas.microsoft.com/office/drawing/2014/main" id="{8623A442-6172-478F-B1E6-5D531D8905F9}"/>
                    </a:ext>
                  </a:extLst>
                </xdr:cNvPr>
                <xdr:cNvGrpSpPr/>
              </xdr:nvGrpSpPr>
              <xdr:grpSpPr>
                <a:xfrm>
                  <a:off x="825977" y="5244532"/>
                  <a:ext cx="4003172" cy="4261409"/>
                  <a:chOff x="827666" y="5123663"/>
                  <a:chExt cx="4013307" cy="4158949"/>
                </a:xfrm>
              </xdr:grpSpPr>
              <xdr:sp macro="" textlink="">
                <xdr:nvSpPr>
                  <xdr:cNvPr id="119" name="Rectangle 118">
                    <a:extLst>
                      <a:ext uri="{FF2B5EF4-FFF2-40B4-BE49-F238E27FC236}">
                        <a16:creationId xmlns:a16="http://schemas.microsoft.com/office/drawing/2014/main" id="{F622AB27-43F6-4525-8CD2-D5B4E8AE150F}"/>
                      </a:ext>
                    </a:extLst>
                  </xdr:cNvPr>
                  <xdr:cNvSpPr/>
                </xdr:nvSpPr>
                <xdr:spPr>
                  <a:xfrm>
                    <a:off x="2720503" y="5123663"/>
                    <a:ext cx="1771705" cy="299725"/>
                  </a:xfrm>
                  <a:prstGeom prst="rect">
                    <a:avLst/>
                  </a:prstGeom>
                  <a:solidFill>
                    <a:schemeClr val="bg1">
                      <a:lumMod val="95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a:t>VW_FORM_06_SCORE</a:t>
                    </a:r>
                    <a:endParaRPr lang="th-TH" sz="1100"/>
                  </a:p>
                </xdr:txBody>
              </xdr:sp>
              <xdr:sp macro="" textlink="">
                <xdr:nvSpPr>
                  <xdr:cNvPr id="120" name="Rectangle 119">
                    <a:extLst>
                      <a:ext uri="{FF2B5EF4-FFF2-40B4-BE49-F238E27FC236}">
                        <a16:creationId xmlns:a16="http://schemas.microsoft.com/office/drawing/2014/main" id="{CBE7514F-2B59-4F24-9727-11BDBE6C040D}"/>
                      </a:ext>
                    </a:extLst>
                  </xdr:cNvPr>
                  <xdr:cNvSpPr/>
                </xdr:nvSpPr>
                <xdr:spPr>
                  <a:xfrm>
                    <a:off x="2681676" y="5732442"/>
                    <a:ext cx="1858888" cy="311679"/>
                  </a:xfrm>
                  <a:prstGeom prst="rect">
                    <a:avLst/>
                  </a:prstGeom>
                  <a:solidFill>
                    <a:schemeClr val="tx2">
                      <a:lumMod val="50000"/>
                      <a:lumOff val="5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a:t>FACT_MS_FORM_SCORE </a:t>
                    </a:r>
                    <a:endParaRPr lang="th-TH" sz="1100"/>
                  </a:p>
                </xdr:txBody>
              </xdr:sp>
              <xdr:cxnSp macro="">
                <xdr:nvCxnSpPr>
                  <xdr:cNvPr id="122" name="Straight Arrow Connector 121">
                    <a:extLst>
                      <a:ext uri="{FF2B5EF4-FFF2-40B4-BE49-F238E27FC236}">
                        <a16:creationId xmlns:a16="http://schemas.microsoft.com/office/drawing/2014/main" id="{897D8CE3-4813-4988-B7A5-512688DC3E3D}"/>
                      </a:ext>
                    </a:extLst>
                  </xdr:cNvPr>
                  <xdr:cNvCxnSpPr>
                    <a:cxnSpLocks/>
                    <a:stCxn id="119" idx="2"/>
                    <a:endCxn id="120" idx="0"/>
                  </xdr:cNvCxnSpPr>
                </xdr:nvCxnSpPr>
                <xdr:spPr>
                  <a:xfrm>
                    <a:off x="3606599" y="5426579"/>
                    <a:ext cx="0" cy="302671"/>
                  </a:xfrm>
                  <a:prstGeom prst="straightConnector1">
                    <a:avLst/>
                  </a:prstGeom>
                  <a:ln>
                    <a:solidFill>
                      <a:srgbClr val="FF0000"/>
                    </a:solidFill>
                    <a:tailEnd type="triangle"/>
                  </a:ln>
                </xdr:spPr>
                <xdr:style>
                  <a:lnRef idx="3">
                    <a:schemeClr val="accent3"/>
                  </a:lnRef>
                  <a:fillRef idx="0">
                    <a:schemeClr val="accent3"/>
                  </a:fillRef>
                  <a:effectRef idx="2">
                    <a:schemeClr val="accent3"/>
                  </a:effectRef>
                  <a:fontRef idx="minor">
                    <a:schemeClr val="tx1"/>
                  </a:fontRef>
                </xdr:style>
              </xdr:cxnSp>
              <xdr:sp macro="" textlink="">
                <xdr:nvSpPr>
                  <xdr:cNvPr id="123" name="Rectangle 122">
                    <a:extLst>
                      <a:ext uri="{FF2B5EF4-FFF2-40B4-BE49-F238E27FC236}">
                        <a16:creationId xmlns:a16="http://schemas.microsoft.com/office/drawing/2014/main" id="{CAE1EA10-A3C3-4958-9559-0575F0BC568F}"/>
                      </a:ext>
                    </a:extLst>
                  </xdr:cNvPr>
                  <xdr:cNvSpPr/>
                </xdr:nvSpPr>
                <xdr:spPr>
                  <a:xfrm>
                    <a:off x="827666" y="5731242"/>
                    <a:ext cx="1393549" cy="315123"/>
                  </a:xfrm>
                  <a:prstGeom prst="rect">
                    <a:avLst/>
                  </a:prstGeom>
                  <a:solidFill>
                    <a:schemeClr val="accent2">
                      <a:lumMod val="60000"/>
                      <a:lumOff val="4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a:solidFill>
                          <a:sysClr val="windowText" lastClr="000000"/>
                        </a:solidFill>
                      </a:rPr>
                      <a:t>SP_PROC_MS_FORM</a:t>
                    </a:r>
                    <a:endParaRPr lang="th-TH" sz="1100">
                      <a:solidFill>
                        <a:sysClr val="windowText" lastClr="000000"/>
                      </a:solidFill>
                    </a:endParaRPr>
                  </a:p>
                </xdr:txBody>
              </xdr:sp>
              <xdr:sp macro="" textlink="">
                <xdr:nvSpPr>
                  <xdr:cNvPr id="124" name="Rectangle 123">
                    <a:extLst>
                      <a:ext uri="{FF2B5EF4-FFF2-40B4-BE49-F238E27FC236}">
                        <a16:creationId xmlns:a16="http://schemas.microsoft.com/office/drawing/2014/main" id="{B8F8ECAF-BB35-4CEB-830D-CF6D04BA1D9E}"/>
                      </a:ext>
                    </a:extLst>
                  </xdr:cNvPr>
                  <xdr:cNvSpPr/>
                </xdr:nvSpPr>
                <xdr:spPr>
                  <a:xfrm>
                    <a:off x="2751172" y="6398568"/>
                    <a:ext cx="1724153" cy="324678"/>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a:effectLst/>
                      </a:rPr>
                      <a:t>VW_FORM_07_SCORE_FIX</a:t>
                    </a:r>
                    <a:endParaRPr lang="th-TH" sz="1100"/>
                  </a:p>
                </xdr:txBody>
              </xdr:sp>
              <xdr:cxnSp macro="">
                <xdr:nvCxnSpPr>
                  <xdr:cNvPr id="125" name="Straight Arrow Connector 124">
                    <a:extLst>
                      <a:ext uri="{FF2B5EF4-FFF2-40B4-BE49-F238E27FC236}">
                        <a16:creationId xmlns:a16="http://schemas.microsoft.com/office/drawing/2014/main" id="{2CD7DE22-D108-4423-B73D-EB07F18EB933}"/>
                      </a:ext>
                    </a:extLst>
                  </xdr:cNvPr>
                  <xdr:cNvCxnSpPr>
                    <a:cxnSpLocks/>
                    <a:stCxn id="120" idx="2"/>
                    <a:endCxn id="124" idx="0"/>
                  </xdr:cNvCxnSpPr>
                </xdr:nvCxnSpPr>
                <xdr:spPr>
                  <a:xfrm>
                    <a:off x="3609533" y="6044120"/>
                    <a:ext cx="5302" cy="354447"/>
                  </a:xfrm>
                  <a:prstGeom prst="straightConnector1">
                    <a:avLst/>
                  </a:prstGeom>
                  <a:ln>
                    <a:solidFill>
                      <a:srgbClr val="FF0000"/>
                    </a:solidFill>
                    <a:tailEnd type="triangle"/>
                  </a:ln>
                </xdr:spPr>
                <xdr:style>
                  <a:lnRef idx="3">
                    <a:schemeClr val="accent3"/>
                  </a:lnRef>
                  <a:fillRef idx="0">
                    <a:schemeClr val="accent3"/>
                  </a:fillRef>
                  <a:effectRef idx="2">
                    <a:schemeClr val="accent3"/>
                  </a:effectRef>
                  <a:fontRef idx="minor">
                    <a:schemeClr val="tx1"/>
                  </a:fontRef>
                </xdr:style>
              </xdr:cxnSp>
              <xdr:sp macro="" textlink="">
                <xdr:nvSpPr>
                  <xdr:cNvPr id="126" name="Rectangle 125">
                    <a:extLst>
                      <a:ext uri="{FF2B5EF4-FFF2-40B4-BE49-F238E27FC236}">
                        <a16:creationId xmlns:a16="http://schemas.microsoft.com/office/drawing/2014/main" id="{4B6822B1-B3C1-4E6A-9288-E113832904AC}"/>
                      </a:ext>
                    </a:extLst>
                  </xdr:cNvPr>
                  <xdr:cNvSpPr/>
                </xdr:nvSpPr>
                <xdr:spPr>
                  <a:xfrm>
                    <a:off x="2665059" y="7022862"/>
                    <a:ext cx="1907381" cy="321506"/>
                  </a:xfrm>
                  <a:prstGeom prst="rect">
                    <a:avLst/>
                  </a:prstGeom>
                  <a:solidFill>
                    <a:schemeClr val="accent5">
                      <a:lumMod val="75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a:t>VW_FACT_MS_FORM</a:t>
                    </a:r>
                    <a:r>
                      <a:rPr lang="th-TH"/>
                      <a:t> </a:t>
                    </a:r>
                    <a:r>
                      <a:rPr lang="th-TH" sz="1100">
                        <a:solidFill>
                          <a:schemeClr val="lt1"/>
                        </a:solidFill>
                        <a:effectLst/>
                        <a:latin typeface="+mn-lt"/>
                        <a:ea typeface="+mn-ea"/>
                        <a:cs typeface="+mn-cs"/>
                      </a:rPr>
                      <a:t>🔥</a:t>
                    </a:r>
                    <a:endParaRPr lang="th-TH" sz="1100"/>
                  </a:p>
                </xdr:txBody>
              </xdr:sp>
              <xdr:cxnSp macro="">
                <xdr:nvCxnSpPr>
                  <xdr:cNvPr id="127" name="Straight Arrow Connector 126">
                    <a:extLst>
                      <a:ext uri="{FF2B5EF4-FFF2-40B4-BE49-F238E27FC236}">
                        <a16:creationId xmlns:a16="http://schemas.microsoft.com/office/drawing/2014/main" id="{4A15AB06-1147-4C49-834A-F4AB5AFD73C2}"/>
                      </a:ext>
                    </a:extLst>
                  </xdr:cNvPr>
                  <xdr:cNvCxnSpPr>
                    <a:cxnSpLocks/>
                    <a:stCxn id="124" idx="2"/>
                    <a:endCxn id="126" idx="0"/>
                  </xdr:cNvCxnSpPr>
                </xdr:nvCxnSpPr>
                <xdr:spPr>
                  <a:xfrm>
                    <a:off x="3614836" y="6723247"/>
                    <a:ext cx="3914" cy="299615"/>
                  </a:xfrm>
                  <a:prstGeom prst="straightConnector1">
                    <a:avLst/>
                  </a:prstGeom>
                  <a:ln>
                    <a:solidFill>
                      <a:srgbClr val="FF0000"/>
                    </a:solidFill>
                    <a:tailEnd type="triangle"/>
                  </a:ln>
                </xdr:spPr>
                <xdr:style>
                  <a:lnRef idx="3">
                    <a:schemeClr val="accent3"/>
                  </a:lnRef>
                  <a:fillRef idx="0">
                    <a:schemeClr val="accent3"/>
                  </a:fillRef>
                  <a:effectRef idx="2">
                    <a:schemeClr val="accent3"/>
                  </a:effectRef>
                  <a:fontRef idx="minor">
                    <a:schemeClr val="tx1"/>
                  </a:fontRef>
                </xdr:style>
              </xdr:cxnSp>
              <xdr:sp macro="" textlink="">
                <xdr:nvSpPr>
                  <xdr:cNvPr id="128" name="Rectangle 127">
                    <a:extLst>
                      <a:ext uri="{FF2B5EF4-FFF2-40B4-BE49-F238E27FC236}">
                        <a16:creationId xmlns:a16="http://schemas.microsoft.com/office/drawing/2014/main" id="{E524FB3D-4A9D-4C3A-BAA6-7A7B6B73EC08}"/>
                      </a:ext>
                    </a:extLst>
                  </xdr:cNvPr>
                  <xdr:cNvSpPr/>
                </xdr:nvSpPr>
                <xdr:spPr>
                  <a:xfrm>
                    <a:off x="2442463" y="7647258"/>
                    <a:ext cx="2369395" cy="340603"/>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a:effectLst/>
                      </a:rPr>
                      <a:t>VW_FACT_MS_FORM_GROUPING</a:t>
                    </a:r>
                    <a:endParaRPr lang="th-TH" sz="1100"/>
                  </a:p>
                </xdr:txBody>
              </xdr:sp>
              <xdr:cxnSp macro="">
                <xdr:nvCxnSpPr>
                  <xdr:cNvPr id="129" name="Straight Arrow Connector 128">
                    <a:extLst>
                      <a:ext uri="{FF2B5EF4-FFF2-40B4-BE49-F238E27FC236}">
                        <a16:creationId xmlns:a16="http://schemas.microsoft.com/office/drawing/2014/main" id="{76C440A2-A5F5-4BD4-AE1A-4500E1BAC7B4}"/>
                      </a:ext>
                    </a:extLst>
                  </xdr:cNvPr>
                  <xdr:cNvCxnSpPr>
                    <a:cxnSpLocks/>
                    <a:stCxn id="126" idx="2"/>
                    <a:endCxn id="128" idx="0"/>
                  </xdr:cNvCxnSpPr>
                </xdr:nvCxnSpPr>
                <xdr:spPr>
                  <a:xfrm>
                    <a:off x="3618750" y="7344368"/>
                    <a:ext cx="8411" cy="302890"/>
                  </a:xfrm>
                  <a:prstGeom prst="straightConnector1">
                    <a:avLst/>
                  </a:prstGeom>
                  <a:ln>
                    <a:solidFill>
                      <a:srgbClr val="FF0000"/>
                    </a:solidFill>
                    <a:tailEnd type="triangle"/>
                  </a:ln>
                </xdr:spPr>
                <xdr:style>
                  <a:lnRef idx="3">
                    <a:schemeClr val="accent3"/>
                  </a:lnRef>
                  <a:fillRef idx="0">
                    <a:schemeClr val="accent3"/>
                  </a:fillRef>
                  <a:effectRef idx="2">
                    <a:schemeClr val="accent3"/>
                  </a:effectRef>
                  <a:fontRef idx="minor">
                    <a:schemeClr val="tx1"/>
                  </a:fontRef>
                </xdr:style>
              </xdr:cxnSp>
              <xdr:sp macro="" textlink="">
                <xdr:nvSpPr>
                  <xdr:cNvPr id="130" name="Rectangle 129">
                    <a:extLst>
                      <a:ext uri="{FF2B5EF4-FFF2-40B4-BE49-F238E27FC236}">
                        <a16:creationId xmlns:a16="http://schemas.microsoft.com/office/drawing/2014/main" id="{3141A5E5-3453-49B5-BD8C-8E8277024138}"/>
                      </a:ext>
                    </a:extLst>
                  </xdr:cNvPr>
                  <xdr:cNvSpPr/>
                </xdr:nvSpPr>
                <xdr:spPr>
                  <a:xfrm>
                    <a:off x="2585238" y="8288845"/>
                    <a:ext cx="2084322" cy="340637"/>
                  </a:xfrm>
                  <a:prstGeom prst="rect">
                    <a:avLst/>
                  </a:prstGeom>
                  <a:solidFill>
                    <a:schemeClr val="tx2">
                      <a:lumMod val="50000"/>
                      <a:lumOff val="5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a:effectLst/>
                      </a:rPr>
                      <a:t>FACT_MS_FORM_GROUPING</a:t>
                    </a:r>
                    <a:r>
                      <a:rPr lang="en-US"/>
                      <a:t> </a:t>
                    </a:r>
                    <a:endParaRPr lang="th-TH" sz="1100"/>
                  </a:p>
                </xdr:txBody>
              </xdr:sp>
              <xdr:cxnSp macro="">
                <xdr:nvCxnSpPr>
                  <xdr:cNvPr id="131" name="Straight Arrow Connector 130">
                    <a:extLst>
                      <a:ext uri="{FF2B5EF4-FFF2-40B4-BE49-F238E27FC236}">
                        <a16:creationId xmlns:a16="http://schemas.microsoft.com/office/drawing/2014/main" id="{3390E6D1-6325-406A-83AA-254BF3AD9749}"/>
                      </a:ext>
                    </a:extLst>
                  </xdr:cNvPr>
                  <xdr:cNvCxnSpPr>
                    <a:cxnSpLocks/>
                    <a:stCxn id="128" idx="2"/>
                    <a:endCxn id="130" idx="0"/>
                  </xdr:cNvCxnSpPr>
                </xdr:nvCxnSpPr>
                <xdr:spPr>
                  <a:xfrm>
                    <a:off x="3627160" y="7987861"/>
                    <a:ext cx="0" cy="300984"/>
                  </a:xfrm>
                  <a:prstGeom prst="straightConnector1">
                    <a:avLst/>
                  </a:prstGeom>
                  <a:ln>
                    <a:solidFill>
                      <a:srgbClr val="FF0000"/>
                    </a:solidFill>
                    <a:tailEnd type="triangle"/>
                  </a:ln>
                </xdr:spPr>
                <xdr:style>
                  <a:lnRef idx="3">
                    <a:schemeClr val="accent3"/>
                  </a:lnRef>
                  <a:fillRef idx="0">
                    <a:schemeClr val="accent3"/>
                  </a:fillRef>
                  <a:effectRef idx="2">
                    <a:schemeClr val="accent3"/>
                  </a:effectRef>
                  <a:fontRef idx="minor">
                    <a:schemeClr val="tx1"/>
                  </a:fontRef>
                </xdr:style>
              </xdr:cxnSp>
              <xdr:sp macro="" textlink="">
                <xdr:nvSpPr>
                  <xdr:cNvPr id="132" name="Rectangle 131">
                    <a:extLst>
                      <a:ext uri="{FF2B5EF4-FFF2-40B4-BE49-F238E27FC236}">
                        <a16:creationId xmlns:a16="http://schemas.microsoft.com/office/drawing/2014/main" id="{D75F5413-6161-4914-96F9-1801FA1F9A9D}"/>
                      </a:ext>
                    </a:extLst>
                  </xdr:cNvPr>
                  <xdr:cNvSpPr/>
                </xdr:nvSpPr>
                <xdr:spPr>
                  <a:xfrm>
                    <a:off x="2416108" y="8945421"/>
                    <a:ext cx="2424865" cy="337191"/>
                  </a:xfrm>
                  <a:prstGeom prst="rect">
                    <a:avLst/>
                  </a:prstGeom>
                  <a:solidFill>
                    <a:schemeClr val="accent5">
                      <a:lumMod val="75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a:effectLst/>
                      </a:rPr>
                      <a:t>VW_FACT_MS_FORM_REPORT</a:t>
                    </a:r>
                    <a:r>
                      <a:rPr lang="th-TH">
                        <a:effectLst/>
                      </a:rPr>
                      <a:t> </a:t>
                    </a:r>
                    <a:r>
                      <a:rPr lang="th-TH" sz="1100">
                        <a:solidFill>
                          <a:schemeClr val="lt1"/>
                        </a:solidFill>
                        <a:effectLst/>
                        <a:latin typeface="+mn-lt"/>
                        <a:ea typeface="+mn-ea"/>
                        <a:cs typeface="+mn-cs"/>
                      </a:rPr>
                      <a:t>🔥</a:t>
                    </a:r>
                    <a:endParaRPr lang="th-TH" sz="1100"/>
                  </a:p>
                </xdr:txBody>
              </xdr:sp>
              <xdr:cxnSp macro="">
                <xdr:nvCxnSpPr>
                  <xdr:cNvPr id="133" name="Straight Arrow Connector 132">
                    <a:extLst>
                      <a:ext uri="{FF2B5EF4-FFF2-40B4-BE49-F238E27FC236}">
                        <a16:creationId xmlns:a16="http://schemas.microsoft.com/office/drawing/2014/main" id="{9BFAC7F7-5211-4D78-850C-AA4A4261A7EF}"/>
                      </a:ext>
                    </a:extLst>
                  </xdr:cNvPr>
                  <xdr:cNvCxnSpPr>
                    <a:cxnSpLocks/>
                    <a:stCxn id="130" idx="2"/>
                    <a:endCxn id="132" idx="0"/>
                  </xdr:cNvCxnSpPr>
                </xdr:nvCxnSpPr>
                <xdr:spPr>
                  <a:xfrm>
                    <a:off x="3624224" y="8629482"/>
                    <a:ext cx="1141" cy="315938"/>
                  </a:xfrm>
                  <a:prstGeom prst="straightConnector1">
                    <a:avLst/>
                  </a:prstGeom>
                  <a:ln>
                    <a:solidFill>
                      <a:srgbClr val="FF0000"/>
                    </a:solidFill>
                    <a:tailEnd type="triangle"/>
                  </a:ln>
                </xdr:spPr>
                <xdr:style>
                  <a:lnRef idx="3">
                    <a:schemeClr val="accent3"/>
                  </a:lnRef>
                  <a:fillRef idx="0">
                    <a:schemeClr val="accent3"/>
                  </a:fillRef>
                  <a:effectRef idx="2">
                    <a:schemeClr val="accent3"/>
                  </a:effectRef>
                  <a:fontRef idx="minor">
                    <a:schemeClr val="tx1"/>
                  </a:fontRef>
                </xdr:style>
              </xdr:cxnSp>
            </xdr:grpSp>
            <xdr:sp macro="" textlink="">
              <xdr:nvSpPr>
                <xdr:cNvPr id="117" name="Rectangle 116">
                  <a:extLst>
                    <a:ext uri="{FF2B5EF4-FFF2-40B4-BE49-F238E27FC236}">
                      <a16:creationId xmlns:a16="http://schemas.microsoft.com/office/drawing/2014/main" id="{11727E3A-614D-43F9-B3C8-94FFB64E3C40}"/>
                    </a:ext>
                  </a:extLst>
                </xdr:cNvPr>
                <xdr:cNvSpPr/>
              </xdr:nvSpPr>
              <xdr:spPr>
                <a:xfrm>
                  <a:off x="849664" y="8506639"/>
                  <a:ext cx="1390171" cy="323997"/>
                </a:xfrm>
                <a:prstGeom prst="rect">
                  <a:avLst/>
                </a:prstGeom>
                <a:solidFill>
                  <a:schemeClr val="accent2">
                    <a:lumMod val="60000"/>
                    <a:lumOff val="4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a:solidFill>
                        <a:sysClr val="windowText" lastClr="000000"/>
                      </a:solidFill>
                    </a:rPr>
                    <a:t>SP_PROC_MS_FORM</a:t>
                  </a:r>
                  <a:endParaRPr lang="th-TH" sz="1100">
                    <a:solidFill>
                      <a:sysClr val="windowText" lastClr="000000"/>
                    </a:solidFill>
                  </a:endParaRPr>
                </a:p>
              </xdr:txBody>
            </xdr:sp>
            <xdr:cxnSp macro="">
              <xdr:nvCxnSpPr>
                <xdr:cNvPr id="118" name="Straight Arrow Connector 117">
                  <a:extLst>
                    <a:ext uri="{FF2B5EF4-FFF2-40B4-BE49-F238E27FC236}">
                      <a16:creationId xmlns:a16="http://schemas.microsoft.com/office/drawing/2014/main" id="{50BEC847-49C0-4FEE-AAB7-07F6A57481A8}"/>
                    </a:ext>
                  </a:extLst>
                </xdr:cNvPr>
                <xdr:cNvCxnSpPr>
                  <a:cxnSpLocks/>
                  <a:stCxn id="117" idx="3"/>
                  <a:endCxn id="130" idx="1"/>
                </xdr:cNvCxnSpPr>
              </xdr:nvCxnSpPr>
              <xdr:spPr>
                <a:xfrm flipV="1">
                  <a:off x="2239835" y="8664598"/>
                  <a:ext cx="340336" cy="10390"/>
                </a:xfrm>
                <a:prstGeom prst="straightConnector1">
                  <a:avLst/>
                </a:prstGeom>
                <a:ln>
                  <a:solidFill>
                    <a:srgbClr val="FF0000"/>
                  </a:solidFill>
                  <a:tailEnd type="triangle"/>
                </a:ln>
              </xdr:spPr>
              <xdr:style>
                <a:lnRef idx="3">
                  <a:schemeClr val="accent3"/>
                </a:lnRef>
                <a:fillRef idx="0">
                  <a:schemeClr val="accent3"/>
                </a:fillRef>
                <a:effectRef idx="2">
                  <a:schemeClr val="accent3"/>
                </a:effectRef>
                <a:fontRef idx="minor">
                  <a:schemeClr val="tx1"/>
                </a:fontRef>
              </xdr:style>
            </xdr:cxnSp>
          </xdr:grpSp>
        </xdr:grpSp>
        <xdr:grpSp>
          <xdr:nvGrpSpPr>
            <xdr:cNvPr id="79" name="Group 78">
              <a:extLst>
                <a:ext uri="{FF2B5EF4-FFF2-40B4-BE49-F238E27FC236}">
                  <a16:creationId xmlns:a16="http://schemas.microsoft.com/office/drawing/2014/main" id="{14D47068-DCCE-4ED1-BEAF-169F73CD10E4}"/>
                </a:ext>
              </a:extLst>
            </xdr:cNvPr>
            <xdr:cNvGrpSpPr/>
          </xdr:nvGrpSpPr>
          <xdr:grpSpPr>
            <a:xfrm>
              <a:off x="6985287" y="5118380"/>
              <a:ext cx="4313388" cy="4151822"/>
              <a:chOff x="4379842" y="5825776"/>
              <a:chExt cx="4290199" cy="4261409"/>
            </a:xfrm>
          </xdr:grpSpPr>
          <xdr:cxnSp macro="">
            <xdr:nvCxnSpPr>
              <xdr:cNvPr id="80" name="Straight Arrow Connector 79">
                <a:extLst>
                  <a:ext uri="{FF2B5EF4-FFF2-40B4-BE49-F238E27FC236}">
                    <a16:creationId xmlns:a16="http://schemas.microsoft.com/office/drawing/2014/main" id="{8255FD6F-272F-44F0-805D-6544C6784DD1}"/>
                  </a:ext>
                </a:extLst>
              </xdr:cNvPr>
              <xdr:cNvCxnSpPr>
                <a:cxnSpLocks/>
                <a:stCxn id="91" idx="1"/>
                <a:endCxn id="88" idx="3"/>
              </xdr:cNvCxnSpPr>
            </xdr:nvCxnSpPr>
            <xdr:spPr>
              <a:xfrm flipH="1" flipV="1">
                <a:off x="6497252" y="6609232"/>
                <a:ext cx="727033" cy="566"/>
              </a:xfrm>
              <a:prstGeom prst="straightConnector1">
                <a:avLst/>
              </a:prstGeom>
              <a:ln>
                <a:solidFill>
                  <a:srgbClr val="FF0000"/>
                </a:solidFill>
                <a:tailEnd type="triangle"/>
              </a:ln>
            </xdr:spPr>
            <xdr:style>
              <a:lnRef idx="3">
                <a:schemeClr val="accent3"/>
              </a:lnRef>
              <a:fillRef idx="0">
                <a:schemeClr val="accent3"/>
              </a:fillRef>
              <a:effectRef idx="2">
                <a:schemeClr val="accent3"/>
              </a:effectRef>
              <a:fontRef idx="minor">
                <a:schemeClr val="tx1"/>
              </a:fontRef>
            </xdr:style>
          </xdr:cxnSp>
          <xdr:grpSp>
            <xdr:nvGrpSpPr>
              <xdr:cNvPr id="81" name="Group 80">
                <a:extLst>
                  <a:ext uri="{FF2B5EF4-FFF2-40B4-BE49-F238E27FC236}">
                    <a16:creationId xmlns:a16="http://schemas.microsoft.com/office/drawing/2014/main" id="{D52C4A15-4794-45B5-BCC1-C0DDF1D5712C}"/>
                  </a:ext>
                </a:extLst>
              </xdr:cNvPr>
              <xdr:cNvGrpSpPr/>
            </xdr:nvGrpSpPr>
            <xdr:grpSpPr>
              <a:xfrm>
                <a:off x="4379842" y="5825776"/>
                <a:ext cx="4290199" cy="4261409"/>
                <a:chOff x="2410408" y="5244532"/>
                <a:chExt cx="4293604" cy="4261409"/>
              </a:xfrm>
            </xdr:grpSpPr>
            <xdr:grpSp>
              <xdr:nvGrpSpPr>
                <xdr:cNvPr id="82" name="Group 81">
                  <a:extLst>
                    <a:ext uri="{FF2B5EF4-FFF2-40B4-BE49-F238E27FC236}">
                      <a16:creationId xmlns:a16="http://schemas.microsoft.com/office/drawing/2014/main" id="{B3BA9095-2CE9-4F37-8B4A-AC013AE339E4}"/>
                    </a:ext>
                  </a:extLst>
                </xdr:cNvPr>
                <xdr:cNvGrpSpPr/>
              </xdr:nvGrpSpPr>
              <xdr:grpSpPr>
                <a:xfrm>
                  <a:off x="2410408" y="5244532"/>
                  <a:ext cx="4236730" cy="4261409"/>
                  <a:chOff x="2416108" y="5123663"/>
                  <a:chExt cx="4247457" cy="4158949"/>
                </a:xfrm>
              </xdr:grpSpPr>
              <xdr:sp macro="" textlink="">
                <xdr:nvSpPr>
                  <xdr:cNvPr id="86" name="Rectangle 85">
                    <a:extLst>
                      <a:ext uri="{FF2B5EF4-FFF2-40B4-BE49-F238E27FC236}">
                        <a16:creationId xmlns:a16="http://schemas.microsoft.com/office/drawing/2014/main" id="{E0FD067D-29B6-45C3-8A58-BB9CC71A5E4C}"/>
                      </a:ext>
                    </a:extLst>
                  </xdr:cNvPr>
                  <xdr:cNvSpPr/>
                </xdr:nvSpPr>
                <xdr:spPr>
                  <a:xfrm>
                    <a:off x="2720503" y="5123663"/>
                    <a:ext cx="1771705" cy="299725"/>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a:t>VW_FORM_06_SCORE_V2</a:t>
                    </a:r>
                    <a:endParaRPr lang="th-TH" sz="1100"/>
                  </a:p>
                </xdr:txBody>
              </xdr:sp>
              <xdr:sp macro="" textlink="">
                <xdr:nvSpPr>
                  <xdr:cNvPr id="88" name="Rectangle 87">
                    <a:extLst>
                      <a:ext uri="{FF2B5EF4-FFF2-40B4-BE49-F238E27FC236}">
                        <a16:creationId xmlns:a16="http://schemas.microsoft.com/office/drawing/2014/main" id="{F526FEB2-B139-446E-842A-CDC81A66EEFF}"/>
                      </a:ext>
                    </a:extLst>
                  </xdr:cNvPr>
                  <xdr:cNvSpPr/>
                </xdr:nvSpPr>
                <xdr:spPr>
                  <a:xfrm>
                    <a:off x="2681676" y="5732442"/>
                    <a:ext cx="1858888" cy="311679"/>
                  </a:xfrm>
                  <a:prstGeom prst="rect">
                    <a:avLst/>
                  </a:prstGeom>
                  <a:solidFill>
                    <a:schemeClr val="tx2">
                      <a:lumMod val="50000"/>
                      <a:lumOff val="5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a:t>FACT_MS_FORM_SCORE_V2 </a:t>
                    </a:r>
                    <a:endParaRPr lang="th-TH" sz="1100"/>
                  </a:p>
                </xdr:txBody>
              </xdr:sp>
              <xdr:cxnSp macro="">
                <xdr:nvCxnSpPr>
                  <xdr:cNvPr id="89" name="Straight Arrow Connector 88">
                    <a:extLst>
                      <a:ext uri="{FF2B5EF4-FFF2-40B4-BE49-F238E27FC236}">
                        <a16:creationId xmlns:a16="http://schemas.microsoft.com/office/drawing/2014/main" id="{BEF31B44-7FB2-4E12-AB96-6B547291F944}"/>
                      </a:ext>
                    </a:extLst>
                  </xdr:cNvPr>
                  <xdr:cNvCxnSpPr>
                    <a:cxnSpLocks/>
                    <a:stCxn id="86" idx="2"/>
                    <a:endCxn id="88" idx="0"/>
                  </xdr:cNvCxnSpPr>
                </xdr:nvCxnSpPr>
                <xdr:spPr>
                  <a:xfrm>
                    <a:off x="3606599" y="5426579"/>
                    <a:ext cx="0" cy="302671"/>
                  </a:xfrm>
                  <a:prstGeom prst="straightConnector1">
                    <a:avLst/>
                  </a:prstGeom>
                  <a:ln>
                    <a:solidFill>
                      <a:srgbClr val="FF0000"/>
                    </a:solidFill>
                    <a:tailEnd type="triangle"/>
                  </a:ln>
                </xdr:spPr>
                <xdr:style>
                  <a:lnRef idx="3">
                    <a:schemeClr val="accent3"/>
                  </a:lnRef>
                  <a:fillRef idx="0">
                    <a:schemeClr val="accent3"/>
                  </a:fillRef>
                  <a:effectRef idx="2">
                    <a:schemeClr val="accent3"/>
                  </a:effectRef>
                  <a:fontRef idx="minor">
                    <a:schemeClr val="tx1"/>
                  </a:fontRef>
                </xdr:style>
              </xdr:cxnSp>
              <xdr:sp macro="" textlink="">
                <xdr:nvSpPr>
                  <xdr:cNvPr id="91" name="Rectangle 90">
                    <a:extLst>
                      <a:ext uri="{FF2B5EF4-FFF2-40B4-BE49-F238E27FC236}">
                        <a16:creationId xmlns:a16="http://schemas.microsoft.com/office/drawing/2014/main" id="{EA7A773C-DDAF-47EE-BFB5-D9CFA4D61995}"/>
                      </a:ext>
                    </a:extLst>
                  </xdr:cNvPr>
                  <xdr:cNvSpPr/>
                </xdr:nvSpPr>
                <xdr:spPr>
                  <a:xfrm>
                    <a:off x="5270016" y="5731273"/>
                    <a:ext cx="1393549" cy="315123"/>
                  </a:xfrm>
                  <a:prstGeom prst="rect">
                    <a:avLst/>
                  </a:prstGeom>
                  <a:solidFill>
                    <a:schemeClr val="accent2">
                      <a:lumMod val="60000"/>
                      <a:lumOff val="4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a:solidFill>
                          <a:sysClr val="windowText" lastClr="000000"/>
                        </a:solidFill>
                      </a:rPr>
                      <a:t>SP_PROC_MS_FORM</a:t>
                    </a:r>
                    <a:endParaRPr lang="th-TH" sz="1100">
                      <a:solidFill>
                        <a:sysClr val="windowText" lastClr="000000"/>
                      </a:solidFill>
                    </a:endParaRPr>
                  </a:p>
                </xdr:txBody>
              </xdr:sp>
              <xdr:cxnSp macro="">
                <xdr:nvCxnSpPr>
                  <xdr:cNvPr id="92" name="Straight Arrow Connector 91">
                    <a:extLst>
                      <a:ext uri="{FF2B5EF4-FFF2-40B4-BE49-F238E27FC236}">
                        <a16:creationId xmlns:a16="http://schemas.microsoft.com/office/drawing/2014/main" id="{D61C3760-813C-47EC-B621-D824B14AC523}"/>
                      </a:ext>
                    </a:extLst>
                  </xdr:cNvPr>
                  <xdr:cNvCxnSpPr>
                    <a:cxnSpLocks/>
                    <a:stCxn id="88" idx="2"/>
                    <a:endCxn id="93" idx="0"/>
                  </xdr:cNvCxnSpPr>
                </xdr:nvCxnSpPr>
                <xdr:spPr>
                  <a:xfrm>
                    <a:off x="3611120" y="6044121"/>
                    <a:ext cx="7631" cy="978741"/>
                  </a:xfrm>
                  <a:prstGeom prst="straightConnector1">
                    <a:avLst/>
                  </a:prstGeom>
                  <a:ln>
                    <a:solidFill>
                      <a:srgbClr val="FF0000"/>
                    </a:solidFill>
                    <a:tailEnd type="triangle"/>
                  </a:ln>
                </xdr:spPr>
                <xdr:style>
                  <a:lnRef idx="3">
                    <a:schemeClr val="accent3"/>
                  </a:lnRef>
                  <a:fillRef idx="0">
                    <a:schemeClr val="accent3"/>
                  </a:fillRef>
                  <a:effectRef idx="2">
                    <a:schemeClr val="accent3"/>
                  </a:effectRef>
                  <a:fontRef idx="minor">
                    <a:schemeClr val="tx1"/>
                  </a:fontRef>
                </xdr:style>
              </xdr:cxnSp>
              <xdr:sp macro="" textlink="">
                <xdr:nvSpPr>
                  <xdr:cNvPr id="93" name="Rectangle 92">
                    <a:extLst>
                      <a:ext uri="{FF2B5EF4-FFF2-40B4-BE49-F238E27FC236}">
                        <a16:creationId xmlns:a16="http://schemas.microsoft.com/office/drawing/2014/main" id="{D16D7F33-07C8-4E65-83E8-97B55506DCB5}"/>
                      </a:ext>
                    </a:extLst>
                  </xdr:cNvPr>
                  <xdr:cNvSpPr/>
                </xdr:nvSpPr>
                <xdr:spPr>
                  <a:xfrm>
                    <a:off x="2665059" y="7022862"/>
                    <a:ext cx="1907381" cy="321506"/>
                  </a:xfrm>
                  <a:prstGeom prst="rect">
                    <a:avLst/>
                  </a:prstGeom>
                  <a:solidFill>
                    <a:schemeClr val="accent5">
                      <a:lumMod val="75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a:t>VW_FACT_MS_FORM_V2</a:t>
                    </a:r>
                    <a:r>
                      <a:rPr lang="th-TH"/>
                      <a:t> </a:t>
                    </a:r>
                    <a:r>
                      <a:rPr lang="th-TH" sz="1100">
                        <a:solidFill>
                          <a:schemeClr val="lt1"/>
                        </a:solidFill>
                        <a:effectLst/>
                        <a:latin typeface="+mn-lt"/>
                        <a:ea typeface="+mn-ea"/>
                        <a:cs typeface="+mn-cs"/>
                      </a:rPr>
                      <a:t>🔥</a:t>
                    </a:r>
                    <a:endParaRPr lang="th-TH" sz="1100"/>
                  </a:p>
                </xdr:txBody>
              </xdr:sp>
              <xdr:sp macro="" textlink="">
                <xdr:nvSpPr>
                  <xdr:cNvPr id="94" name="Rectangle 93">
                    <a:extLst>
                      <a:ext uri="{FF2B5EF4-FFF2-40B4-BE49-F238E27FC236}">
                        <a16:creationId xmlns:a16="http://schemas.microsoft.com/office/drawing/2014/main" id="{F24A310D-B956-4972-AD1C-3C5A0C1AA854}"/>
                      </a:ext>
                    </a:extLst>
                  </xdr:cNvPr>
                  <xdr:cNvSpPr/>
                </xdr:nvSpPr>
                <xdr:spPr>
                  <a:xfrm>
                    <a:off x="2442463" y="7647258"/>
                    <a:ext cx="2369395" cy="340603"/>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a:effectLst/>
                      </a:rPr>
                      <a:t>VW_FACT_MS_FORM_GROUPING_V2</a:t>
                    </a:r>
                    <a:endParaRPr lang="th-TH" sz="1100"/>
                  </a:p>
                </xdr:txBody>
              </xdr:sp>
              <xdr:cxnSp macro="">
                <xdr:nvCxnSpPr>
                  <xdr:cNvPr id="96" name="Straight Arrow Connector 95">
                    <a:extLst>
                      <a:ext uri="{FF2B5EF4-FFF2-40B4-BE49-F238E27FC236}">
                        <a16:creationId xmlns:a16="http://schemas.microsoft.com/office/drawing/2014/main" id="{3F91FD44-0F6D-4E69-A9C8-97F740B712D3}"/>
                      </a:ext>
                    </a:extLst>
                  </xdr:cNvPr>
                  <xdr:cNvCxnSpPr>
                    <a:cxnSpLocks/>
                    <a:stCxn id="93" idx="2"/>
                    <a:endCxn id="94" idx="0"/>
                  </xdr:cNvCxnSpPr>
                </xdr:nvCxnSpPr>
                <xdr:spPr>
                  <a:xfrm>
                    <a:off x="3618750" y="7344368"/>
                    <a:ext cx="8411" cy="302890"/>
                  </a:xfrm>
                  <a:prstGeom prst="straightConnector1">
                    <a:avLst/>
                  </a:prstGeom>
                  <a:ln>
                    <a:solidFill>
                      <a:srgbClr val="FF0000"/>
                    </a:solidFill>
                    <a:tailEnd type="triangle"/>
                  </a:ln>
                </xdr:spPr>
                <xdr:style>
                  <a:lnRef idx="3">
                    <a:schemeClr val="accent3"/>
                  </a:lnRef>
                  <a:fillRef idx="0">
                    <a:schemeClr val="accent3"/>
                  </a:fillRef>
                  <a:effectRef idx="2">
                    <a:schemeClr val="accent3"/>
                  </a:effectRef>
                  <a:fontRef idx="minor">
                    <a:schemeClr val="tx1"/>
                  </a:fontRef>
                </xdr:style>
              </xdr:cxnSp>
              <xdr:sp macro="" textlink="">
                <xdr:nvSpPr>
                  <xdr:cNvPr id="100" name="Rectangle 99">
                    <a:extLst>
                      <a:ext uri="{FF2B5EF4-FFF2-40B4-BE49-F238E27FC236}">
                        <a16:creationId xmlns:a16="http://schemas.microsoft.com/office/drawing/2014/main" id="{A5C4704E-8928-48F8-85FA-F71547195821}"/>
                      </a:ext>
                    </a:extLst>
                  </xdr:cNvPr>
                  <xdr:cNvSpPr/>
                </xdr:nvSpPr>
                <xdr:spPr>
                  <a:xfrm>
                    <a:off x="2585238" y="8288845"/>
                    <a:ext cx="2084322" cy="340637"/>
                  </a:xfrm>
                  <a:prstGeom prst="rect">
                    <a:avLst/>
                  </a:prstGeom>
                  <a:solidFill>
                    <a:schemeClr val="tx2">
                      <a:lumMod val="50000"/>
                      <a:lumOff val="5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a:effectLst/>
                      </a:rPr>
                      <a:t>FACT_MS_FORM_GROUPING_V2</a:t>
                    </a:r>
                    <a:r>
                      <a:rPr lang="en-US"/>
                      <a:t> </a:t>
                    </a:r>
                    <a:endParaRPr lang="th-TH" sz="1100"/>
                  </a:p>
                </xdr:txBody>
              </xdr:sp>
              <xdr:cxnSp macro="">
                <xdr:nvCxnSpPr>
                  <xdr:cNvPr id="111" name="Straight Arrow Connector 110">
                    <a:extLst>
                      <a:ext uri="{FF2B5EF4-FFF2-40B4-BE49-F238E27FC236}">
                        <a16:creationId xmlns:a16="http://schemas.microsoft.com/office/drawing/2014/main" id="{6F8F4BFD-DE06-49C6-8AB4-6F55351DB42A}"/>
                      </a:ext>
                    </a:extLst>
                  </xdr:cNvPr>
                  <xdr:cNvCxnSpPr>
                    <a:cxnSpLocks/>
                    <a:stCxn id="94" idx="2"/>
                    <a:endCxn id="100" idx="0"/>
                  </xdr:cNvCxnSpPr>
                </xdr:nvCxnSpPr>
                <xdr:spPr>
                  <a:xfrm>
                    <a:off x="3627160" y="7987861"/>
                    <a:ext cx="0" cy="300984"/>
                  </a:xfrm>
                  <a:prstGeom prst="straightConnector1">
                    <a:avLst/>
                  </a:prstGeom>
                  <a:ln>
                    <a:solidFill>
                      <a:srgbClr val="FF0000"/>
                    </a:solidFill>
                    <a:tailEnd type="triangle"/>
                  </a:ln>
                </xdr:spPr>
                <xdr:style>
                  <a:lnRef idx="3">
                    <a:schemeClr val="accent3"/>
                  </a:lnRef>
                  <a:fillRef idx="0">
                    <a:schemeClr val="accent3"/>
                  </a:fillRef>
                  <a:effectRef idx="2">
                    <a:schemeClr val="accent3"/>
                  </a:effectRef>
                  <a:fontRef idx="minor">
                    <a:schemeClr val="tx1"/>
                  </a:fontRef>
                </xdr:style>
              </xdr:cxnSp>
              <xdr:sp macro="" textlink="">
                <xdr:nvSpPr>
                  <xdr:cNvPr id="112" name="Rectangle 111">
                    <a:extLst>
                      <a:ext uri="{FF2B5EF4-FFF2-40B4-BE49-F238E27FC236}">
                        <a16:creationId xmlns:a16="http://schemas.microsoft.com/office/drawing/2014/main" id="{DADAC58C-14E6-473A-8B6E-6AAB1C31ABF3}"/>
                      </a:ext>
                    </a:extLst>
                  </xdr:cNvPr>
                  <xdr:cNvSpPr/>
                </xdr:nvSpPr>
                <xdr:spPr>
                  <a:xfrm>
                    <a:off x="2416108" y="8945421"/>
                    <a:ext cx="2424865" cy="337191"/>
                  </a:xfrm>
                  <a:prstGeom prst="rect">
                    <a:avLst/>
                  </a:prstGeom>
                  <a:solidFill>
                    <a:schemeClr val="accent5">
                      <a:lumMod val="75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a:effectLst/>
                      </a:rPr>
                      <a:t>VW_FACT_MS_FORM_REPORT_V2</a:t>
                    </a:r>
                    <a:r>
                      <a:rPr lang="th-TH">
                        <a:effectLst/>
                      </a:rPr>
                      <a:t> </a:t>
                    </a:r>
                    <a:r>
                      <a:rPr lang="th-TH" sz="1100">
                        <a:solidFill>
                          <a:schemeClr val="lt1"/>
                        </a:solidFill>
                        <a:effectLst/>
                        <a:latin typeface="+mn-lt"/>
                        <a:ea typeface="+mn-ea"/>
                        <a:cs typeface="+mn-cs"/>
                      </a:rPr>
                      <a:t>🔥</a:t>
                    </a:r>
                    <a:endParaRPr lang="th-TH" sz="1100"/>
                  </a:p>
                </xdr:txBody>
              </xdr:sp>
              <xdr:cxnSp macro="">
                <xdr:nvCxnSpPr>
                  <xdr:cNvPr id="113" name="Straight Arrow Connector 112">
                    <a:extLst>
                      <a:ext uri="{FF2B5EF4-FFF2-40B4-BE49-F238E27FC236}">
                        <a16:creationId xmlns:a16="http://schemas.microsoft.com/office/drawing/2014/main" id="{571F1861-2995-4E82-B4B9-592AA736CB2E}"/>
                      </a:ext>
                    </a:extLst>
                  </xdr:cNvPr>
                  <xdr:cNvCxnSpPr>
                    <a:cxnSpLocks/>
                    <a:stCxn id="100" idx="2"/>
                    <a:endCxn id="112" idx="0"/>
                  </xdr:cNvCxnSpPr>
                </xdr:nvCxnSpPr>
                <xdr:spPr>
                  <a:xfrm>
                    <a:off x="3624224" y="8629482"/>
                    <a:ext cx="1141" cy="315938"/>
                  </a:xfrm>
                  <a:prstGeom prst="straightConnector1">
                    <a:avLst/>
                  </a:prstGeom>
                  <a:ln>
                    <a:solidFill>
                      <a:srgbClr val="FF0000"/>
                    </a:solidFill>
                    <a:tailEnd type="triangle"/>
                  </a:ln>
                </xdr:spPr>
                <xdr:style>
                  <a:lnRef idx="3">
                    <a:schemeClr val="accent3"/>
                  </a:lnRef>
                  <a:fillRef idx="0">
                    <a:schemeClr val="accent3"/>
                  </a:fillRef>
                  <a:effectRef idx="2">
                    <a:schemeClr val="accent3"/>
                  </a:effectRef>
                  <a:fontRef idx="minor">
                    <a:schemeClr val="tx1"/>
                  </a:fontRef>
                </xdr:style>
              </xdr:cxnSp>
            </xdr:grpSp>
            <xdr:sp macro="" textlink="">
              <xdr:nvSpPr>
                <xdr:cNvPr id="83" name="Rectangle 82">
                  <a:extLst>
                    <a:ext uri="{FF2B5EF4-FFF2-40B4-BE49-F238E27FC236}">
                      <a16:creationId xmlns:a16="http://schemas.microsoft.com/office/drawing/2014/main" id="{EF48BC2B-8B2D-4F23-86B7-EB8B79B169E8}"/>
                    </a:ext>
                  </a:extLst>
                </xdr:cNvPr>
                <xdr:cNvSpPr/>
              </xdr:nvSpPr>
              <xdr:spPr>
                <a:xfrm>
                  <a:off x="5313841" y="8496982"/>
                  <a:ext cx="1390171" cy="323997"/>
                </a:xfrm>
                <a:prstGeom prst="rect">
                  <a:avLst/>
                </a:prstGeom>
                <a:solidFill>
                  <a:schemeClr val="accent2">
                    <a:lumMod val="60000"/>
                    <a:lumOff val="4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a:solidFill>
                        <a:sysClr val="windowText" lastClr="000000"/>
                      </a:solidFill>
                    </a:rPr>
                    <a:t>SP_PROC_MS_FORM</a:t>
                  </a:r>
                  <a:endParaRPr lang="th-TH" sz="1100">
                    <a:solidFill>
                      <a:sysClr val="windowText" lastClr="000000"/>
                    </a:solidFill>
                  </a:endParaRPr>
                </a:p>
              </xdr:txBody>
            </xdr:sp>
            <xdr:cxnSp macro="">
              <xdr:nvCxnSpPr>
                <xdr:cNvPr id="85" name="Straight Arrow Connector 84">
                  <a:extLst>
                    <a:ext uri="{FF2B5EF4-FFF2-40B4-BE49-F238E27FC236}">
                      <a16:creationId xmlns:a16="http://schemas.microsoft.com/office/drawing/2014/main" id="{9951BA95-8459-46DA-BFED-A9F08389CA6D}"/>
                    </a:ext>
                  </a:extLst>
                </xdr:cNvPr>
                <xdr:cNvCxnSpPr>
                  <a:cxnSpLocks/>
                  <a:stCxn id="83" idx="1"/>
                  <a:endCxn id="100" idx="3"/>
                </xdr:cNvCxnSpPr>
              </xdr:nvCxnSpPr>
              <xdr:spPr>
                <a:xfrm flipH="1">
                  <a:off x="4658169" y="8658980"/>
                  <a:ext cx="655672" cy="3226"/>
                </a:xfrm>
                <a:prstGeom prst="straightConnector1">
                  <a:avLst/>
                </a:prstGeom>
                <a:ln>
                  <a:solidFill>
                    <a:srgbClr val="FF0000"/>
                  </a:solidFill>
                  <a:tailEnd type="triangle"/>
                </a:ln>
              </xdr:spPr>
              <xdr:style>
                <a:lnRef idx="3">
                  <a:schemeClr val="accent3"/>
                </a:lnRef>
                <a:fillRef idx="0">
                  <a:schemeClr val="accent3"/>
                </a:fillRef>
                <a:effectRef idx="2">
                  <a:schemeClr val="accent3"/>
                </a:effectRef>
                <a:fontRef idx="minor">
                  <a:schemeClr val="tx1"/>
                </a:fontRef>
              </xdr:style>
            </xdr:cxnSp>
          </xdr:grpSp>
        </xdr:grpSp>
      </xdr:grpSp>
      <xdr:grpSp>
        <xdr:nvGrpSpPr>
          <xdr:cNvPr id="42" name="Group 41">
            <a:extLst>
              <a:ext uri="{FF2B5EF4-FFF2-40B4-BE49-F238E27FC236}">
                <a16:creationId xmlns:a16="http://schemas.microsoft.com/office/drawing/2014/main" id="{0EC56F5F-97EA-464F-9AC0-5E666661970E}"/>
              </a:ext>
            </a:extLst>
          </xdr:cNvPr>
          <xdr:cNvGrpSpPr/>
        </xdr:nvGrpSpPr>
        <xdr:grpSpPr>
          <a:xfrm>
            <a:off x="2695046" y="378404"/>
            <a:ext cx="3265678" cy="3662257"/>
            <a:chOff x="2703334" y="354942"/>
            <a:chExt cx="3271860" cy="3675438"/>
          </a:xfrm>
        </xdr:grpSpPr>
        <xdr:grpSp>
          <xdr:nvGrpSpPr>
            <xdr:cNvPr id="38" name="Group 37">
              <a:extLst>
                <a:ext uri="{FF2B5EF4-FFF2-40B4-BE49-F238E27FC236}">
                  <a16:creationId xmlns:a16="http://schemas.microsoft.com/office/drawing/2014/main" id="{1ED1E390-0FB9-478F-9AA5-BFBC493D6481}"/>
                </a:ext>
              </a:extLst>
            </xdr:cNvPr>
            <xdr:cNvGrpSpPr/>
          </xdr:nvGrpSpPr>
          <xdr:grpSpPr>
            <a:xfrm>
              <a:off x="2703334" y="354942"/>
              <a:ext cx="2377662" cy="3360832"/>
              <a:chOff x="2539904" y="364467"/>
              <a:chExt cx="2391215" cy="3416997"/>
            </a:xfrm>
          </xdr:grpSpPr>
          <xdr:sp macro="" textlink="">
            <xdr:nvSpPr>
              <xdr:cNvPr id="173" name="Rectangle 172">
                <a:extLst>
                  <a:ext uri="{FF2B5EF4-FFF2-40B4-BE49-F238E27FC236}">
                    <a16:creationId xmlns:a16="http://schemas.microsoft.com/office/drawing/2014/main" id="{5812E7C3-7F35-4BB0-AAD8-3F44CDBCCAA6}"/>
                  </a:ext>
                </a:extLst>
              </xdr:cNvPr>
              <xdr:cNvSpPr/>
            </xdr:nvSpPr>
            <xdr:spPr>
              <a:xfrm>
                <a:off x="3059318" y="1025040"/>
                <a:ext cx="1329377" cy="300230"/>
              </a:xfrm>
              <a:prstGeom prst="rect">
                <a:avLst/>
              </a:prstGeom>
              <a:solidFill>
                <a:schemeClr val="bg1">
                  <a:lumMod val="95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a:t>STG_QUESTION_xxx</a:t>
                </a:r>
                <a:endParaRPr lang="th-TH" sz="1100"/>
              </a:p>
            </xdr:txBody>
          </xdr:sp>
          <xdr:sp macro="" textlink="">
            <xdr:nvSpPr>
              <xdr:cNvPr id="174" name="Rectangle 173">
                <a:extLst>
                  <a:ext uri="{FF2B5EF4-FFF2-40B4-BE49-F238E27FC236}">
                    <a16:creationId xmlns:a16="http://schemas.microsoft.com/office/drawing/2014/main" id="{EB9DDE0B-B22C-4CF1-A417-A2FE0F0A1D69}"/>
                  </a:ext>
                </a:extLst>
              </xdr:cNvPr>
              <xdr:cNvSpPr/>
            </xdr:nvSpPr>
            <xdr:spPr>
              <a:xfrm>
                <a:off x="3046587" y="1611692"/>
                <a:ext cx="1360798" cy="294901"/>
              </a:xfrm>
              <a:prstGeom prst="rect">
                <a:avLst/>
              </a:prstGeom>
              <a:solidFill>
                <a:schemeClr val="bg1">
                  <a:lumMod val="95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a:t>STG_QUESTION_xxx</a:t>
                </a:r>
                <a:endParaRPr lang="th-TH" sz="1100"/>
              </a:p>
            </xdr:txBody>
          </xdr:sp>
          <xdr:sp macro="" textlink="">
            <xdr:nvSpPr>
              <xdr:cNvPr id="175" name="Rectangle 174">
                <a:extLst>
                  <a:ext uri="{FF2B5EF4-FFF2-40B4-BE49-F238E27FC236}">
                    <a16:creationId xmlns:a16="http://schemas.microsoft.com/office/drawing/2014/main" id="{2E32A006-388F-4312-A444-A961695E4030}"/>
                  </a:ext>
                </a:extLst>
              </xdr:cNvPr>
              <xdr:cNvSpPr/>
            </xdr:nvSpPr>
            <xdr:spPr>
              <a:xfrm>
                <a:off x="2961725" y="2206773"/>
                <a:ext cx="1522512" cy="291767"/>
              </a:xfrm>
              <a:prstGeom prst="rect">
                <a:avLst/>
              </a:prstGeom>
              <a:solidFill>
                <a:schemeClr val="bg1">
                  <a:lumMod val="95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a:effectLst/>
                  </a:rPr>
                  <a:t>VW_FORM_01_UNION</a:t>
                </a:r>
                <a:endParaRPr lang="th-TH" sz="1100"/>
              </a:p>
            </xdr:txBody>
          </xdr:sp>
          <xdr:cxnSp macro="">
            <xdr:nvCxnSpPr>
              <xdr:cNvPr id="176" name="Straight Arrow Connector 175">
                <a:extLst>
                  <a:ext uri="{FF2B5EF4-FFF2-40B4-BE49-F238E27FC236}">
                    <a16:creationId xmlns:a16="http://schemas.microsoft.com/office/drawing/2014/main" id="{C2F1FA6F-B21F-4227-8C6B-BF630D001498}"/>
                  </a:ext>
                </a:extLst>
              </xdr:cNvPr>
              <xdr:cNvCxnSpPr>
                <a:stCxn id="173" idx="2"/>
                <a:endCxn id="174" idx="0"/>
              </xdr:cNvCxnSpPr>
            </xdr:nvCxnSpPr>
            <xdr:spPr>
              <a:xfrm>
                <a:off x="3724006" y="1328427"/>
                <a:ext cx="1393" cy="283266"/>
              </a:xfrm>
              <a:prstGeom prst="straightConnector1">
                <a:avLst/>
              </a:prstGeom>
              <a:ln>
                <a:solidFill>
                  <a:srgbClr val="FF0000"/>
                </a:solidFill>
                <a:tailEnd type="triangle"/>
              </a:ln>
            </xdr:spPr>
            <xdr:style>
              <a:lnRef idx="3">
                <a:schemeClr val="accent3"/>
              </a:lnRef>
              <a:fillRef idx="0">
                <a:schemeClr val="accent3"/>
              </a:fillRef>
              <a:effectRef idx="2">
                <a:schemeClr val="accent3"/>
              </a:effectRef>
              <a:fontRef idx="minor">
                <a:schemeClr val="tx1"/>
              </a:fontRef>
            </xdr:style>
          </xdr:cxnSp>
          <xdr:cxnSp macro="">
            <xdr:nvCxnSpPr>
              <xdr:cNvPr id="177" name="Straight Arrow Connector 176">
                <a:extLst>
                  <a:ext uri="{FF2B5EF4-FFF2-40B4-BE49-F238E27FC236}">
                    <a16:creationId xmlns:a16="http://schemas.microsoft.com/office/drawing/2014/main" id="{F71B1319-86C9-474C-9ABA-7D8AAED8A760}"/>
                  </a:ext>
                </a:extLst>
              </xdr:cNvPr>
              <xdr:cNvCxnSpPr>
                <a:stCxn id="174" idx="2"/>
                <a:endCxn id="175" idx="0"/>
              </xdr:cNvCxnSpPr>
            </xdr:nvCxnSpPr>
            <xdr:spPr>
              <a:xfrm flipH="1">
                <a:off x="3724572" y="1922422"/>
                <a:ext cx="828" cy="284351"/>
              </a:xfrm>
              <a:prstGeom prst="straightConnector1">
                <a:avLst/>
              </a:prstGeom>
              <a:ln>
                <a:solidFill>
                  <a:srgbClr val="FF0000"/>
                </a:solidFill>
                <a:tailEnd type="triangle"/>
              </a:ln>
            </xdr:spPr>
            <xdr:style>
              <a:lnRef idx="3">
                <a:schemeClr val="accent3"/>
              </a:lnRef>
              <a:fillRef idx="0">
                <a:schemeClr val="accent3"/>
              </a:fillRef>
              <a:effectRef idx="2">
                <a:schemeClr val="accent3"/>
              </a:effectRef>
              <a:fontRef idx="minor">
                <a:schemeClr val="tx1"/>
              </a:fontRef>
            </xdr:style>
          </xdr:cxnSp>
          <xdr:sp macro="" textlink="">
            <xdr:nvSpPr>
              <xdr:cNvPr id="23" name="Explosion: 8 Points 22">
                <a:extLst>
                  <a:ext uri="{FF2B5EF4-FFF2-40B4-BE49-F238E27FC236}">
                    <a16:creationId xmlns:a16="http://schemas.microsoft.com/office/drawing/2014/main" id="{41C3C8F3-D17D-4FA8-BAF3-68C3860500F8}"/>
                  </a:ext>
                </a:extLst>
              </xdr:cNvPr>
              <xdr:cNvSpPr/>
            </xdr:nvSpPr>
            <xdr:spPr>
              <a:xfrm>
                <a:off x="3369038" y="364467"/>
                <a:ext cx="708187" cy="602547"/>
              </a:xfrm>
              <a:prstGeom prst="irregularSeal1">
                <a:avLst/>
              </a:prstGeom>
            </xdr:spPr>
            <xdr:style>
              <a:lnRef idx="1">
                <a:schemeClr val="dk1"/>
              </a:lnRef>
              <a:fillRef idx="2">
                <a:schemeClr val="dk1"/>
              </a:fillRef>
              <a:effectRef idx="1">
                <a:schemeClr val="dk1"/>
              </a:effectRef>
              <a:fontRef idx="minor">
                <a:schemeClr val="dk1"/>
              </a:fontRef>
            </xdr:style>
            <xdr:txBody>
              <a:bodyPr vertOverflow="clip" horzOverflow="clip" rtlCol="0" anchor="ctr"/>
              <a:lstStyle/>
              <a:p>
                <a:pPr algn="ctr"/>
                <a:r>
                  <a:rPr lang="en-US" sz="1100">
                    <a:solidFill>
                      <a:schemeClr val="bg1"/>
                    </a:solidFill>
                  </a:rPr>
                  <a:t>V1.</a:t>
                </a:r>
                <a:endParaRPr lang="th-TH" sz="1100">
                  <a:solidFill>
                    <a:schemeClr val="bg1"/>
                  </a:solidFill>
                </a:endParaRPr>
              </a:p>
            </xdr:txBody>
          </xdr:sp>
          <xdr:cxnSp macro="">
            <xdr:nvCxnSpPr>
              <xdr:cNvPr id="180" name="Straight Arrow Connector 179">
                <a:extLst>
                  <a:ext uri="{FF2B5EF4-FFF2-40B4-BE49-F238E27FC236}">
                    <a16:creationId xmlns:a16="http://schemas.microsoft.com/office/drawing/2014/main" id="{47F8F5A9-1258-4A07-A8DA-8CAF69BC8CC8}"/>
                  </a:ext>
                </a:extLst>
              </xdr:cNvPr>
              <xdr:cNvCxnSpPr>
                <a:cxnSpLocks/>
                <a:stCxn id="175" idx="2"/>
                <a:endCxn id="181" idx="0"/>
              </xdr:cNvCxnSpPr>
            </xdr:nvCxnSpPr>
            <xdr:spPr>
              <a:xfrm flipH="1">
                <a:off x="3722833" y="2498540"/>
                <a:ext cx="148" cy="326783"/>
              </a:xfrm>
              <a:prstGeom prst="straightConnector1">
                <a:avLst/>
              </a:prstGeom>
              <a:ln>
                <a:solidFill>
                  <a:srgbClr val="FF0000"/>
                </a:solidFill>
                <a:tailEnd type="triangle"/>
              </a:ln>
            </xdr:spPr>
            <xdr:style>
              <a:lnRef idx="3">
                <a:schemeClr val="accent3"/>
              </a:lnRef>
              <a:fillRef idx="0">
                <a:schemeClr val="accent3"/>
              </a:fillRef>
              <a:effectRef idx="2">
                <a:schemeClr val="accent3"/>
              </a:effectRef>
              <a:fontRef idx="minor">
                <a:schemeClr val="tx1"/>
              </a:fontRef>
            </xdr:style>
          </xdr:cxnSp>
          <xdr:sp macro="" textlink="">
            <xdr:nvSpPr>
              <xdr:cNvPr id="181" name="Rectangle 180">
                <a:extLst>
                  <a:ext uri="{FF2B5EF4-FFF2-40B4-BE49-F238E27FC236}">
                    <a16:creationId xmlns:a16="http://schemas.microsoft.com/office/drawing/2014/main" id="{8C353AF2-A1CC-4869-9C7D-F4EE613C0B6D}"/>
                  </a:ext>
                </a:extLst>
              </xdr:cNvPr>
              <xdr:cNvSpPr/>
            </xdr:nvSpPr>
            <xdr:spPr>
              <a:xfrm>
                <a:off x="2580725" y="2825323"/>
                <a:ext cx="2284216" cy="309437"/>
              </a:xfrm>
              <a:prstGeom prst="rect">
                <a:avLst/>
              </a:prstGeom>
              <a:solidFill>
                <a:schemeClr val="bg1">
                  <a:lumMod val="95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a:effectLst/>
                  </a:rPr>
                  <a:t>VW_FORM_02_UNION_VALUE_MAP</a:t>
                </a:r>
                <a:endParaRPr lang="th-TH" sz="1100"/>
              </a:p>
            </xdr:txBody>
          </xdr:sp>
          <xdr:sp macro="" textlink="">
            <xdr:nvSpPr>
              <xdr:cNvPr id="182" name="Rectangle 181">
                <a:extLst>
                  <a:ext uri="{FF2B5EF4-FFF2-40B4-BE49-F238E27FC236}">
                    <a16:creationId xmlns:a16="http://schemas.microsoft.com/office/drawing/2014/main" id="{591102F5-7651-4197-9A2D-70266CDD63DE}"/>
                  </a:ext>
                </a:extLst>
              </xdr:cNvPr>
              <xdr:cNvSpPr/>
            </xdr:nvSpPr>
            <xdr:spPr>
              <a:xfrm>
                <a:off x="2539904" y="3475202"/>
                <a:ext cx="2391215" cy="306262"/>
              </a:xfrm>
              <a:prstGeom prst="rect">
                <a:avLst/>
              </a:prstGeom>
              <a:solidFill>
                <a:schemeClr val="tx2">
                  <a:lumMod val="50000"/>
                  <a:lumOff val="5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marL="0" indent="0" algn="ctr"/>
                <a:r>
                  <a:rPr lang="en-US" sz="1100">
                    <a:solidFill>
                      <a:schemeClr val="lt1"/>
                    </a:solidFill>
                    <a:latin typeface="+mn-lt"/>
                    <a:ea typeface="+mn-ea"/>
                    <a:cs typeface="+mn-cs"/>
                  </a:rPr>
                  <a:t>FACT_FORM_02_UNION_VALUE_MAP</a:t>
                </a:r>
                <a:endParaRPr lang="th-TH" sz="1100">
                  <a:solidFill>
                    <a:schemeClr val="lt1"/>
                  </a:solidFill>
                  <a:latin typeface="+mn-lt"/>
                  <a:ea typeface="+mn-ea"/>
                  <a:cs typeface="+mn-cs"/>
                </a:endParaRPr>
              </a:p>
            </xdr:txBody>
          </xdr:sp>
          <xdr:cxnSp macro="">
            <xdr:nvCxnSpPr>
              <xdr:cNvPr id="183" name="Straight Arrow Connector 182">
                <a:extLst>
                  <a:ext uri="{FF2B5EF4-FFF2-40B4-BE49-F238E27FC236}">
                    <a16:creationId xmlns:a16="http://schemas.microsoft.com/office/drawing/2014/main" id="{7FECAC8D-DB32-4C99-817A-AF5CF93C7CC1}"/>
                  </a:ext>
                </a:extLst>
              </xdr:cNvPr>
              <xdr:cNvCxnSpPr>
                <a:stCxn id="181" idx="2"/>
                <a:endCxn id="182" idx="0"/>
              </xdr:cNvCxnSpPr>
            </xdr:nvCxnSpPr>
            <xdr:spPr>
              <a:xfrm>
                <a:off x="3722833" y="3134760"/>
                <a:ext cx="12679" cy="340442"/>
              </a:xfrm>
              <a:prstGeom prst="straightConnector1">
                <a:avLst/>
              </a:prstGeom>
              <a:ln>
                <a:solidFill>
                  <a:srgbClr val="FF0000"/>
                </a:solidFill>
                <a:tailEnd type="triangle"/>
              </a:ln>
            </xdr:spPr>
            <xdr:style>
              <a:lnRef idx="3">
                <a:schemeClr val="accent3"/>
              </a:lnRef>
              <a:fillRef idx="0">
                <a:schemeClr val="accent3"/>
              </a:fillRef>
              <a:effectRef idx="2">
                <a:schemeClr val="accent3"/>
              </a:effectRef>
              <a:fontRef idx="minor">
                <a:schemeClr val="tx1"/>
              </a:fontRef>
            </xdr:style>
          </xdr:cxnSp>
        </xdr:grpSp>
        <xdr:cxnSp macro="">
          <xdr:nvCxnSpPr>
            <xdr:cNvPr id="184" name="Connector: Elbow 183">
              <a:extLst>
                <a:ext uri="{FF2B5EF4-FFF2-40B4-BE49-F238E27FC236}">
                  <a16:creationId xmlns:a16="http://schemas.microsoft.com/office/drawing/2014/main" id="{EAC943DF-55FF-4E80-9B63-FBA82FBC9A1F}"/>
                </a:ext>
              </a:extLst>
            </xdr:cNvPr>
            <xdr:cNvCxnSpPr>
              <a:stCxn id="182" idx="3"/>
              <a:endCxn id="169" idx="0"/>
            </xdr:cNvCxnSpPr>
          </xdr:nvCxnSpPr>
          <xdr:spPr>
            <a:xfrm>
              <a:off x="5080996" y="3565161"/>
              <a:ext cx="894198" cy="465219"/>
            </a:xfrm>
            <a:prstGeom prst="bentConnector2">
              <a:avLst/>
            </a:prstGeom>
            <a:ln>
              <a:solidFill>
                <a:srgbClr val="FF0000"/>
              </a:solidFill>
              <a:tailEnd type="triangle"/>
            </a:ln>
          </xdr:spPr>
          <xdr:style>
            <a:lnRef idx="3">
              <a:schemeClr val="accent2"/>
            </a:lnRef>
            <a:fillRef idx="0">
              <a:schemeClr val="accent2"/>
            </a:fillRef>
            <a:effectRef idx="2">
              <a:schemeClr val="accent2"/>
            </a:effectRef>
            <a:fontRef idx="minor">
              <a:schemeClr val="tx1"/>
            </a:fontRef>
          </xdr:style>
        </xdr:cxnSp>
      </xdr:grpSp>
    </xdr:grpSp>
    <xdr:clientData/>
  </xdr:twoCellAnchor>
</xdr:wsDr>
</file>

<file path=xl/drawings/drawing10.xml><?xml version="1.0" encoding="utf-8"?>
<xdr:wsDr xmlns:xdr="http://schemas.openxmlformats.org/drawingml/2006/spreadsheetDrawing" xmlns:a="http://schemas.openxmlformats.org/drawingml/2006/main">
  <xdr:twoCellAnchor editAs="oneCell">
    <xdr:from>
      <xdr:col>2</xdr:col>
      <xdr:colOff>21981</xdr:colOff>
      <xdr:row>68</xdr:row>
      <xdr:rowOff>43961</xdr:rowOff>
    </xdr:from>
    <xdr:to>
      <xdr:col>4</xdr:col>
      <xdr:colOff>229287</xdr:colOff>
      <xdr:row>83</xdr:row>
      <xdr:rowOff>150690</xdr:rowOff>
    </xdr:to>
    <xdr:pic>
      <xdr:nvPicPr>
        <xdr:cNvPr id="2" name="Picture 1">
          <a:extLst>
            <a:ext uri="{FF2B5EF4-FFF2-40B4-BE49-F238E27FC236}">
              <a16:creationId xmlns:a16="http://schemas.microsoft.com/office/drawing/2014/main" id="{029E92C9-9DD4-474B-A68A-B78E018F6116}"/>
            </a:ext>
          </a:extLst>
        </xdr:cNvPr>
        <xdr:cNvPicPr/>
      </xdr:nvPicPr>
      <xdr:blipFill>
        <a:blip xmlns:r="http://schemas.openxmlformats.org/officeDocument/2006/relationships" r:embed="rId1"/>
        <a:stretch>
          <a:fillRect/>
        </a:stretch>
      </xdr:blipFill>
      <xdr:spPr>
        <a:xfrm>
          <a:off x="681404" y="12316557"/>
          <a:ext cx="3919220" cy="2854325"/>
        </a:xfrm>
        <a:prstGeom prst="rect">
          <a:avLst/>
        </a:prstGeom>
      </xdr:spPr>
    </xdr:pic>
    <xdr:clientData/>
  </xdr:twoCellAnchor>
  <xdr:twoCellAnchor editAs="oneCell">
    <xdr:from>
      <xdr:col>2</xdr:col>
      <xdr:colOff>36634</xdr:colOff>
      <xdr:row>86</xdr:row>
      <xdr:rowOff>117230</xdr:rowOff>
    </xdr:from>
    <xdr:to>
      <xdr:col>4</xdr:col>
      <xdr:colOff>572253</xdr:colOff>
      <xdr:row>97</xdr:row>
      <xdr:rowOff>47332</xdr:rowOff>
    </xdr:to>
    <xdr:pic>
      <xdr:nvPicPr>
        <xdr:cNvPr id="3" name="Picture 2">
          <a:extLst>
            <a:ext uri="{FF2B5EF4-FFF2-40B4-BE49-F238E27FC236}">
              <a16:creationId xmlns:a16="http://schemas.microsoft.com/office/drawing/2014/main" id="{B7651C8B-E58E-4A20-B353-224CD56B7FA1}"/>
            </a:ext>
          </a:extLst>
        </xdr:cNvPr>
        <xdr:cNvPicPr/>
      </xdr:nvPicPr>
      <xdr:blipFill rotWithShape="1">
        <a:blip xmlns:r="http://schemas.openxmlformats.org/officeDocument/2006/relationships" r:embed="rId2"/>
        <a:srcRect t="14917"/>
        <a:stretch/>
      </xdr:blipFill>
      <xdr:spPr bwMode="auto">
        <a:xfrm>
          <a:off x="696057" y="15686942"/>
          <a:ext cx="4251325" cy="1945005"/>
        </a:xfrm>
        <a:prstGeom prst="rect">
          <a:avLst/>
        </a:prstGeom>
        <a:ln>
          <a:noFill/>
        </a:ln>
        <a:extLst>
          <a:ext uri="{53640926-AAD7-44D8-BBD7-CCE9431645EC}">
            <a14:shadowObscured xmlns:a14="http://schemas.microsoft.com/office/drawing/2010/main"/>
          </a:ext>
        </a:extLst>
      </xdr:spPr>
    </xdr:pic>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_rels/pivotCacheDefinition3.xml.rels><?xml version="1.0" encoding="UTF-8" standalone="yes"?>
<Relationships xmlns="http://schemas.openxmlformats.org/package/2006/relationships"><Relationship Id="rId1" Type="http://schemas.openxmlformats.org/officeDocument/2006/relationships/pivotCacheRecords" Target="pivotCacheRecords3.xml"/></Relationships>
</file>

<file path=xl/pivotCache/_rels/pivotCacheDefinition4.xml.rels><?xml version="1.0" encoding="UTF-8" standalone="yes"?>
<Relationships xmlns="http://schemas.openxmlformats.org/package/2006/relationships"><Relationship Id="rId1" Type="http://schemas.openxmlformats.org/officeDocument/2006/relationships/pivotCacheRecords" Target="pivotCacheRecords4.xml"/></Relationships>
</file>

<file path=xl/pivotCache/_rels/pivotCacheDefinition5.xml.rels><?xml version="1.0" encoding="UTF-8" standalone="yes"?>
<Relationships xmlns="http://schemas.openxmlformats.org/package/2006/relationships"><Relationship Id="rId1" Type="http://schemas.openxmlformats.org/officeDocument/2006/relationships/pivotCacheRecords" Target="pivotCacheRecords5.xml"/></Relationships>
</file>

<file path=xl/pivotCache/_rels/pivotCacheDefinition6.xml.rels><?xml version="1.0" encoding="UTF-8" standalone="yes"?>
<Relationships xmlns="http://schemas.openxmlformats.org/package/2006/relationships"><Relationship Id="rId1" Type="http://schemas.openxmlformats.org/officeDocument/2006/relationships/pivotCacheRecords" Target="pivotCacheRecords6.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Sutripat Ngamjittrong" refreshedDate="45798.594010532404" createdVersion="7" refreshedVersion="7" minRefreshableVersion="3" recordCount="5" xr:uid="{D1F8C21E-C544-4C5B-AC89-162A2BB004AF}">
  <cacheSource type="worksheet">
    <worksheetSource ref="D2:AA7" sheet="Alternation req. 3"/>
  </cacheSource>
  <cacheFields count="25">
    <cacheField name="ผู้ประเมิน" numFmtId="0">
      <sharedItems/>
    </cacheField>
    <cacheField name="VendorName" numFmtId="0">
      <sharedItems count="3">
        <s v="บริษัท เจริญทัพย์"/>
        <s v="บริษัท ซีพีแอล"/>
        <s v="บริษัทมาสเตอร์"/>
      </sharedItems>
    </cacheField>
    <cacheField name="Q1" numFmtId="0">
      <sharedItems containsString="0" containsBlank="1" containsNumber="1" containsInteger="1" minValue="4" maxValue="4"/>
    </cacheField>
    <cacheField name="Q2" numFmtId="0">
      <sharedItems containsString="0" containsBlank="1" containsNumber="1" containsInteger="1" minValue="2" maxValue="3"/>
    </cacheField>
    <cacheField name="Q3" numFmtId="0">
      <sharedItems containsString="0" containsBlank="1" containsNumber="1" containsInteger="1" minValue="3" maxValue="4"/>
    </cacheField>
    <cacheField name="Q4" numFmtId="0">
      <sharedItems containsString="0" containsBlank="1" containsNumber="1" containsInteger="1" minValue="4" maxValue="4"/>
    </cacheField>
    <cacheField name="Q5" numFmtId="0">
      <sharedItems containsString="0" containsBlank="1" containsNumber="1" containsInteger="1" minValue="2" maxValue="4"/>
    </cacheField>
    <cacheField name="Q6" numFmtId="0">
      <sharedItems containsString="0" containsBlank="1" containsNumber="1" containsInteger="1" minValue="2" maxValue="2"/>
    </cacheField>
    <cacheField name="Q7" numFmtId="0">
      <sharedItems containsString="0" containsBlank="1" containsNumber="1" containsInteger="1" minValue="2" maxValue="4"/>
    </cacheField>
    <cacheField name="Q8" numFmtId="0">
      <sharedItems containsString="0" containsBlank="1" containsNumber="1" containsInteger="1" minValue="2" maxValue="3"/>
    </cacheField>
    <cacheField name="Q9" numFmtId="0">
      <sharedItems containsString="0" containsBlank="1" containsNumber="1" containsInteger="1" minValue="3" maxValue="3"/>
    </cacheField>
    <cacheField name="Q10" numFmtId="0">
      <sharedItems containsString="0" containsBlank="1" containsNumber="1" containsInteger="1" minValue="3" maxValue="4"/>
    </cacheField>
    <cacheField name="Q11" numFmtId="0">
      <sharedItems containsString="0" containsBlank="1" containsNumber="1" containsInteger="1" minValue="3" maxValue="4"/>
    </cacheField>
    <cacheField name="S1" numFmtId="0">
      <sharedItems containsMixedTypes="1" containsNumber="1" containsInteger="1" minValue="10" maxValue="10"/>
    </cacheField>
    <cacheField name="S2" numFmtId="0">
      <sharedItems containsMixedTypes="1" containsNumber="1" minValue="5" maxValue="7.5"/>
    </cacheField>
    <cacheField name="S3" numFmtId="0">
      <sharedItems containsMixedTypes="1" containsNumber="1" minValue="7.5" maxValue="10"/>
    </cacheField>
    <cacheField name="S4" numFmtId="0">
      <sharedItems containsMixedTypes="1" containsNumber="1" containsInteger="1" minValue="10" maxValue="10"/>
    </cacheField>
    <cacheField name="S5" numFmtId="0">
      <sharedItems containsMixedTypes="1" containsNumber="1" containsInteger="1" minValue="5" maxValue="10"/>
    </cacheField>
    <cacheField name="S6" numFmtId="0">
      <sharedItems containsMixedTypes="1" containsNumber="1" containsInteger="1" minValue="5" maxValue="5"/>
    </cacheField>
    <cacheField name="S7" numFmtId="0">
      <sharedItems containsMixedTypes="1" containsNumber="1" containsInteger="1" minValue="5" maxValue="10"/>
    </cacheField>
    <cacheField name="S8" numFmtId="0">
      <sharedItems containsMixedTypes="1" containsNumber="1" minValue="2.5" maxValue="3.75"/>
    </cacheField>
    <cacheField name="S9" numFmtId="0">
      <sharedItems containsMixedTypes="1" containsNumber="1" minValue="3.75" maxValue="3.75"/>
    </cacheField>
    <cacheField name="S10" numFmtId="0">
      <sharedItems containsMixedTypes="1" containsNumber="1" minValue="3.75" maxValue="5"/>
    </cacheField>
    <cacheField name="S11" numFmtId="0">
      <sharedItems containsMixedTypes="1" containsNumber="1" minValue="11.25" maxValue="15"/>
    </cacheField>
    <cacheField name="Field1" numFmtId="0" formula=" AVERAGE(Q11)" databaseField="0"/>
  </cacheFields>
  <extLst>
    <ext xmlns:x14="http://schemas.microsoft.com/office/spreadsheetml/2009/9/main" uri="{725AE2AE-9491-48be-B2B4-4EB974FC3084}">
      <x14:pivotCacheDefinition/>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Sutripat Ngamjittrong" refreshedDate="45798.860013078702" createdVersion="7" refreshedVersion="7" minRefreshableVersion="3" recordCount="4" xr:uid="{EC2B3493-8D42-4D8C-B435-2521F7CE5A4F}">
  <cacheSource type="worksheet">
    <worksheetSource ref="D24:W28" sheet="Alternation req. 3"/>
  </cacheSource>
  <cacheFields count="21">
    <cacheField name="ผู้ประเมิน" numFmtId="0">
      <sharedItems/>
    </cacheField>
    <cacheField name="VendorName" numFmtId="0">
      <sharedItems count="2">
        <s v="บริษัท ดีวอลล์"/>
        <s v="บริษัท ซี.พี.แลนด์"/>
      </sharedItems>
    </cacheField>
    <cacheField name="Q1" numFmtId="0">
      <sharedItems containsString="0" containsBlank="1" containsNumber="1" containsInteger="1" minValue="4" maxValue="4"/>
    </cacheField>
    <cacheField name="Q2" numFmtId="0">
      <sharedItems containsString="0" containsBlank="1" containsNumber="1" containsInteger="1" minValue="4" maxValue="4"/>
    </cacheField>
    <cacheField name="Q3" numFmtId="0">
      <sharedItems containsString="0" containsBlank="1" containsNumber="1" containsInteger="1" minValue="4" maxValue="4"/>
    </cacheField>
    <cacheField name="Q4" numFmtId="0">
      <sharedItems containsString="0" containsBlank="1" containsNumber="1" containsInteger="1" minValue="3" maxValue="4"/>
    </cacheField>
    <cacheField name="Q5" numFmtId="0">
      <sharedItems containsString="0" containsBlank="1" containsNumber="1" containsInteger="1" minValue="3" maxValue="4"/>
    </cacheField>
    <cacheField name="Q6" numFmtId="0">
      <sharedItems containsString="0" containsBlank="1" containsNumber="1" containsInteger="1" minValue="3" maxValue="4"/>
    </cacheField>
    <cacheField name="Q7" numFmtId="0">
      <sharedItems containsString="0" containsBlank="1" containsNumber="1" containsInteger="1" minValue="3" maxValue="4"/>
    </cacheField>
    <cacheField name="Q8" numFmtId="0">
      <sharedItems containsString="0" containsBlank="1" containsNumber="1" containsInteger="1" minValue="3" maxValue="4"/>
    </cacheField>
    <cacheField name="Q9" numFmtId="0">
      <sharedItems containsBlank="1" containsMixedTypes="1" containsNumber="1" containsInteger="1" minValue="4" maxValue="4"/>
    </cacheField>
    <cacheField name="S1" numFmtId="0">
      <sharedItems containsMixedTypes="1" containsNumber="1" minValue="10" maxValue="11.76470588235294"/>
    </cacheField>
    <cacheField name="S2" numFmtId="0">
      <sharedItems containsMixedTypes="1" containsNumber="1" minValue="10" maxValue="11.76470588235294"/>
    </cacheField>
    <cacheField name="S3" numFmtId="0">
      <sharedItems containsMixedTypes="1" containsNumber="1" minValue="10" maxValue="11.76470588235294"/>
    </cacheField>
    <cacheField name="S4" numFmtId="0">
      <sharedItems containsMixedTypes="1" containsNumber="1" minValue="7.5" maxValue="11.76470588235294"/>
    </cacheField>
    <cacheField name="S5" numFmtId="0">
      <sharedItems containsMixedTypes="1" containsNumber="1" minValue="7.5" maxValue="11.76470588235294"/>
    </cacheField>
    <cacheField name="S6" numFmtId="0">
      <sharedItems containsMixedTypes="1" containsNumber="1" minValue="7.5" maxValue="11.76470588235294"/>
    </cacheField>
    <cacheField name="S7" numFmtId="0">
      <sharedItems containsMixedTypes="1" containsNumber="1" minValue="11.25" maxValue="17.647058823529413"/>
    </cacheField>
    <cacheField name="S8" numFmtId="0">
      <sharedItems containsMixedTypes="1" containsNumber="1" minValue="7.5" maxValue="11.76470588235294"/>
    </cacheField>
    <cacheField name="S9" numFmtId="0">
      <sharedItems containsBlank="1" containsMixedTypes="1" containsNumber="1" containsInteger="1" minValue="15" maxValue="15"/>
    </cacheField>
    <cacheField name="Field1" numFmtId="0" formula=" AVERAGE(#NAME?)" databaseField="0"/>
  </cacheFields>
  <extLst>
    <ext xmlns:x14="http://schemas.microsoft.com/office/spreadsheetml/2009/9/main" uri="{725AE2AE-9491-48be-B2B4-4EB974FC3084}">
      <x14:pivotCacheDefinition/>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Sutripat Ngamjittrong" refreshedDate="45798.868313657411" createdVersion="7" refreshedVersion="7" minRefreshableVersion="3" recordCount="4" xr:uid="{BDE913B7-D50E-4426-BA7F-E32418891D6F}">
  <cacheSource type="worksheet">
    <worksheetSource ref="F16:Y20" sheet="Alternation req. 2"/>
  </cacheSource>
  <cacheFields count="21">
    <cacheField name="ผู้ประเมิน" numFmtId="0">
      <sharedItems/>
    </cacheField>
    <cacheField name="VendorName" numFmtId="0">
      <sharedItems count="2">
        <s v="บริษัท ดีวอลล์"/>
        <s v="บริษัท ซี.พี.แลนด์"/>
      </sharedItems>
    </cacheField>
    <cacheField name="Q1" numFmtId="0">
      <sharedItems containsString="0" containsBlank="1" containsNumber="1" containsInteger="1" minValue="4" maxValue="4"/>
    </cacheField>
    <cacheField name="Q2" numFmtId="0">
      <sharedItems containsString="0" containsBlank="1" containsNumber="1" containsInteger="1" minValue="4" maxValue="4"/>
    </cacheField>
    <cacheField name="Q3" numFmtId="0">
      <sharedItems containsString="0" containsBlank="1" containsNumber="1" containsInteger="1" minValue="4" maxValue="4"/>
    </cacheField>
    <cacheField name="Q4" numFmtId="0">
      <sharedItems containsString="0" containsBlank="1" containsNumber="1" containsInteger="1" minValue="3" maxValue="4"/>
    </cacheField>
    <cacheField name="Q5" numFmtId="0">
      <sharedItems containsString="0" containsBlank="1" containsNumber="1" containsInteger="1" minValue="3" maxValue="4"/>
    </cacheField>
    <cacheField name="Q6" numFmtId="0">
      <sharedItems containsString="0" containsBlank="1" containsNumber="1" containsInteger="1" minValue="3" maxValue="4"/>
    </cacheField>
    <cacheField name="Q7" numFmtId="0">
      <sharedItems containsString="0" containsBlank="1" containsNumber="1" containsInteger="1" minValue="3" maxValue="4"/>
    </cacheField>
    <cacheField name="Q8" numFmtId="0">
      <sharedItems containsString="0" containsBlank="1" containsNumber="1" containsInteger="1" minValue="3" maxValue="4"/>
    </cacheField>
    <cacheField name="Q9" numFmtId="0">
      <sharedItems containsBlank="1" containsMixedTypes="1" containsNumber="1" containsInteger="1" minValue="4" maxValue="4"/>
    </cacheField>
    <cacheField name="S1" numFmtId="0">
      <sharedItems containsMixedTypes="1" containsNumber="1" containsInteger="1" minValue="10" maxValue="10"/>
    </cacheField>
    <cacheField name="S2" numFmtId="0">
      <sharedItems containsMixedTypes="1" containsNumber="1" containsInteger="1" minValue="10" maxValue="10"/>
    </cacheField>
    <cacheField name="S3" numFmtId="0">
      <sharedItems containsMixedTypes="1" containsNumber="1" containsInteger="1" minValue="10" maxValue="10"/>
    </cacheField>
    <cacheField name="S4" numFmtId="0">
      <sharedItems containsMixedTypes="1" containsNumber="1" minValue="7.5" maxValue="10"/>
    </cacheField>
    <cacheField name="S5" numFmtId="0">
      <sharedItems containsMixedTypes="1" containsNumber="1" minValue="7.5" maxValue="10"/>
    </cacheField>
    <cacheField name="S6" numFmtId="0">
      <sharedItems containsMixedTypes="1" containsNumber="1" minValue="7.5" maxValue="10"/>
    </cacheField>
    <cacheField name="S7" numFmtId="0">
      <sharedItems containsMixedTypes="1" containsNumber="1" minValue="11.25" maxValue="15"/>
    </cacheField>
    <cacheField name="S8" numFmtId="0">
      <sharedItems containsMixedTypes="1" containsNumber="1" minValue="7.5" maxValue="10"/>
    </cacheField>
    <cacheField name="S9" numFmtId="0">
      <sharedItems containsMixedTypes="1" containsNumber="1" containsInteger="1" minValue="15" maxValue="15"/>
    </cacheField>
    <cacheField name="Field1" numFmtId="0" formula=" AVERAGE(#NAME?)" databaseField="0"/>
  </cacheFields>
  <extLst>
    <ext xmlns:x14="http://schemas.microsoft.com/office/spreadsheetml/2009/9/main" uri="{725AE2AE-9491-48be-B2B4-4EB974FC3084}">
      <x14:pivotCacheDefinition/>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Sutripat Ngamjittrong" refreshedDate="45798.889792245369" createdVersion="7" refreshedVersion="7" minRefreshableVersion="3" recordCount="4" xr:uid="{AA8D31CC-2526-4A3D-B38E-315B5C6EB5A5}">
  <cacheSource type="worksheet">
    <worksheetSource ref="F71:Y75" sheet="Alternation req. 2"/>
  </cacheSource>
  <cacheFields count="21">
    <cacheField name="ผู้ประเมิน" numFmtId="0">
      <sharedItems/>
    </cacheField>
    <cacheField name="VendorName" numFmtId="0">
      <sharedItems count="2">
        <s v="บริษัท ดีวอลล์"/>
        <s v="บริษัท ซี.พี.แลนด์"/>
      </sharedItems>
    </cacheField>
    <cacheField name="Q1" numFmtId="0">
      <sharedItems containsString="0" containsBlank="1" containsNumber="1" containsInteger="1" minValue="4" maxValue="4"/>
    </cacheField>
    <cacheField name="Q2" numFmtId="0">
      <sharedItems containsString="0" containsBlank="1" containsNumber="1" containsInteger="1" minValue="4" maxValue="4"/>
    </cacheField>
    <cacheField name="Q3" numFmtId="0">
      <sharedItems containsString="0" containsBlank="1" containsNumber="1" containsInteger="1" minValue="4" maxValue="4"/>
    </cacheField>
    <cacheField name="Q4" numFmtId="0">
      <sharedItems containsString="0" containsBlank="1" containsNumber="1" containsInteger="1" minValue="4" maxValue="4"/>
    </cacheField>
    <cacheField name="Q5" numFmtId="0">
      <sharedItems containsString="0" containsBlank="1" containsNumber="1" containsInteger="1" minValue="4" maxValue="4"/>
    </cacheField>
    <cacheField name="Q6" numFmtId="0">
      <sharedItems containsString="0" containsBlank="1" containsNumber="1" containsInteger="1" minValue="4" maxValue="4"/>
    </cacheField>
    <cacheField name="Q7" numFmtId="0">
      <sharedItems containsString="0" containsBlank="1" containsNumber="1" containsInteger="1" minValue="4" maxValue="4"/>
    </cacheField>
    <cacheField name="Q8" numFmtId="0">
      <sharedItems containsString="0" containsBlank="1" containsNumber="1" containsInteger="1" minValue="4" maxValue="4"/>
    </cacheField>
    <cacheField name="Q9" numFmtId="0">
      <sharedItems containsBlank="1" containsMixedTypes="1" containsNumber="1" containsInteger="1" minValue="4" maxValue="4"/>
    </cacheField>
    <cacheField name="S1" numFmtId="0">
      <sharedItems containsMixedTypes="1" containsNumber="1" minValue="10" maxValue="11.76470588235294"/>
    </cacheField>
    <cacheField name="S2" numFmtId="0">
      <sharedItems containsMixedTypes="1" containsNumber="1" minValue="10" maxValue="11.76470588235294"/>
    </cacheField>
    <cacheField name="S3" numFmtId="0">
      <sharedItems containsMixedTypes="1" containsNumber="1" minValue="10" maxValue="11.76470588235294"/>
    </cacheField>
    <cacheField name="S4" numFmtId="0">
      <sharedItems containsMixedTypes="1" containsNumber="1" minValue="10" maxValue="11.76470588235294"/>
    </cacheField>
    <cacheField name="S5" numFmtId="0">
      <sharedItems containsMixedTypes="1" containsNumber="1" minValue="10" maxValue="11.76470588235294"/>
    </cacheField>
    <cacheField name="S6" numFmtId="0">
      <sharedItems containsMixedTypes="1" containsNumber="1" minValue="10" maxValue="11.76470588235294"/>
    </cacheField>
    <cacheField name="S7" numFmtId="0">
      <sharedItems containsMixedTypes="1" containsNumber="1" minValue="15" maxValue="17.647058823529413"/>
    </cacheField>
    <cacheField name="S8" numFmtId="0">
      <sharedItems containsMixedTypes="1" containsNumber="1" minValue="10" maxValue="11.76470588235294"/>
    </cacheField>
    <cacheField name="S9" numFmtId="0">
      <sharedItems containsMixedTypes="1" containsNumber="1" containsInteger="1" minValue="15" maxValue="15"/>
    </cacheField>
    <cacheField name="Field1" numFmtId="0" formula=" AVERAGE(#NAME?)" databaseField="0"/>
  </cacheFields>
  <extLst>
    <ext xmlns:x14="http://schemas.microsoft.com/office/spreadsheetml/2009/9/main" uri="{725AE2AE-9491-48be-B2B4-4EB974FC3084}">
      <x14:pivotCacheDefinition/>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Sutripat Ngamjittrong" refreshedDate="45799.464820486108" createdVersion="7" refreshedVersion="7" minRefreshableVersion="3" recordCount="10" xr:uid="{50E2B3C6-91C7-4A8B-9070-1377C292D953}">
  <cacheSource type="worksheet">
    <worksheetSource ref="F69:Y79" sheet="Alternation req. 4"/>
  </cacheSource>
  <cacheFields count="21">
    <cacheField name="ผู้ประเมิน" numFmtId="0">
      <sharedItems/>
    </cacheField>
    <cacheField name="VendorName" numFmtId="0">
      <sharedItems count="2">
        <s v="บริษัท ดีวอลล์"/>
        <s v="บริษัท ซี.พี.แลนด์"/>
      </sharedItems>
    </cacheField>
    <cacheField name="Q1" numFmtId="0">
      <sharedItems containsString="0" containsBlank="1" containsNumber="1" containsInteger="1" minValue="4" maxValue="4"/>
    </cacheField>
    <cacheField name="Q2" numFmtId="0">
      <sharedItems containsString="0" containsBlank="1" containsNumber="1" containsInteger="1" minValue="4" maxValue="4"/>
    </cacheField>
    <cacheField name="Q3" numFmtId="0">
      <sharedItems containsString="0" containsBlank="1" containsNumber="1" containsInteger="1" minValue="4" maxValue="4"/>
    </cacheField>
    <cacheField name="Q4" numFmtId="0">
      <sharedItems containsString="0" containsBlank="1" containsNumber="1" containsInteger="1" minValue="3" maxValue="4"/>
    </cacheField>
    <cacheField name="Q5" numFmtId="0">
      <sharedItems containsString="0" containsBlank="1" containsNumber="1" containsInteger="1" minValue="3" maxValue="4"/>
    </cacheField>
    <cacheField name="Q6" numFmtId="0">
      <sharedItems containsString="0" containsBlank="1" containsNumber="1" containsInteger="1" minValue="3" maxValue="4"/>
    </cacheField>
    <cacheField name="Q7" numFmtId="0">
      <sharedItems containsString="0" containsBlank="1" containsNumber="1" containsInteger="1" minValue="3" maxValue="4"/>
    </cacheField>
    <cacheField name="Q8" numFmtId="0">
      <sharedItems containsBlank="1" containsMixedTypes="1" containsNumber="1" containsInteger="1" minValue="3" maxValue="3"/>
    </cacheField>
    <cacheField name="Q9" numFmtId="0">
      <sharedItems containsBlank="1" containsMixedTypes="1" containsNumber="1" containsInteger="1" minValue="4" maxValue="4"/>
    </cacheField>
    <cacheField name="S1" numFmtId="0">
      <sharedItems containsMixedTypes="1" containsNumber="1" minValue="10" maxValue="13.333333333333334"/>
    </cacheField>
    <cacheField name="S2" numFmtId="0">
      <sharedItems containsMixedTypes="1" containsNumber="1" minValue="10" maxValue="13.333333333333334"/>
    </cacheField>
    <cacheField name="S3" numFmtId="0">
      <sharedItems containsMixedTypes="1" containsNumber="1" minValue="10" maxValue="13.333333333333334"/>
    </cacheField>
    <cacheField name="S4" numFmtId="0">
      <sharedItems containsMixedTypes="1" containsNumber="1" minValue="7.5" maxValue="13.333333333333334"/>
    </cacheField>
    <cacheField name="S5" numFmtId="0">
      <sharedItems containsMixedTypes="1" containsNumber="1" minValue="7.5" maxValue="13.333333333333334"/>
    </cacheField>
    <cacheField name="S6" numFmtId="0">
      <sharedItems containsMixedTypes="1" containsNumber="1" minValue="7.5" maxValue="13.333333333333334"/>
    </cacheField>
    <cacheField name="S7" numFmtId="0">
      <sharedItems containsMixedTypes="1" containsNumber="1" minValue="11.25" maxValue="20"/>
    </cacheField>
    <cacheField name="S8" numFmtId="0">
      <sharedItems containsMixedTypes="1" containsNumber="1" minValue="7.5" maxValue="7.5"/>
    </cacheField>
    <cacheField name="S9" numFmtId="0">
      <sharedItems containsMixedTypes="1" containsNumber="1" containsInteger="1" minValue="15" maxValue="15"/>
    </cacheField>
    <cacheField name="Field1" numFmtId="0" formula=" AVERAGE(#NAME?)" databaseField="0"/>
  </cacheFields>
  <extLst>
    <ext xmlns:x14="http://schemas.microsoft.com/office/spreadsheetml/2009/9/main" uri="{725AE2AE-9491-48be-B2B4-4EB974FC3084}">
      <x14:pivotCacheDefinition/>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Sutripat Ngamjittrong" refreshedDate="45799.644051504627" createdVersion="7" refreshedVersion="7" minRefreshableVersion="3" recordCount="10" xr:uid="{E4E7EED3-3714-4598-BDFF-54D0854D738F}">
  <cacheSource type="worksheet">
    <worksheetSource ref="F16:Y26" sheet="Alternation req. 4"/>
  </cacheSource>
  <cacheFields count="21">
    <cacheField name="ผู้ประเมิน" numFmtId="0">
      <sharedItems/>
    </cacheField>
    <cacheField name="VendorName" numFmtId="0">
      <sharedItems count="2">
        <s v="บริษัท ดีวอลล์"/>
        <s v="บริษัท ซี.พี.แลนด์"/>
      </sharedItems>
    </cacheField>
    <cacheField name="Q1" numFmtId="0">
      <sharedItems containsString="0" containsBlank="1" containsNumber="1" containsInteger="1" minValue="4" maxValue="4"/>
    </cacheField>
    <cacheField name="Q2" numFmtId="0">
      <sharedItems containsString="0" containsBlank="1" containsNumber="1" containsInteger="1" minValue="4" maxValue="4"/>
    </cacheField>
    <cacheField name="Q3" numFmtId="0">
      <sharedItems containsString="0" containsBlank="1" containsNumber="1" containsInteger="1" minValue="4" maxValue="4"/>
    </cacheField>
    <cacheField name="Q4" numFmtId="0">
      <sharedItems containsString="0" containsBlank="1" containsNumber="1" containsInteger="1" minValue="3" maxValue="4"/>
    </cacheField>
    <cacheField name="Q5" numFmtId="0">
      <sharedItems containsString="0" containsBlank="1" containsNumber="1" containsInteger="1" minValue="3" maxValue="4"/>
    </cacheField>
    <cacheField name="Q6" numFmtId="0">
      <sharedItems containsString="0" containsBlank="1" containsNumber="1" containsInteger="1" minValue="3" maxValue="4"/>
    </cacheField>
    <cacheField name="Q7" numFmtId="0">
      <sharedItems containsString="0" containsBlank="1" containsNumber="1" containsInteger="1" minValue="3" maxValue="4"/>
    </cacheField>
    <cacheField name="Q8" numFmtId="0">
      <sharedItems containsBlank="1" containsMixedTypes="1" containsNumber="1" containsInteger="1" minValue="3" maxValue="3"/>
    </cacheField>
    <cacheField name="Q9" numFmtId="0">
      <sharedItems containsBlank="1" containsMixedTypes="1" containsNumber="1" containsInteger="1" minValue="4" maxValue="4"/>
    </cacheField>
    <cacheField name="S1" numFmtId="0">
      <sharedItems containsMixedTypes="1" containsNumber="1" containsInteger="1" minValue="10" maxValue="10"/>
    </cacheField>
    <cacheField name="S2" numFmtId="0">
      <sharedItems containsMixedTypes="1" containsNumber="1" containsInteger="1" minValue="10" maxValue="10"/>
    </cacheField>
    <cacheField name="S3" numFmtId="0">
      <sharedItems containsMixedTypes="1" containsNumber="1" containsInteger="1" minValue="10" maxValue="10"/>
    </cacheField>
    <cacheField name="S4" numFmtId="0">
      <sharedItems containsMixedTypes="1" containsNumber="1" minValue="7.5" maxValue="10"/>
    </cacheField>
    <cacheField name="S5" numFmtId="0">
      <sharedItems containsMixedTypes="1" containsNumber="1" minValue="7.5" maxValue="10"/>
    </cacheField>
    <cacheField name="S6" numFmtId="0">
      <sharedItems containsMixedTypes="1" containsNumber="1" minValue="7.5" maxValue="10"/>
    </cacheField>
    <cacheField name="S7" numFmtId="0">
      <sharedItems containsMixedTypes="1" containsNumber="1" minValue="11.25" maxValue="15"/>
    </cacheField>
    <cacheField name="S8" numFmtId="0">
      <sharedItems containsMixedTypes="1" containsNumber="1" minValue="7.5" maxValue="7.5"/>
    </cacheField>
    <cacheField name="S9" numFmtId="0">
      <sharedItems containsMixedTypes="1" containsNumber="1" containsInteger="1" minValue="15" maxValue="15"/>
    </cacheField>
    <cacheField name="Field1" numFmtId="0" formula=" AVERAGE(#NAME?)" databaseField="0"/>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5">
  <r>
    <s v="User"/>
    <x v="0"/>
    <n v="4"/>
    <n v="3"/>
    <n v="4"/>
    <n v="4"/>
    <n v="2"/>
    <n v="2"/>
    <n v="2"/>
    <n v="2"/>
    <n v="3"/>
    <n v="3"/>
    <m/>
    <n v="10"/>
    <n v="7.5"/>
    <n v="10"/>
    <n v="10"/>
    <n v="5"/>
    <n v="5"/>
    <n v="5"/>
    <n v="2.5"/>
    <n v="3.75"/>
    <n v="3.75"/>
    <s v=""/>
  </r>
  <r>
    <s v="Buyer"/>
    <x v="0"/>
    <m/>
    <m/>
    <m/>
    <m/>
    <m/>
    <m/>
    <m/>
    <m/>
    <m/>
    <m/>
    <n v="3"/>
    <s v=""/>
    <s v=""/>
    <s v=""/>
    <s v=""/>
    <s v=""/>
    <s v=""/>
    <s v=""/>
    <s v=""/>
    <s v=""/>
    <s v=""/>
    <n v="11.25"/>
  </r>
  <r>
    <s v="User"/>
    <x v="1"/>
    <n v="4"/>
    <n v="2"/>
    <n v="3"/>
    <n v="4"/>
    <n v="4"/>
    <n v="2"/>
    <n v="4"/>
    <n v="3"/>
    <n v="3"/>
    <n v="4"/>
    <m/>
    <n v="10"/>
    <n v="5"/>
    <n v="7.5"/>
    <n v="10"/>
    <n v="10"/>
    <n v="5"/>
    <n v="10"/>
    <n v="3.75"/>
    <n v="3.75"/>
    <n v="5"/>
    <s v=""/>
  </r>
  <r>
    <s v="Buyer"/>
    <x v="2"/>
    <m/>
    <m/>
    <m/>
    <m/>
    <m/>
    <m/>
    <m/>
    <m/>
    <m/>
    <m/>
    <n v="4"/>
    <s v=""/>
    <s v=""/>
    <s v=""/>
    <s v=""/>
    <s v=""/>
    <s v=""/>
    <s v=""/>
    <s v=""/>
    <s v=""/>
    <s v=""/>
    <n v="15"/>
  </r>
  <r>
    <s v="Buyer"/>
    <x v="2"/>
    <m/>
    <m/>
    <m/>
    <m/>
    <m/>
    <m/>
    <m/>
    <m/>
    <m/>
    <m/>
    <n v="3"/>
    <s v=""/>
    <s v=""/>
    <s v=""/>
    <s v=""/>
    <s v=""/>
    <s v=""/>
    <s v=""/>
    <s v=""/>
    <s v=""/>
    <s v=""/>
    <n v="11.25"/>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4">
  <r>
    <s v="User"/>
    <x v="0"/>
    <n v="4"/>
    <n v="4"/>
    <n v="4"/>
    <n v="3"/>
    <n v="3"/>
    <n v="3"/>
    <n v="3"/>
    <n v="3"/>
    <m/>
    <n v="10"/>
    <n v="10"/>
    <n v="10"/>
    <n v="7.5"/>
    <n v="7.5"/>
    <n v="7.5"/>
    <n v="11.25"/>
    <n v="7.5"/>
    <m/>
  </r>
  <r>
    <s v="Buyer"/>
    <x v="0"/>
    <m/>
    <m/>
    <m/>
    <m/>
    <m/>
    <m/>
    <m/>
    <m/>
    <n v="4"/>
    <s v=""/>
    <s v=""/>
    <s v=""/>
    <s v=""/>
    <s v=""/>
    <s v=""/>
    <s v=""/>
    <s v=""/>
    <n v="15"/>
  </r>
  <r>
    <s v="User"/>
    <x v="1"/>
    <n v="4"/>
    <n v="4"/>
    <n v="4"/>
    <n v="4"/>
    <n v="4"/>
    <n v="4"/>
    <n v="4"/>
    <n v="4"/>
    <m/>
    <n v="11.76470588235294"/>
    <n v="11.76470588235294"/>
    <n v="11.76470588235294"/>
    <n v="11.76470588235294"/>
    <n v="11.76470588235294"/>
    <n v="11.76470588235294"/>
    <n v="17.647058823529413"/>
    <n v="11.76470588235294"/>
    <s v=""/>
  </r>
  <r>
    <s v="Buyer"/>
    <x v="1"/>
    <m/>
    <m/>
    <m/>
    <m/>
    <m/>
    <m/>
    <m/>
    <m/>
    <s v="-"/>
    <s v=""/>
    <s v=""/>
    <s v=""/>
    <s v=""/>
    <s v=""/>
    <s v=""/>
    <s v=""/>
    <s v=""/>
    <s v=""/>
  </r>
</pivotCacheRecords>
</file>

<file path=xl/pivotCache/pivotCacheRecords3.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4">
  <r>
    <s v="User"/>
    <x v="0"/>
    <n v="4"/>
    <n v="4"/>
    <n v="4"/>
    <n v="3"/>
    <n v="3"/>
    <n v="3"/>
    <n v="3"/>
    <n v="3"/>
    <m/>
    <n v="10"/>
    <n v="10"/>
    <n v="10"/>
    <n v="7.5"/>
    <n v="7.5"/>
    <n v="7.5"/>
    <n v="11.25"/>
    <n v="7.5"/>
    <s v=""/>
  </r>
  <r>
    <s v="Buyer"/>
    <x v="0"/>
    <m/>
    <m/>
    <m/>
    <m/>
    <m/>
    <m/>
    <m/>
    <m/>
    <n v="4"/>
    <s v=""/>
    <s v=""/>
    <s v=""/>
    <s v=""/>
    <s v=""/>
    <s v=""/>
    <s v=""/>
    <s v=""/>
    <n v="15"/>
  </r>
  <r>
    <s v="User"/>
    <x v="1"/>
    <n v="4"/>
    <n v="4"/>
    <n v="4"/>
    <n v="4"/>
    <n v="4"/>
    <n v="4"/>
    <n v="4"/>
    <n v="4"/>
    <m/>
    <n v="10"/>
    <n v="10"/>
    <n v="10"/>
    <n v="10"/>
    <n v="10"/>
    <n v="10"/>
    <n v="15"/>
    <n v="10"/>
    <s v=""/>
  </r>
  <r>
    <s v="Buyer"/>
    <x v="1"/>
    <m/>
    <m/>
    <m/>
    <m/>
    <m/>
    <m/>
    <m/>
    <m/>
    <s v="-"/>
    <s v=""/>
    <s v=""/>
    <s v=""/>
    <s v=""/>
    <s v=""/>
    <s v=""/>
    <s v=""/>
    <s v=""/>
    <s v=""/>
  </r>
</pivotCacheRecords>
</file>

<file path=xl/pivotCache/pivotCacheRecords4.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4">
  <r>
    <s v="User"/>
    <x v="0"/>
    <n v="4"/>
    <n v="4"/>
    <n v="4"/>
    <n v="4"/>
    <n v="4"/>
    <n v="4"/>
    <n v="4"/>
    <n v="4"/>
    <m/>
    <n v="10"/>
    <n v="10"/>
    <n v="10"/>
    <n v="10"/>
    <n v="10"/>
    <n v="10"/>
    <n v="15"/>
    <n v="10"/>
    <s v=""/>
  </r>
  <r>
    <s v="Buyer"/>
    <x v="0"/>
    <m/>
    <m/>
    <m/>
    <m/>
    <m/>
    <m/>
    <m/>
    <m/>
    <n v="4"/>
    <s v=""/>
    <s v=""/>
    <s v=""/>
    <s v=""/>
    <s v=""/>
    <s v=""/>
    <s v=""/>
    <s v=""/>
    <n v="15"/>
  </r>
  <r>
    <s v="User"/>
    <x v="1"/>
    <n v="4"/>
    <n v="4"/>
    <n v="4"/>
    <n v="4"/>
    <n v="4"/>
    <n v="4"/>
    <n v="4"/>
    <n v="4"/>
    <m/>
    <n v="11.76470588235294"/>
    <n v="11.76470588235294"/>
    <n v="11.76470588235294"/>
    <n v="11.76470588235294"/>
    <n v="11.76470588235294"/>
    <n v="11.76470588235294"/>
    <n v="17.647058823529413"/>
    <n v="11.76470588235294"/>
    <s v=""/>
  </r>
  <r>
    <s v="Buyer"/>
    <x v="1"/>
    <m/>
    <m/>
    <m/>
    <m/>
    <m/>
    <m/>
    <m/>
    <m/>
    <s v="-"/>
    <s v=""/>
    <s v=""/>
    <s v=""/>
    <s v=""/>
    <s v=""/>
    <s v=""/>
    <s v=""/>
    <s v=""/>
    <s v=""/>
  </r>
</pivotCacheRecords>
</file>

<file path=xl/pivotCache/pivotCacheRecords5.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
  <r>
    <s v="QA"/>
    <x v="0"/>
    <n v="4"/>
    <m/>
    <m/>
    <m/>
    <m/>
    <m/>
    <m/>
    <m/>
    <m/>
    <n v="10"/>
    <s v=""/>
    <s v=""/>
    <s v=""/>
    <s v=""/>
    <s v=""/>
    <s v=""/>
    <s v=""/>
    <s v=""/>
  </r>
  <r>
    <s v="Store"/>
    <x v="0"/>
    <m/>
    <n v="4"/>
    <n v="4"/>
    <m/>
    <m/>
    <m/>
    <m/>
    <m/>
    <m/>
    <s v=""/>
    <n v="10"/>
    <n v="10"/>
    <s v=""/>
    <s v=""/>
    <s v=""/>
    <s v=""/>
    <s v=""/>
    <s v=""/>
  </r>
  <r>
    <s v="Buyer 1"/>
    <x v="0"/>
    <m/>
    <m/>
    <m/>
    <n v="3"/>
    <n v="3"/>
    <m/>
    <m/>
    <m/>
    <m/>
    <s v=""/>
    <s v=""/>
    <s v=""/>
    <n v="7.5"/>
    <n v="7.5"/>
    <s v=""/>
    <s v=""/>
    <s v=""/>
    <s v=""/>
  </r>
  <r>
    <s v="Buyer 2"/>
    <x v="0"/>
    <m/>
    <m/>
    <m/>
    <m/>
    <m/>
    <n v="3"/>
    <n v="3"/>
    <m/>
    <m/>
    <s v=""/>
    <s v=""/>
    <s v=""/>
    <s v=""/>
    <s v=""/>
    <n v="7.5"/>
    <n v="11.25"/>
    <s v=""/>
    <s v=""/>
  </r>
  <r>
    <s v="Packaging"/>
    <x v="0"/>
    <m/>
    <m/>
    <m/>
    <m/>
    <m/>
    <m/>
    <m/>
    <n v="3"/>
    <n v="4"/>
    <s v=""/>
    <s v=""/>
    <s v=""/>
    <s v=""/>
    <s v=""/>
    <s v=""/>
    <s v=""/>
    <n v="7.5"/>
    <n v="15"/>
  </r>
  <r>
    <s v="QA"/>
    <x v="1"/>
    <n v="4"/>
    <m/>
    <m/>
    <m/>
    <m/>
    <m/>
    <m/>
    <m/>
    <m/>
    <n v="13.333333333333334"/>
    <s v=""/>
    <s v=""/>
    <s v=""/>
    <s v=""/>
    <s v=""/>
    <s v=""/>
    <s v=""/>
    <s v=""/>
  </r>
  <r>
    <s v="Store"/>
    <x v="1"/>
    <m/>
    <n v="4"/>
    <n v="4"/>
    <m/>
    <m/>
    <m/>
    <m/>
    <m/>
    <m/>
    <s v=""/>
    <n v="13.333333333333334"/>
    <n v="13.333333333333334"/>
    <s v=""/>
    <s v=""/>
    <s v=""/>
    <s v=""/>
    <s v=""/>
    <s v=""/>
  </r>
  <r>
    <s v="Buyer 1"/>
    <x v="1"/>
    <m/>
    <m/>
    <m/>
    <n v="4"/>
    <n v="4"/>
    <m/>
    <m/>
    <m/>
    <m/>
    <s v=""/>
    <s v=""/>
    <s v=""/>
    <n v="13.333333333333334"/>
    <n v="13.333333333333334"/>
    <s v=""/>
    <s v=""/>
    <s v=""/>
    <s v=""/>
  </r>
  <r>
    <s v="Buyer 2"/>
    <x v="1"/>
    <m/>
    <m/>
    <m/>
    <m/>
    <m/>
    <n v="4"/>
    <n v="4"/>
    <m/>
    <m/>
    <s v=""/>
    <s v=""/>
    <s v=""/>
    <s v=""/>
    <s v=""/>
    <n v="13.333333333333334"/>
    <n v="20"/>
    <s v=""/>
    <s v=""/>
  </r>
  <r>
    <s v="Packaging"/>
    <x v="1"/>
    <m/>
    <m/>
    <m/>
    <m/>
    <m/>
    <m/>
    <m/>
    <s v="-"/>
    <s v="-"/>
    <s v=""/>
    <s v=""/>
    <s v=""/>
    <s v=""/>
    <s v=""/>
    <s v=""/>
    <s v=""/>
    <s v=""/>
    <s v=""/>
  </r>
</pivotCacheRecords>
</file>

<file path=xl/pivotCache/pivotCacheRecords6.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
  <r>
    <s v="QA"/>
    <x v="0"/>
    <n v="4"/>
    <m/>
    <m/>
    <m/>
    <m/>
    <m/>
    <m/>
    <m/>
    <m/>
    <n v="10"/>
    <s v=""/>
    <s v=""/>
    <s v=""/>
    <s v=""/>
    <s v=""/>
    <s v=""/>
    <s v=""/>
    <s v=""/>
  </r>
  <r>
    <s v="Store"/>
    <x v="0"/>
    <m/>
    <n v="4"/>
    <n v="4"/>
    <m/>
    <m/>
    <m/>
    <m/>
    <m/>
    <m/>
    <s v=""/>
    <n v="10"/>
    <n v="10"/>
    <s v=""/>
    <s v=""/>
    <s v=""/>
    <s v=""/>
    <s v=""/>
    <s v=""/>
  </r>
  <r>
    <s v="Buyer 1"/>
    <x v="0"/>
    <m/>
    <m/>
    <m/>
    <n v="3"/>
    <n v="3"/>
    <m/>
    <m/>
    <m/>
    <m/>
    <s v=""/>
    <s v=""/>
    <s v=""/>
    <n v="7.5"/>
    <n v="7.5"/>
    <s v=""/>
    <s v=""/>
    <s v=""/>
    <s v=""/>
  </r>
  <r>
    <s v="Buyer 2"/>
    <x v="0"/>
    <m/>
    <m/>
    <m/>
    <m/>
    <m/>
    <n v="3"/>
    <n v="3"/>
    <m/>
    <m/>
    <s v=""/>
    <s v=""/>
    <s v=""/>
    <s v=""/>
    <s v=""/>
    <n v="7.5"/>
    <n v="11.25"/>
    <s v=""/>
    <s v=""/>
  </r>
  <r>
    <s v="Packaging"/>
    <x v="0"/>
    <m/>
    <m/>
    <m/>
    <m/>
    <m/>
    <m/>
    <m/>
    <n v="3"/>
    <n v="4"/>
    <s v=""/>
    <s v=""/>
    <s v=""/>
    <s v=""/>
    <s v=""/>
    <s v=""/>
    <s v=""/>
    <n v="7.5"/>
    <n v="15"/>
  </r>
  <r>
    <s v="QA"/>
    <x v="1"/>
    <n v="4"/>
    <m/>
    <m/>
    <m/>
    <m/>
    <m/>
    <m/>
    <m/>
    <m/>
    <n v="10"/>
    <s v=""/>
    <s v=""/>
    <s v=""/>
    <s v=""/>
    <s v=""/>
    <s v=""/>
    <s v=""/>
    <s v=""/>
  </r>
  <r>
    <s v="Store"/>
    <x v="1"/>
    <m/>
    <n v="4"/>
    <n v="4"/>
    <m/>
    <m/>
    <m/>
    <m/>
    <m/>
    <m/>
    <s v=""/>
    <n v="10"/>
    <n v="10"/>
    <s v=""/>
    <s v=""/>
    <s v=""/>
    <s v=""/>
    <s v=""/>
    <s v=""/>
  </r>
  <r>
    <s v="Buyer 1"/>
    <x v="1"/>
    <m/>
    <m/>
    <m/>
    <n v="4"/>
    <n v="4"/>
    <m/>
    <m/>
    <m/>
    <m/>
    <s v=""/>
    <s v=""/>
    <s v=""/>
    <n v="10"/>
    <n v="10"/>
    <s v=""/>
    <s v=""/>
    <s v=""/>
    <s v=""/>
  </r>
  <r>
    <s v="Buyer 2"/>
    <x v="1"/>
    <m/>
    <m/>
    <m/>
    <m/>
    <m/>
    <n v="4"/>
    <n v="4"/>
    <m/>
    <m/>
    <s v=""/>
    <s v=""/>
    <s v=""/>
    <s v=""/>
    <s v=""/>
    <n v="10"/>
    <n v="15"/>
    <s v=""/>
    <s v=""/>
  </r>
  <r>
    <s v="Packaging"/>
    <x v="1"/>
    <m/>
    <m/>
    <m/>
    <m/>
    <m/>
    <m/>
    <m/>
    <s v="-"/>
    <s v="-"/>
    <s v=""/>
    <s v=""/>
    <s v=""/>
    <s v=""/>
    <s v=""/>
    <s v=""/>
    <s v=""/>
    <s v=""/>
    <s v=""/>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DDA1B3B8-8A57-4F39-B0B5-ED7F3BB33BD1}" name="PivotTable2" cacheId="2" applyNumberFormats="0" applyBorderFormats="0" applyFontFormats="0" applyPatternFormats="0" applyAlignmentFormats="0" applyWidthHeightFormats="1" dataCaption="Values" showError="1" updatedVersion="7" minRefreshableVersion="3" useAutoFormatting="1" itemPrintTitles="1" createdVersion="7" indent="0" outline="1" outlineData="1" multipleFieldFilters="0" rowHeaderCaption="Row Labels1">
  <location ref="AB15:AT18" firstHeaderRow="0" firstDataRow="1" firstDataCol="1"/>
  <pivotFields count="21">
    <pivotField showAll="0"/>
    <pivotField axis="axisRow" showAll="0">
      <items count="3">
        <item x="0"/>
        <item x="1"/>
        <item t="default"/>
      </items>
    </pivotField>
    <pivotField dataField="1" showAll="0"/>
    <pivotField dataField="1" showAll="0"/>
    <pivotField dataField="1" showAll="0"/>
    <pivotField dataField="1" showAll="0"/>
    <pivotField dataField="1" showAll="0"/>
    <pivotField dataField="1" showAll="0"/>
    <pivotField dataField="1" showAll="0"/>
    <pivotField dataField="1" showAll="0"/>
    <pivotField dataField="1" showAll="0"/>
    <pivotField dataField="1" showAll="0"/>
    <pivotField dataField="1" showAll="0"/>
    <pivotField dataField="1" showAll="0"/>
    <pivotField dataField="1" showAll="0"/>
    <pivotField dataField="1" showAll="0"/>
    <pivotField dataField="1" showAll="0"/>
    <pivotField dataField="1" showAll="0"/>
    <pivotField dataField="1" showAll="0"/>
    <pivotField dataField="1" showAll="0"/>
    <pivotField dragToRow="0" dragToCol="0" dragToPage="0" showAll="0" defaultSubtotal="0"/>
  </pivotFields>
  <rowFields count="1">
    <field x="1"/>
  </rowFields>
  <rowItems count="3">
    <i>
      <x/>
    </i>
    <i>
      <x v="1"/>
    </i>
    <i t="grand">
      <x/>
    </i>
  </rowItems>
  <colFields count="1">
    <field x="-2"/>
  </colFields>
  <colItems count="18">
    <i>
      <x/>
    </i>
    <i i="1">
      <x v="1"/>
    </i>
    <i i="2">
      <x v="2"/>
    </i>
    <i i="3">
      <x v="3"/>
    </i>
    <i i="4">
      <x v="4"/>
    </i>
    <i i="5">
      <x v="5"/>
    </i>
    <i i="6">
      <x v="6"/>
    </i>
    <i i="7">
      <x v="7"/>
    </i>
    <i i="8">
      <x v="8"/>
    </i>
    <i i="9">
      <x v="9"/>
    </i>
    <i i="10">
      <x v="10"/>
    </i>
    <i i="11">
      <x v="11"/>
    </i>
    <i i="12">
      <x v="12"/>
    </i>
    <i i="13">
      <x v="13"/>
    </i>
    <i i="14">
      <x v="14"/>
    </i>
    <i i="15">
      <x v="15"/>
    </i>
    <i i="16">
      <x v="16"/>
    </i>
    <i i="17">
      <x v="17"/>
    </i>
  </colItems>
  <dataFields count="18">
    <dataField name="Q.1" fld="2" subtotal="average" baseField="1" baseItem="0"/>
    <dataField name="Q.2" fld="3" subtotal="average" baseField="1" baseItem="0"/>
    <dataField name="Q.3" fld="4" subtotal="average" baseField="1" baseItem="0"/>
    <dataField name="Q.4" fld="5" subtotal="average" baseField="1" baseItem="0"/>
    <dataField name="Q.5" fld="6" subtotal="average" baseField="1" baseItem="0"/>
    <dataField name="Q.6" fld="7" subtotal="average" baseField="1" baseItem="0"/>
    <dataField name="Q.7" fld="8" subtotal="average" baseField="1" baseItem="0"/>
    <dataField name="Q.8" fld="9" subtotal="average" baseField="1" baseItem="0"/>
    <dataField name="Q.9" fld="10" subtotal="average" baseField="1" baseItem="0"/>
    <dataField name="S.1" fld="11" subtotal="average" baseField="1" baseItem="0"/>
    <dataField name="S.2" fld="12" subtotal="average" baseField="1" baseItem="0"/>
    <dataField name="S.3" fld="13" subtotal="average" baseField="1" baseItem="0"/>
    <dataField name="S.4" fld="14" subtotal="average" baseField="1" baseItem="0"/>
    <dataField name="S.5" fld="15" subtotal="average" baseField="1" baseItem="0"/>
    <dataField name="S.6" fld="16" subtotal="average" baseField="1" baseItem="0"/>
    <dataField name="S.7" fld="17" subtotal="average" baseField="1" baseItem="0"/>
    <dataField name="S.8" fld="18" subtotal="average" baseField="1" baseItem="0"/>
    <dataField name="S.9" fld="19" subtotal="average" baseField="1" baseItem="0"/>
  </dataFields>
  <formats count="6">
    <format dxfId="29">
      <pivotArea type="all" dataOnly="0" outline="0" fieldPosition="0"/>
    </format>
    <format dxfId="28">
      <pivotArea outline="0" collapsedLevelsAreSubtotals="1" fieldPosition="0"/>
    </format>
    <format dxfId="27">
      <pivotArea field="1" type="button" dataOnly="0" labelOnly="1" outline="0" axis="axisRow" fieldPosition="0"/>
    </format>
    <format dxfId="26">
      <pivotArea dataOnly="0" labelOnly="1" fieldPosition="0">
        <references count="1">
          <reference field="1" count="0"/>
        </references>
      </pivotArea>
    </format>
    <format dxfId="25">
      <pivotArea dataOnly="0" labelOnly="1" grandRow="1" outline="0" fieldPosition="0"/>
    </format>
    <format dxfId="24">
      <pivotArea dataOnly="0" labelOnly="1" outline="0" fieldPosition="0">
        <references count="1">
          <reference field="4294967294" count="18">
            <x v="0"/>
            <x v="1"/>
            <x v="2"/>
            <x v="3"/>
            <x v="4"/>
            <x v="5"/>
            <x v="6"/>
            <x v="7"/>
            <x v="8"/>
            <x v="9"/>
            <x v="10"/>
            <x v="11"/>
            <x v="12"/>
            <x v="13"/>
            <x v="14"/>
            <x v="15"/>
            <x v="16"/>
            <x v="17"/>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5B10DDBE-0DF4-4D86-AEDB-9519AA9BBAFC}" name="PivotTable3" cacheId="3" applyNumberFormats="0" applyBorderFormats="0" applyFontFormats="0" applyPatternFormats="0" applyAlignmentFormats="0" applyWidthHeightFormats="1" dataCaption="Values" showError="1" updatedVersion="7" minRefreshableVersion="3" useAutoFormatting="1" itemPrintTitles="1" createdVersion="7" indent="0" outline="1" outlineData="1" multipleFieldFilters="0" rowHeaderCaption="Row Labels1">
  <location ref="AB68:AT71" firstHeaderRow="0" firstDataRow="1" firstDataCol="1"/>
  <pivotFields count="21">
    <pivotField showAll="0"/>
    <pivotField axis="axisRow" showAll="0">
      <items count="3">
        <item x="0"/>
        <item x="1"/>
        <item t="default"/>
      </items>
    </pivotField>
    <pivotField dataField="1" showAll="0"/>
    <pivotField dataField="1" showAll="0"/>
    <pivotField dataField="1" showAll="0"/>
    <pivotField dataField="1" showAll="0"/>
    <pivotField dataField="1" showAll="0"/>
    <pivotField dataField="1" showAll="0"/>
    <pivotField dataField="1" showAll="0"/>
    <pivotField dataField="1" showAll="0"/>
    <pivotField dataField="1" showAll="0"/>
    <pivotField dataField="1" showAll="0"/>
    <pivotField dataField="1" showAll="0"/>
    <pivotField dataField="1" showAll="0"/>
    <pivotField dataField="1" showAll="0"/>
    <pivotField dataField="1" showAll="0"/>
    <pivotField dataField="1" showAll="0"/>
    <pivotField dataField="1" showAll="0"/>
    <pivotField dataField="1" showAll="0"/>
    <pivotField dataField="1" showAll="0"/>
    <pivotField dragToRow="0" dragToCol="0" dragToPage="0" showAll="0" defaultSubtotal="0"/>
  </pivotFields>
  <rowFields count="1">
    <field x="1"/>
  </rowFields>
  <rowItems count="3">
    <i>
      <x/>
    </i>
    <i>
      <x v="1"/>
    </i>
    <i t="grand">
      <x/>
    </i>
  </rowItems>
  <colFields count="1">
    <field x="-2"/>
  </colFields>
  <colItems count="18">
    <i>
      <x/>
    </i>
    <i i="1">
      <x v="1"/>
    </i>
    <i i="2">
      <x v="2"/>
    </i>
    <i i="3">
      <x v="3"/>
    </i>
    <i i="4">
      <x v="4"/>
    </i>
    <i i="5">
      <x v="5"/>
    </i>
    <i i="6">
      <x v="6"/>
    </i>
    <i i="7">
      <x v="7"/>
    </i>
    <i i="8">
      <x v="8"/>
    </i>
    <i i="9">
      <x v="9"/>
    </i>
    <i i="10">
      <x v="10"/>
    </i>
    <i i="11">
      <x v="11"/>
    </i>
    <i i="12">
      <x v="12"/>
    </i>
    <i i="13">
      <x v="13"/>
    </i>
    <i i="14">
      <x v="14"/>
    </i>
    <i i="15">
      <x v="15"/>
    </i>
    <i i="16">
      <x v="16"/>
    </i>
    <i i="17">
      <x v="17"/>
    </i>
  </colItems>
  <dataFields count="18">
    <dataField name="Q.1" fld="2" subtotal="average" baseField="1" baseItem="0"/>
    <dataField name="Q.2" fld="3" subtotal="average" baseField="1" baseItem="0"/>
    <dataField name="Q.3" fld="4" subtotal="average" baseField="1" baseItem="0"/>
    <dataField name="Q.4" fld="5" subtotal="average" baseField="1" baseItem="0"/>
    <dataField name="Q.5" fld="6" subtotal="average" baseField="1" baseItem="0"/>
    <dataField name="Q.6" fld="7" subtotal="average" baseField="1" baseItem="0"/>
    <dataField name="Q.7" fld="8" subtotal="average" baseField="1" baseItem="0"/>
    <dataField name="Q.8" fld="9" subtotal="average" baseField="1" baseItem="0"/>
    <dataField name="Q.9" fld="10" subtotal="average" baseField="1" baseItem="0"/>
    <dataField name="S.1" fld="11" subtotal="average" baseField="1" baseItem="0"/>
    <dataField name="S.2" fld="12" subtotal="average" baseField="1" baseItem="0"/>
    <dataField name="S.3" fld="13" subtotal="average" baseField="1" baseItem="0"/>
    <dataField name="S.4" fld="14" subtotal="average" baseField="1" baseItem="0"/>
    <dataField name="S.5" fld="15" subtotal="average" baseField="1" baseItem="0"/>
    <dataField name="S.6" fld="16" subtotal="average" baseField="1" baseItem="0"/>
    <dataField name="S.7" fld="17" subtotal="average" baseField="1" baseItem="0"/>
    <dataField name="S.8" fld="18" subtotal="average" baseField="1" baseItem="0"/>
    <dataField name="S.9" fld="19" subtotal="average" baseField="1" baseItem="0"/>
  </dataFields>
  <formats count="6">
    <format dxfId="35">
      <pivotArea type="all" dataOnly="0" outline="0" fieldPosition="0"/>
    </format>
    <format dxfId="34">
      <pivotArea outline="0" collapsedLevelsAreSubtotals="1" fieldPosition="0"/>
    </format>
    <format dxfId="33">
      <pivotArea field="1" type="button" dataOnly="0" labelOnly="1" outline="0" axis="axisRow" fieldPosition="0"/>
    </format>
    <format dxfId="32">
      <pivotArea dataOnly="0" labelOnly="1" fieldPosition="0">
        <references count="1">
          <reference field="1" count="0"/>
        </references>
      </pivotArea>
    </format>
    <format dxfId="31">
      <pivotArea dataOnly="0" labelOnly="1" grandRow="1" outline="0" fieldPosition="0"/>
    </format>
    <format dxfId="30">
      <pivotArea dataOnly="0" labelOnly="1" outline="0" fieldPosition="0">
        <references count="1">
          <reference field="4294967294" count="18">
            <x v="0"/>
            <x v="1"/>
            <x v="2"/>
            <x v="3"/>
            <x v="4"/>
            <x v="5"/>
            <x v="6"/>
            <x v="7"/>
            <x v="8"/>
            <x v="9"/>
            <x v="10"/>
            <x v="11"/>
            <x v="12"/>
            <x v="13"/>
            <x v="14"/>
            <x v="15"/>
            <x v="16"/>
            <x v="17"/>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E47602C4-EAC2-44FD-8FE9-7EB4B34A7E6D}" name="PivotTable2" cacheId="5" applyNumberFormats="0" applyBorderFormats="0" applyFontFormats="0" applyPatternFormats="0" applyAlignmentFormats="0" applyWidthHeightFormats="1" dataCaption="Values" showError="1" updatedVersion="7" minRefreshableVersion="3" useAutoFormatting="1" itemPrintTitles="1" createdVersion="7" indent="0" outline="1" outlineData="1" multipleFieldFilters="0" rowHeaderCaption="Row Labels1">
  <location ref="AB15:AT18" firstHeaderRow="0" firstDataRow="1" firstDataCol="1"/>
  <pivotFields count="21">
    <pivotField showAll="0"/>
    <pivotField axis="axisRow" showAll="0">
      <items count="3">
        <item x="0"/>
        <item x="1"/>
        <item t="default"/>
      </items>
    </pivotField>
    <pivotField dataField="1" showAll="0"/>
    <pivotField dataField="1" showAll="0"/>
    <pivotField dataField="1" showAll="0"/>
    <pivotField dataField="1" showAll="0"/>
    <pivotField dataField="1" showAll="0"/>
    <pivotField dataField="1" showAll="0"/>
    <pivotField dataField="1" showAll="0"/>
    <pivotField dataField="1" showAll="0"/>
    <pivotField dataField="1" showAll="0"/>
    <pivotField dataField="1" showAll="0"/>
    <pivotField dataField="1" showAll="0"/>
    <pivotField dataField="1" showAll="0"/>
    <pivotField dataField="1" showAll="0"/>
    <pivotField dataField="1" showAll="0"/>
    <pivotField dataField="1" showAll="0"/>
    <pivotField dataField="1" showAll="0"/>
    <pivotField dataField="1" showAll="0"/>
    <pivotField dataField="1" showAll="0"/>
    <pivotField dragToRow="0" dragToCol="0" dragToPage="0" showAll="0" defaultSubtotal="0"/>
  </pivotFields>
  <rowFields count="1">
    <field x="1"/>
  </rowFields>
  <rowItems count="3">
    <i>
      <x/>
    </i>
    <i>
      <x v="1"/>
    </i>
    <i t="grand">
      <x/>
    </i>
  </rowItems>
  <colFields count="1">
    <field x="-2"/>
  </colFields>
  <colItems count="18">
    <i>
      <x/>
    </i>
    <i i="1">
      <x v="1"/>
    </i>
    <i i="2">
      <x v="2"/>
    </i>
    <i i="3">
      <x v="3"/>
    </i>
    <i i="4">
      <x v="4"/>
    </i>
    <i i="5">
      <x v="5"/>
    </i>
    <i i="6">
      <x v="6"/>
    </i>
    <i i="7">
      <x v="7"/>
    </i>
    <i i="8">
      <x v="8"/>
    </i>
    <i i="9">
      <x v="9"/>
    </i>
    <i i="10">
      <x v="10"/>
    </i>
    <i i="11">
      <x v="11"/>
    </i>
    <i i="12">
      <x v="12"/>
    </i>
    <i i="13">
      <x v="13"/>
    </i>
    <i i="14">
      <x v="14"/>
    </i>
    <i i="15">
      <x v="15"/>
    </i>
    <i i="16">
      <x v="16"/>
    </i>
    <i i="17">
      <x v="17"/>
    </i>
  </colItems>
  <dataFields count="18">
    <dataField name="Q.1" fld="2" subtotal="average" baseField="1" baseItem="0"/>
    <dataField name="Q.2" fld="3" subtotal="average" baseField="1" baseItem="0"/>
    <dataField name="Q.3" fld="4" subtotal="average" baseField="1" baseItem="0"/>
    <dataField name="Q.4" fld="5" subtotal="average" baseField="1" baseItem="0"/>
    <dataField name="Q.5" fld="6" subtotal="average" baseField="1" baseItem="0"/>
    <dataField name="Q.6" fld="7" subtotal="average" baseField="1" baseItem="0"/>
    <dataField name="Q.7" fld="8" subtotal="average" baseField="1" baseItem="0"/>
    <dataField name="Q.8" fld="9" subtotal="average" baseField="1" baseItem="0"/>
    <dataField name="Q.9" fld="10" subtotal="average" baseField="1" baseItem="0"/>
    <dataField name="S.1" fld="11" subtotal="average" baseField="1" baseItem="0"/>
    <dataField name="S.2" fld="12" subtotal="average" baseField="1" baseItem="0"/>
    <dataField name="S.3" fld="13" subtotal="average" baseField="1" baseItem="0"/>
    <dataField name="S.4" fld="14" subtotal="average" baseField="1" baseItem="0"/>
    <dataField name="S.5" fld="15" subtotal="average" baseField="1" baseItem="0"/>
    <dataField name="S.6" fld="16" subtotal="average" baseField="1" baseItem="0"/>
    <dataField name="S.7" fld="17" subtotal="average" baseField="1" baseItem="0"/>
    <dataField name="S.8" fld="18" subtotal="average" baseField="1" baseItem="0"/>
    <dataField name="S.9" fld="19" subtotal="average" baseField="1" baseItem="0"/>
  </dataFields>
  <formats count="6">
    <format dxfId="17">
      <pivotArea type="all" dataOnly="0" outline="0" fieldPosition="0"/>
    </format>
    <format dxfId="16">
      <pivotArea outline="0" collapsedLevelsAreSubtotals="1" fieldPosition="0"/>
    </format>
    <format dxfId="15">
      <pivotArea field="1" type="button" dataOnly="0" labelOnly="1" outline="0" axis="axisRow" fieldPosition="0"/>
    </format>
    <format dxfId="14">
      <pivotArea dataOnly="0" labelOnly="1" fieldPosition="0">
        <references count="1">
          <reference field="1" count="0"/>
        </references>
      </pivotArea>
    </format>
    <format dxfId="13">
      <pivotArea dataOnly="0" labelOnly="1" grandRow="1" outline="0" fieldPosition="0"/>
    </format>
    <format dxfId="12">
      <pivotArea dataOnly="0" labelOnly="1" outline="0" fieldPosition="0">
        <references count="1">
          <reference field="4294967294" count="18">
            <x v="0"/>
            <x v="1"/>
            <x v="2"/>
            <x v="3"/>
            <x v="4"/>
            <x v="5"/>
            <x v="6"/>
            <x v="7"/>
            <x v="8"/>
            <x v="9"/>
            <x v="10"/>
            <x v="11"/>
            <x v="12"/>
            <x v="13"/>
            <x v="14"/>
            <x v="15"/>
            <x v="16"/>
            <x v="17"/>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6C4B4BC2-4D18-4CEE-807A-119DC3B45C65}" name="PivotTable3" cacheId="4" applyNumberFormats="0" applyBorderFormats="0" applyFontFormats="0" applyPatternFormats="0" applyAlignmentFormats="0" applyWidthHeightFormats="1" dataCaption="Values" showError="1" updatedVersion="7" minRefreshableVersion="3" useAutoFormatting="1" itemPrintTitles="1" createdVersion="7" indent="0" outline="1" outlineData="1" multipleFieldFilters="0" rowHeaderCaption="Row Labels1">
  <location ref="AB66:AT69" firstHeaderRow="0" firstDataRow="1" firstDataCol="1"/>
  <pivotFields count="21">
    <pivotField showAll="0"/>
    <pivotField axis="axisRow" showAll="0">
      <items count="3">
        <item x="0"/>
        <item x="1"/>
        <item t="default"/>
      </items>
    </pivotField>
    <pivotField dataField="1" showAll="0"/>
    <pivotField dataField="1" showAll="0"/>
    <pivotField dataField="1" showAll="0"/>
    <pivotField dataField="1" showAll="0"/>
    <pivotField dataField="1" showAll="0"/>
    <pivotField dataField="1" showAll="0"/>
    <pivotField dataField="1" showAll="0"/>
    <pivotField dataField="1" showAll="0"/>
    <pivotField dataField="1" showAll="0"/>
    <pivotField dataField="1" showAll="0"/>
    <pivotField dataField="1" showAll="0"/>
    <pivotField dataField="1" showAll="0"/>
    <pivotField dataField="1" showAll="0"/>
    <pivotField dataField="1" showAll="0"/>
    <pivotField dataField="1" showAll="0"/>
    <pivotField dataField="1" showAll="0"/>
    <pivotField dataField="1" showAll="0"/>
    <pivotField dataField="1" showAll="0"/>
    <pivotField dragToRow="0" dragToCol="0" dragToPage="0" showAll="0" defaultSubtotal="0"/>
  </pivotFields>
  <rowFields count="1">
    <field x="1"/>
  </rowFields>
  <rowItems count="3">
    <i>
      <x/>
    </i>
    <i>
      <x v="1"/>
    </i>
    <i t="grand">
      <x/>
    </i>
  </rowItems>
  <colFields count="1">
    <field x="-2"/>
  </colFields>
  <colItems count="18">
    <i>
      <x/>
    </i>
    <i i="1">
      <x v="1"/>
    </i>
    <i i="2">
      <x v="2"/>
    </i>
    <i i="3">
      <x v="3"/>
    </i>
    <i i="4">
      <x v="4"/>
    </i>
    <i i="5">
      <x v="5"/>
    </i>
    <i i="6">
      <x v="6"/>
    </i>
    <i i="7">
      <x v="7"/>
    </i>
    <i i="8">
      <x v="8"/>
    </i>
    <i i="9">
      <x v="9"/>
    </i>
    <i i="10">
      <x v="10"/>
    </i>
    <i i="11">
      <x v="11"/>
    </i>
    <i i="12">
      <x v="12"/>
    </i>
    <i i="13">
      <x v="13"/>
    </i>
    <i i="14">
      <x v="14"/>
    </i>
    <i i="15">
      <x v="15"/>
    </i>
    <i i="16">
      <x v="16"/>
    </i>
    <i i="17">
      <x v="17"/>
    </i>
  </colItems>
  <dataFields count="18">
    <dataField name="Q.1" fld="2" subtotal="average" baseField="1" baseItem="0"/>
    <dataField name="Q.2" fld="3" subtotal="average" baseField="1" baseItem="0"/>
    <dataField name="Q.3" fld="4" subtotal="average" baseField="1" baseItem="0"/>
    <dataField name="Q.4" fld="5" subtotal="average" baseField="1" baseItem="0"/>
    <dataField name="Q.5" fld="6" subtotal="average" baseField="1" baseItem="0"/>
    <dataField name="Q.6" fld="7" subtotal="average" baseField="1" baseItem="0"/>
    <dataField name="Q.7" fld="8" subtotal="average" baseField="1" baseItem="0"/>
    <dataField name="Q.8" fld="9" subtotal="average" baseField="1" baseItem="0"/>
    <dataField name="Q.9" fld="10" subtotal="average" baseField="1" baseItem="0"/>
    <dataField name="S.1" fld="11" subtotal="average" baseField="1" baseItem="0"/>
    <dataField name="S.2" fld="12" subtotal="average" baseField="1" baseItem="0"/>
    <dataField name="S.3" fld="13" subtotal="average" baseField="1" baseItem="0"/>
    <dataField name="S.4" fld="14" subtotal="average" baseField="1" baseItem="0"/>
    <dataField name="S.5" fld="15" subtotal="average" baseField="1" baseItem="0"/>
    <dataField name="S.6" fld="16" subtotal="average" baseField="1" baseItem="0"/>
    <dataField name="S.7" fld="17" subtotal="average" baseField="1" baseItem="0"/>
    <dataField name="S.8" fld="18" subtotal="average" baseField="1" baseItem="0"/>
    <dataField name="S.9" fld="19" subtotal="average" baseField="1" baseItem="0"/>
  </dataFields>
  <formats count="6">
    <format dxfId="23">
      <pivotArea type="all" dataOnly="0" outline="0" fieldPosition="0"/>
    </format>
    <format dxfId="22">
      <pivotArea outline="0" collapsedLevelsAreSubtotals="1" fieldPosition="0"/>
    </format>
    <format dxfId="21">
      <pivotArea field="1" type="button" dataOnly="0" labelOnly="1" outline="0" axis="axisRow" fieldPosition="0"/>
    </format>
    <format dxfId="20">
      <pivotArea dataOnly="0" labelOnly="1" fieldPosition="0">
        <references count="1">
          <reference field="1" count="0"/>
        </references>
      </pivotArea>
    </format>
    <format dxfId="19">
      <pivotArea dataOnly="0" labelOnly="1" grandRow="1" outline="0" fieldPosition="0"/>
    </format>
    <format dxfId="18">
      <pivotArea dataOnly="0" labelOnly="1" outline="0" fieldPosition="0">
        <references count="1">
          <reference field="4294967294" count="18">
            <x v="0"/>
            <x v="1"/>
            <x v="2"/>
            <x v="3"/>
            <x v="4"/>
            <x v="5"/>
            <x v="6"/>
            <x v="7"/>
            <x v="8"/>
            <x v="9"/>
            <x v="10"/>
            <x v="11"/>
            <x v="12"/>
            <x v="13"/>
            <x v="14"/>
            <x v="15"/>
            <x v="16"/>
            <x v="17"/>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291FAC3B-4A55-4D12-8E99-6718E24E450A}" name="PivotTable1" cacheId="1" applyNumberFormats="0" applyBorderFormats="0" applyFontFormats="0" applyPatternFormats="0" applyAlignmentFormats="0" applyWidthHeightFormats="1" dataCaption="Values" showError="1" updatedVersion="7" minRefreshableVersion="3" useAutoFormatting="1" itemPrintTitles="1" createdVersion="7" indent="0" outline="1" outlineData="1" multipleFieldFilters="0" rowHeaderCaption="Row Labels1">
  <location ref="AD22:AV25" firstHeaderRow="0" firstDataRow="1" firstDataCol="1"/>
  <pivotFields count="21">
    <pivotField showAll="0"/>
    <pivotField axis="axisRow" showAll="0">
      <items count="3">
        <item x="0"/>
        <item x="1"/>
        <item t="default"/>
      </items>
    </pivotField>
    <pivotField dataField="1" showAll="0"/>
    <pivotField dataField="1" showAll="0"/>
    <pivotField dataField="1" showAll="0"/>
    <pivotField dataField="1" showAll="0"/>
    <pivotField dataField="1" showAll="0"/>
    <pivotField dataField="1" showAll="0"/>
    <pivotField dataField="1" showAll="0"/>
    <pivotField dataField="1" showAll="0"/>
    <pivotField dataField="1" showAll="0"/>
    <pivotField dataField="1" showAll="0"/>
    <pivotField dataField="1" showAll="0"/>
    <pivotField dataField="1" showAll="0"/>
    <pivotField dataField="1" showAll="0"/>
    <pivotField dataField="1" showAll="0"/>
    <pivotField dataField="1" showAll="0"/>
    <pivotField dataField="1" showAll="0"/>
    <pivotField dataField="1" showAll="0"/>
    <pivotField dataField="1" showAll="0"/>
    <pivotField dragToRow="0" dragToCol="0" dragToPage="0" showAll="0" defaultSubtotal="0"/>
  </pivotFields>
  <rowFields count="1">
    <field x="1"/>
  </rowFields>
  <rowItems count="3">
    <i>
      <x/>
    </i>
    <i>
      <x v="1"/>
    </i>
    <i t="grand">
      <x/>
    </i>
  </rowItems>
  <colFields count="1">
    <field x="-2"/>
  </colFields>
  <colItems count="18">
    <i>
      <x/>
    </i>
    <i i="1">
      <x v="1"/>
    </i>
    <i i="2">
      <x v="2"/>
    </i>
    <i i="3">
      <x v="3"/>
    </i>
    <i i="4">
      <x v="4"/>
    </i>
    <i i="5">
      <x v="5"/>
    </i>
    <i i="6">
      <x v="6"/>
    </i>
    <i i="7">
      <x v="7"/>
    </i>
    <i i="8">
      <x v="8"/>
    </i>
    <i i="9">
      <x v="9"/>
    </i>
    <i i="10">
      <x v="10"/>
    </i>
    <i i="11">
      <x v="11"/>
    </i>
    <i i="12">
      <x v="12"/>
    </i>
    <i i="13">
      <x v="13"/>
    </i>
    <i i="14">
      <x v="14"/>
    </i>
    <i i="15">
      <x v="15"/>
    </i>
    <i i="16">
      <x v="16"/>
    </i>
    <i i="17">
      <x v="17"/>
    </i>
  </colItems>
  <dataFields count="18">
    <dataField name="Q.1" fld="2" subtotal="average" baseField="1" baseItem="0"/>
    <dataField name="Q.2" fld="3" subtotal="average" baseField="1" baseItem="0"/>
    <dataField name="Q.3" fld="4" subtotal="average" baseField="1" baseItem="0"/>
    <dataField name="Q.4" fld="5" subtotal="average" baseField="1" baseItem="0"/>
    <dataField name="Q.5" fld="6" subtotal="average" baseField="1" baseItem="0"/>
    <dataField name="Q.6" fld="7" subtotal="average" baseField="1" baseItem="0"/>
    <dataField name="Q.7" fld="8" subtotal="average" baseField="1" baseItem="0"/>
    <dataField name="Q.8" fld="9" subtotal="average" baseField="1" baseItem="0"/>
    <dataField name="Q.9" fld="10" subtotal="average" baseField="1" baseItem="0"/>
    <dataField name="S.1" fld="11" subtotal="average" baseField="1" baseItem="0"/>
    <dataField name="S.2" fld="12" subtotal="average" baseField="1" baseItem="0"/>
    <dataField name="S.3" fld="13" subtotal="average" baseField="1" baseItem="0"/>
    <dataField name="S.4" fld="14" subtotal="average" baseField="1" baseItem="0"/>
    <dataField name="S.5" fld="15" subtotal="average" baseField="1" baseItem="0"/>
    <dataField name="S.6" fld="16" subtotal="average" baseField="1" baseItem="0"/>
    <dataField name="S.7" fld="17" subtotal="average" baseField="1" baseItem="0"/>
    <dataField name="S.8" fld="18" subtotal="average" baseField="1" baseItem="0"/>
    <dataField name="S.9" fld="19" subtotal="average" baseField="1" baseItem="0"/>
  </dataFields>
  <formats count="6">
    <format dxfId="5">
      <pivotArea type="all" dataOnly="0" outline="0" fieldPosition="0"/>
    </format>
    <format dxfId="4">
      <pivotArea outline="0" collapsedLevelsAreSubtotals="1" fieldPosition="0"/>
    </format>
    <format dxfId="3">
      <pivotArea field="1" type="button" dataOnly="0" labelOnly="1" outline="0" axis="axisRow" fieldPosition="0"/>
    </format>
    <format dxfId="2">
      <pivotArea dataOnly="0" labelOnly="1" fieldPosition="0">
        <references count="1">
          <reference field="1" count="0"/>
        </references>
      </pivotArea>
    </format>
    <format dxfId="1">
      <pivotArea dataOnly="0" labelOnly="1" grandRow="1" outline="0" fieldPosition="0"/>
    </format>
    <format dxfId="0">
      <pivotArea dataOnly="0" labelOnly="1" outline="0" fieldPosition="0">
        <references count="1">
          <reference field="4294967294" count="18">
            <x v="0"/>
            <x v="1"/>
            <x v="2"/>
            <x v="3"/>
            <x v="4"/>
            <x v="5"/>
            <x v="6"/>
            <x v="7"/>
            <x v="8"/>
            <x v="9"/>
            <x v="10"/>
            <x v="11"/>
            <x v="12"/>
            <x v="13"/>
            <x v="14"/>
            <x v="15"/>
            <x v="16"/>
            <x v="17"/>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84047010-B00E-4180-8560-3EEE9D91B016}" name="PivotTable2" cacheId="0" applyNumberFormats="0" applyBorderFormats="0" applyFontFormats="0" applyPatternFormats="0" applyAlignmentFormats="0" applyWidthHeightFormats="1" dataCaption="Values" showError="1" updatedVersion="7" minRefreshableVersion="3" useAutoFormatting="1" itemPrintTitles="1" createdVersion="7" indent="0" outline="1" outlineData="1" multipleFieldFilters="0" rowHeaderCaption="Row Labels1">
  <location ref="AD1:AZ5" firstHeaderRow="0" firstDataRow="1" firstDataCol="1"/>
  <pivotFields count="25">
    <pivotField showAll="0"/>
    <pivotField axis="axisRow" showAll="0">
      <items count="4">
        <item x="0"/>
        <item x="1"/>
        <item x="2"/>
        <item t="default"/>
      </items>
    </pivotField>
    <pivotField dataField="1" showAll="0"/>
    <pivotField dataField="1" showAll="0"/>
    <pivotField dataField="1" showAll="0"/>
    <pivotField dataField="1" showAll="0"/>
    <pivotField dataField="1" showAll="0"/>
    <pivotField dataField="1" showAll="0"/>
    <pivotField dataField="1" showAll="0"/>
    <pivotField dataField="1" showAll="0"/>
    <pivotField dataField="1" showAll="0"/>
    <pivotField dataField="1" showAll="0"/>
    <pivotField dataField="1" showAll="0"/>
    <pivotField dataField="1" showAll="0"/>
    <pivotField dataField="1" showAll="0"/>
    <pivotField dataField="1" showAll="0"/>
    <pivotField dataField="1" showAll="0"/>
    <pivotField dataField="1" showAll="0"/>
    <pivotField dataField="1" showAll="0"/>
    <pivotField dataField="1" showAll="0"/>
    <pivotField dataField="1" showAll="0"/>
    <pivotField dataField="1" showAll="0"/>
    <pivotField dataField="1" showAll="0"/>
    <pivotField dataField="1" showAll="0"/>
    <pivotField dragToRow="0" dragToCol="0" dragToPage="0" showAll="0" defaultSubtotal="0"/>
  </pivotFields>
  <rowFields count="1">
    <field x="1"/>
  </rowFields>
  <rowItems count="4">
    <i>
      <x/>
    </i>
    <i>
      <x v="1"/>
    </i>
    <i>
      <x v="2"/>
    </i>
    <i t="grand">
      <x/>
    </i>
  </rowItems>
  <colFields count="1">
    <field x="-2"/>
  </colFields>
  <colItems count="22">
    <i>
      <x/>
    </i>
    <i i="1">
      <x v="1"/>
    </i>
    <i i="2">
      <x v="2"/>
    </i>
    <i i="3">
      <x v="3"/>
    </i>
    <i i="4">
      <x v="4"/>
    </i>
    <i i="5">
      <x v="5"/>
    </i>
    <i i="6">
      <x v="6"/>
    </i>
    <i i="7">
      <x v="7"/>
    </i>
    <i i="8">
      <x v="8"/>
    </i>
    <i i="9">
      <x v="9"/>
    </i>
    <i i="10">
      <x v="10"/>
    </i>
    <i i="11">
      <x v="11"/>
    </i>
    <i i="12">
      <x v="12"/>
    </i>
    <i i="13">
      <x v="13"/>
    </i>
    <i i="14">
      <x v="14"/>
    </i>
    <i i="15">
      <x v="15"/>
    </i>
    <i i="16">
      <x v="16"/>
    </i>
    <i i="17">
      <x v="17"/>
    </i>
    <i i="18">
      <x v="18"/>
    </i>
    <i i="19">
      <x v="19"/>
    </i>
    <i i="20">
      <x v="20"/>
    </i>
    <i i="21">
      <x v="21"/>
    </i>
  </colItems>
  <dataFields count="22">
    <dataField name="Q.1" fld="2" subtotal="average" baseField="1" baseItem="0"/>
    <dataField name="Q.2" fld="3" subtotal="average" baseField="1" baseItem="0"/>
    <dataField name="Q.3" fld="4" subtotal="average" baseField="1" baseItem="0"/>
    <dataField name="Q.4" fld="5" subtotal="average" baseField="1" baseItem="0"/>
    <dataField name="Q.5" fld="6" subtotal="average" baseField="1" baseItem="0"/>
    <dataField name="Q.6" fld="7" subtotal="average" baseField="1" baseItem="0"/>
    <dataField name="Q.7" fld="8" subtotal="average" baseField="1" baseItem="0"/>
    <dataField name="Q.8" fld="9" subtotal="average" baseField="1" baseItem="0"/>
    <dataField name="Q.9" fld="10" subtotal="average" baseField="1" baseItem="0"/>
    <dataField name="Q.10" fld="11" subtotal="average" baseField="1" baseItem="0"/>
    <dataField name="Q.11" fld="12" subtotal="average" baseField="1" baseItem="0"/>
    <dataField name="S.1" fld="13" subtotal="average" baseField="1" baseItem="0"/>
    <dataField name="S.2" fld="14" subtotal="average" baseField="1" baseItem="0"/>
    <dataField name="S.3" fld="15" subtotal="average" baseField="1" baseItem="0"/>
    <dataField name="S.4" fld="16" subtotal="average" baseField="1" baseItem="0"/>
    <dataField name="S.5" fld="17" subtotal="average" baseField="1" baseItem="0"/>
    <dataField name="S.6" fld="18" subtotal="average" baseField="1" baseItem="0"/>
    <dataField name="S.7" fld="19" subtotal="average" baseField="1" baseItem="0"/>
    <dataField name="S.8" fld="20" subtotal="average" baseField="1" baseItem="0"/>
    <dataField name="S.9" fld="21" subtotal="average" baseField="1" baseItem="0"/>
    <dataField name="S.10" fld="22" subtotal="average" baseField="1" baseItem="0"/>
    <dataField name="S.11" fld="23" subtotal="average" baseField="1" baseItem="0"/>
  </dataFields>
  <formats count="6">
    <format dxfId="11">
      <pivotArea type="all" dataOnly="0" outline="0" fieldPosition="0"/>
    </format>
    <format dxfId="10">
      <pivotArea outline="0" collapsedLevelsAreSubtotals="1" fieldPosition="0"/>
    </format>
    <format dxfId="9">
      <pivotArea field="1" type="button" dataOnly="0" labelOnly="1" outline="0" axis="axisRow" fieldPosition="0"/>
    </format>
    <format dxfId="8">
      <pivotArea dataOnly="0" labelOnly="1" fieldPosition="0">
        <references count="1">
          <reference field="1" count="0"/>
        </references>
      </pivotArea>
    </format>
    <format dxfId="7">
      <pivotArea dataOnly="0" labelOnly="1" grandRow="1" outline="0" fieldPosition="0"/>
    </format>
    <format dxfId="6">
      <pivotArea dataOnly="0" labelOnly="1" outline="0" fieldPosition="0">
        <references count="1">
          <reference field="4294967294" count="22">
            <x v="0"/>
            <x v="1"/>
            <x v="2"/>
            <x v="3"/>
            <x v="4"/>
            <x v="5"/>
            <x v="6"/>
            <x v="7"/>
            <x v="8"/>
            <x v="9"/>
            <x v="10"/>
            <x v="11"/>
            <x v="12"/>
            <x v="13"/>
            <x v="14"/>
            <x v="15"/>
            <x v="16"/>
            <x v="17"/>
            <x v="18"/>
            <x v="19"/>
            <x v="20"/>
            <x v="21"/>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theme/theme1.xml><?xml version="1.0" encoding="utf-8"?>
<a:theme xmlns:a="http://schemas.openxmlformats.org/drawingml/2006/main" name="Office Theme">
  <a:themeElements>
    <a:clrScheme name="Custom 1">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5.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11.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8.bin"/></Relationships>
</file>

<file path=xl/worksheets/_rels/sheet12.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9.bin"/></Relationships>
</file>

<file path=xl/worksheets/_rels/sheet13.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10.bin"/></Relationships>
</file>

<file path=xl/worksheets/_rels/sheet14.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11.bin"/></Relationships>
</file>

<file path=xl/worksheets/_rels/sheet15.xml.rels><?xml version="1.0" encoding="UTF-8" standalone="yes"?>
<Relationships xmlns="http://schemas.openxmlformats.org/package/2006/relationships"><Relationship Id="rId3" Type="http://schemas.openxmlformats.org/officeDocument/2006/relationships/printerSettings" Target="../printerSettings/printerSettings12.bin"/><Relationship Id="rId2" Type="http://schemas.openxmlformats.org/officeDocument/2006/relationships/pivotTable" Target="../pivotTables/pivotTable2.xml"/><Relationship Id="rId1" Type="http://schemas.openxmlformats.org/officeDocument/2006/relationships/pivotTable" Target="../pivotTables/pivotTable1.xml"/><Relationship Id="rId5" Type="http://schemas.openxmlformats.org/officeDocument/2006/relationships/comments" Target="../comments1.xml"/><Relationship Id="rId4" Type="http://schemas.openxmlformats.org/officeDocument/2006/relationships/vmlDrawing" Target="../drawings/vmlDrawing1.vml"/></Relationships>
</file>

<file path=xl/worksheets/_rels/sheet16.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_rels/sheet17.xml.rels><?xml version="1.0" encoding="UTF-8" standalone="yes"?>
<Relationships xmlns="http://schemas.openxmlformats.org/package/2006/relationships"><Relationship Id="rId3" Type="http://schemas.openxmlformats.org/officeDocument/2006/relationships/printerSettings" Target="../printerSettings/printerSettings14.bin"/><Relationship Id="rId2" Type="http://schemas.openxmlformats.org/officeDocument/2006/relationships/pivotTable" Target="../pivotTables/pivotTable4.xml"/><Relationship Id="rId1" Type="http://schemas.openxmlformats.org/officeDocument/2006/relationships/pivotTable" Target="../pivotTables/pivotTable3.xml"/></Relationships>
</file>

<file path=xl/worksheets/_rels/sheet18.xml.rels><?xml version="1.0" encoding="UTF-8" standalone="yes"?>
<Relationships xmlns="http://schemas.openxmlformats.org/package/2006/relationships"><Relationship Id="rId3" Type="http://schemas.openxmlformats.org/officeDocument/2006/relationships/drawing" Target="../drawings/drawing6.xml"/><Relationship Id="rId2" Type="http://schemas.openxmlformats.org/officeDocument/2006/relationships/pivotTable" Target="../pivotTables/pivotTable6.xml"/><Relationship Id="rId1" Type="http://schemas.openxmlformats.org/officeDocument/2006/relationships/pivotTable" Target="../pivotTables/pivotTable5.xml"/></Relationships>
</file>

<file path=xl/worksheets/_rels/sheet19.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rinterSettings" Target="../printerSettings/printerSettings15.bin"/></Relationships>
</file>

<file path=xl/worksheets/_rels/sheet20.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rinterSettings" Target="../printerSettings/printerSettings16.bin"/></Relationships>
</file>

<file path=xl/worksheets/_rels/sheet21.xml.rels><?xml version="1.0" encoding="UTF-8" standalone="yes"?>
<Relationships xmlns="http://schemas.openxmlformats.org/package/2006/relationships"><Relationship Id="rId2" Type="http://schemas.openxmlformats.org/officeDocument/2006/relationships/drawing" Target="../drawings/drawing9.xml"/><Relationship Id="rId1" Type="http://schemas.openxmlformats.org/officeDocument/2006/relationships/printerSettings" Target="../printerSettings/printerSettings17.bin"/></Relationships>
</file>

<file path=xl/worksheets/_rels/sheet22.xml.rels><?xml version="1.0" encoding="UTF-8" standalone="yes"?>
<Relationships xmlns="http://schemas.openxmlformats.org/package/2006/relationships"><Relationship Id="rId2" Type="http://schemas.openxmlformats.org/officeDocument/2006/relationships/drawing" Target="../drawings/drawing10.xml"/><Relationship Id="rId1" Type="http://schemas.openxmlformats.org/officeDocument/2006/relationships/printerSettings" Target="../printerSettings/printerSettings18.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A1:R26"/>
  <sheetViews>
    <sheetView showOutlineSymbols="0" workbookViewId="0">
      <selection sqref="A1:E1"/>
    </sheetView>
  </sheetViews>
  <sheetFormatPr defaultRowHeight="14" x14ac:dyDescent="0.3"/>
  <sheetData>
    <row r="1" spans="1:18" x14ac:dyDescent="0.3">
      <c r="A1" s="325" t="s">
        <v>9</v>
      </c>
      <c r="B1" s="325"/>
      <c r="C1" s="325"/>
      <c r="D1" s="325"/>
      <c r="E1" s="325"/>
      <c r="G1" s="325" t="s">
        <v>9</v>
      </c>
      <c r="H1" s="325"/>
      <c r="I1" s="325"/>
      <c r="J1" s="325"/>
      <c r="K1" s="325"/>
      <c r="L1" s="325"/>
      <c r="O1" s="325" t="s">
        <v>10</v>
      </c>
      <c r="P1" s="325"/>
      <c r="Q1" s="325"/>
      <c r="R1" s="325"/>
    </row>
    <row r="2" spans="1:18" x14ac:dyDescent="0.3">
      <c r="A2" t="s">
        <v>3</v>
      </c>
      <c r="B2" t="s">
        <v>4</v>
      </c>
      <c r="C2" t="s">
        <v>0</v>
      </c>
      <c r="D2" t="s">
        <v>1</v>
      </c>
      <c r="E2" t="s">
        <v>2</v>
      </c>
      <c r="G2" t="s">
        <v>3</v>
      </c>
      <c r="H2" t="s">
        <v>4</v>
      </c>
      <c r="I2" s="13" t="s">
        <v>7</v>
      </c>
      <c r="J2" t="s">
        <v>1</v>
      </c>
      <c r="K2" t="s">
        <v>2</v>
      </c>
      <c r="L2" s="1" t="s">
        <v>8</v>
      </c>
      <c r="O2" t="s">
        <v>3</v>
      </c>
      <c r="P2" t="s">
        <v>4</v>
      </c>
      <c r="Q2" t="s">
        <v>11</v>
      </c>
      <c r="R2" t="s">
        <v>12</v>
      </c>
    </row>
    <row r="3" spans="1:18" x14ac:dyDescent="0.3">
      <c r="A3">
        <v>2024</v>
      </c>
      <c r="B3" t="s">
        <v>5</v>
      </c>
      <c r="C3">
        <v>4</v>
      </c>
      <c r="D3">
        <v>4</v>
      </c>
      <c r="E3">
        <v>4</v>
      </c>
      <c r="G3">
        <v>2024</v>
      </c>
      <c r="H3" t="s">
        <v>5</v>
      </c>
      <c r="J3">
        <v>4</v>
      </c>
      <c r="K3">
        <v>4</v>
      </c>
      <c r="O3">
        <v>2024</v>
      </c>
      <c r="P3" t="s">
        <v>5</v>
      </c>
      <c r="Q3" t="s">
        <v>0</v>
      </c>
      <c r="R3">
        <v>4</v>
      </c>
    </row>
    <row r="4" spans="1:18" x14ac:dyDescent="0.3">
      <c r="A4">
        <v>2024</v>
      </c>
      <c r="B4" t="s">
        <v>6</v>
      </c>
      <c r="C4">
        <v>3</v>
      </c>
      <c r="D4">
        <v>4</v>
      </c>
      <c r="E4">
        <v>3</v>
      </c>
      <c r="G4">
        <v>2024</v>
      </c>
      <c r="H4" t="s">
        <v>6</v>
      </c>
      <c r="J4">
        <v>4</v>
      </c>
      <c r="K4">
        <v>3</v>
      </c>
      <c r="O4">
        <v>2024</v>
      </c>
      <c r="P4" t="s">
        <v>5</v>
      </c>
      <c r="Q4" t="s">
        <v>1</v>
      </c>
      <c r="R4">
        <v>4</v>
      </c>
    </row>
    <row r="5" spans="1:18" x14ac:dyDescent="0.3">
      <c r="G5">
        <v>2025</v>
      </c>
      <c r="H5" t="s">
        <v>5</v>
      </c>
      <c r="O5">
        <v>2024</v>
      </c>
      <c r="P5" t="s">
        <v>5</v>
      </c>
      <c r="Q5" t="s">
        <v>2</v>
      </c>
      <c r="R5">
        <v>4</v>
      </c>
    </row>
    <row r="6" spans="1:18" x14ac:dyDescent="0.3">
      <c r="G6">
        <v>2025</v>
      </c>
      <c r="H6" t="s">
        <v>6</v>
      </c>
      <c r="O6">
        <v>2024</v>
      </c>
      <c r="P6" t="s">
        <v>6</v>
      </c>
      <c r="Q6" t="s">
        <v>0</v>
      </c>
      <c r="R6">
        <v>3</v>
      </c>
    </row>
    <row r="7" spans="1:18" x14ac:dyDescent="0.3">
      <c r="O7">
        <v>2024</v>
      </c>
      <c r="P7" t="s">
        <v>6</v>
      </c>
      <c r="Q7" t="s">
        <v>1</v>
      </c>
      <c r="R7">
        <v>4</v>
      </c>
    </row>
    <row r="8" spans="1:18" x14ac:dyDescent="0.3">
      <c r="O8">
        <v>2024</v>
      </c>
      <c r="P8" t="s">
        <v>6</v>
      </c>
      <c r="Q8" t="s">
        <v>2</v>
      </c>
      <c r="R8">
        <v>3</v>
      </c>
    </row>
    <row r="9" spans="1:18" x14ac:dyDescent="0.3">
      <c r="O9" s="2">
        <v>2025</v>
      </c>
      <c r="P9" s="3" t="s">
        <v>5</v>
      </c>
      <c r="Q9" s="14" t="s">
        <v>7</v>
      </c>
      <c r="R9" s="4">
        <v>3</v>
      </c>
    </row>
    <row r="10" spans="1:18" x14ac:dyDescent="0.3">
      <c r="O10" s="5">
        <v>2025</v>
      </c>
      <c r="P10" s="6" t="s">
        <v>5</v>
      </c>
      <c r="Q10" s="6" t="s">
        <v>1</v>
      </c>
      <c r="R10" s="7">
        <v>3</v>
      </c>
    </row>
    <row r="11" spans="1:18" x14ac:dyDescent="0.3">
      <c r="O11" s="5">
        <v>2025</v>
      </c>
      <c r="P11" s="6" t="s">
        <v>5</v>
      </c>
      <c r="Q11" s="6" t="s">
        <v>2</v>
      </c>
      <c r="R11" s="7">
        <v>4</v>
      </c>
    </row>
    <row r="12" spans="1:18" x14ac:dyDescent="0.3">
      <c r="G12" s="325" t="s">
        <v>9</v>
      </c>
      <c r="H12" s="325"/>
      <c r="I12" s="325"/>
      <c r="J12" s="325"/>
      <c r="K12" s="325"/>
      <c r="L12" s="325"/>
      <c r="O12" s="5">
        <v>2025</v>
      </c>
      <c r="P12" s="6" t="s">
        <v>5</v>
      </c>
      <c r="Q12" s="11" t="s">
        <v>8</v>
      </c>
      <c r="R12" s="7">
        <v>3</v>
      </c>
    </row>
    <row r="13" spans="1:18" x14ac:dyDescent="0.3">
      <c r="G13" t="s">
        <v>3</v>
      </c>
      <c r="H13" t="s">
        <v>4</v>
      </c>
      <c r="I13" s="13" t="s">
        <v>7</v>
      </c>
      <c r="J13" t="s">
        <v>1</v>
      </c>
      <c r="K13" t="s">
        <v>2</v>
      </c>
      <c r="L13" s="1" t="s">
        <v>8</v>
      </c>
      <c r="O13" s="5">
        <v>2025</v>
      </c>
      <c r="P13" s="6" t="s">
        <v>6</v>
      </c>
      <c r="Q13" s="15" t="s">
        <v>7</v>
      </c>
      <c r="R13" s="7">
        <v>2</v>
      </c>
    </row>
    <row r="14" spans="1:18" x14ac:dyDescent="0.3">
      <c r="G14">
        <v>2025</v>
      </c>
      <c r="H14" t="s">
        <v>5</v>
      </c>
      <c r="I14">
        <v>3</v>
      </c>
      <c r="J14">
        <v>3</v>
      </c>
      <c r="K14">
        <v>4</v>
      </c>
      <c r="L14">
        <v>3</v>
      </c>
      <c r="O14" s="5">
        <v>2025</v>
      </c>
      <c r="P14" s="6" t="s">
        <v>6</v>
      </c>
      <c r="Q14" s="6" t="s">
        <v>1</v>
      </c>
      <c r="R14" s="7">
        <v>2</v>
      </c>
    </row>
    <row r="15" spans="1:18" x14ac:dyDescent="0.3">
      <c r="G15">
        <v>2025</v>
      </c>
      <c r="H15" t="s">
        <v>6</v>
      </c>
      <c r="I15">
        <v>2</v>
      </c>
      <c r="J15">
        <v>2</v>
      </c>
      <c r="K15">
        <v>4</v>
      </c>
      <c r="L15">
        <v>3</v>
      </c>
      <c r="O15" s="5">
        <v>2025</v>
      </c>
      <c r="P15" s="6" t="s">
        <v>6</v>
      </c>
      <c r="Q15" s="6" t="s">
        <v>2</v>
      </c>
      <c r="R15" s="7">
        <v>4</v>
      </c>
    </row>
    <row r="16" spans="1:18" x14ac:dyDescent="0.3">
      <c r="O16" s="8">
        <v>2025</v>
      </c>
      <c r="P16" s="9" t="s">
        <v>6</v>
      </c>
      <c r="Q16" s="12" t="s">
        <v>8</v>
      </c>
      <c r="R16" s="10">
        <v>3</v>
      </c>
    </row>
    <row r="20" spans="1:1" x14ac:dyDescent="0.3">
      <c r="A20" t="s">
        <v>13</v>
      </c>
    </row>
    <row r="21" spans="1:1" x14ac:dyDescent="0.3">
      <c r="A21" t="s">
        <v>14</v>
      </c>
    </row>
    <row r="25" spans="1:1" x14ac:dyDescent="0.3">
      <c r="A25" t="s">
        <v>127</v>
      </c>
    </row>
    <row r="26" spans="1:1" x14ac:dyDescent="0.3">
      <c r="A26" t="s">
        <v>128</v>
      </c>
    </row>
  </sheetData>
  <mergeCells count="4">
    <mergeCell ref="A1:E1"/>
    <mergeCell ref="G1:L1"/>
    <mergeCell ref="G12:L12"/>
    <mergeCell ref="O1:R1"/>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87ACF9D-1003-4422-B3A5-F7CC777620AE}">
  <sheetPr codeName="Sheet2"/>
  <dimension ref="A1:AG116"/>
  <sheetViews>
    <sheetView showOutlineSymbols="0" workbookViewId="0"/>
  </sheetViews>
  <sheetFormatPr defaultRowHeight="14" x14ac:dyDescent="0.3"/>
  <cols>
    <col min="3" max="3" width="32.4140625" bestFit="1" customWidth="1"/>
    <col min="5" max="5" width="47.83203125" bestFit="1" customWidth="1"/>
    <col min="6" max="6" width="14.25" bestFit="1" customWidth="1"/>
    <col min="15" max="15" width="14.6640625" bestFit="1" customWidth="1"/>
    <col min="17" max="17" width="13.83203125" bestFit="1" customWidth="1"/>
    <col min="18" max="18" width="9.58203125" customWidth="1"/>
    <col min="21" max="21" width="32.6640625" bestFit="1" customWidth="1"/>
    <col min="25" max="25" width="10.6640625" customWidth="1"/>
    <col min="29" max="29" width="9.75" customWidth="1"/>
    <col min="32" max="32" width="12.1640625" customWidth="1"/>
  </cols>
  <sheetData>
    <row r="1" spans="1:29" x14ac:dyDescent="0.3">
      <c r="A1" t="s">
        <v>15</v>
      </c>
      <c r="B1" t="s">
        <v>27</v>
      </c>
      <c r="C1" t="s">
        <v>46</v>
      </c>
      <c r="D1" t="s">
        <v>33</v>
      </c>
      <c r="E1" t="s">
        <v>16</v>
      </c>
      <c r="F1" t="s">
        <v>32</v>
      </c>
      <c r="G1" t="s">
        <v>12</v>
      </c>
      <c r="J1" t="s">
        <v>15</v>
      </c>
      <c r="K1" t="s">
        <v>27</v>
      </c>
      <c r="L1" t="s">
        <v>46</v>
      </c>
      <c r="M1" t="s">
        <v>33</v>
      </c>
      <c r="N1" t="s">
        <v>16</v>
      </c>
      <c r="O1" t="s">
        <v>32</v>
      </c>
      <c r="P1" t="s">
        <v>12</v>
      </c>
      <c r="Q1" s="1" t="s">
        <v>44</v>
      </c>
      <c r="R1" s="19" t="s">
        <v>45</v>
      </c>
    </row>
    <row r="2" spans="1:29" ht="14.5" thickBot="1" x14ac:dyDescent="0.35">
      <c r="A2">
        <v>1999</v>
      </c>
      <c r="B2" t="s">
        <v>28</v>
      </c>
      <c r="C2" t="s">
        <v>47</v>
      </c>
      <c r="D2" t="s">
        <v>34</v>
      </c>
      <c r="E2" t="s">
        <v>17</v>
      </c>
      <c r="F2">
        <v>10</v>
      </c>
      <c r="G2">
        <v>4</v>
      </c>
      <c r="J2">
        <v>1999</v>
      </c>
      <c r="K2" t="s">
        <v>28</v>
      </c>
      <c r="L2" t="s">
        <v>47</v>
      </c>
      <c r="M2" t="s">
        <v>34</v>
      </c>
      <c r="N2" t="s">
        <v>17</v>
      </c>
      <c r="O2">
        <v>10</v>
      </c>
      <c r="P2">
        <v>4</v>
      </c>
      <c r="Q2">
        <f>O2*(100/SUM($O$2:$O$8))</f>
        <v>12.5</v>
      </c>
      <c r="R2">
        <f>P2/4*Q2</f>
        <v>12.5</v>
      </c>
      <c r="T2" t="s">
        <v>60</v>
      </c>
    </row>
    <row r="3" spans="1:29" x14ac:dyDescent="0.3">
      <c r="A3">
        <v>1999</v>
      </c>
      <c r="B3" t="s">
        <v>28</v>
      </c>
      <c r="C3" t="s">
        <v>47</v>
      </c>
      <c r="D3" t="s">
        <v>35</v>
      </c>
      <c r="E3" t="s">
        <v>18</v>
      </c>
      <c r="F3">
        <v>10</v>
      </c>
      <c r="G3">
        <v>4</v>
      </c>
      <c r="J3">
        <v>1999</v>
      </c>
      <c r="K3" t="s">
        <v>28</v>
      </c>
      <c r="L3" t="s">
        <v>47</v>
      </c>
      <c r="M3" t="s">
        <v>35</v>
      </c>
      <c r="N3" t="s">
        <v>18</v>
      </c>
      <c r="O3">
        <v>10</v>
      </c>
      <c r="P3">
        <v>4</v>
      </c>
      <c r="Q3">
        <f t="shared" ref="Q3:Q8" si="0">O3*(100/SUM($O$2:$O$8))</f>
        <v>12.5</v>
      </c>
      <c r="R3">
        <f t="shared" ref="R3:R8" si="1">P3/4*Q3</f>
        <v>12.5</v>
      </c>
      <c r="T3" s="20"/>
      <c r="U3" s="22" t="s">
        <v>11</v>
      </c>
      <c r="V3" s="21" t="s">
        <v>48</v>
      </c>
      <c r="W3" s="21" t="s">
        <v>49</v>
      </c>
      <c r="X3" s="21" t="s">
        <v>50</v>
      </c>
      <c r="Y3" s="21" t="s">
        <v>51</v>
      </c>
      <c r="Z3" s="21" t="s">
        <v>52</v>
      </c>
      <c r="AA3" s="21" t="s">
        <v>53</v>
      </c>
      <c r="AB3" s="21" t="s">
        <v>54</v>
      </c>
      <c r="AC3" s="28" t="s">
        <v>55</v>
      </c>
    </row>
    <row r="4" spans="1:29" x14ac:dyDescent="0.3">
      <c r="A4">
        <v>1999</v>
      </c>
      <c r="B4" t="s">
        <v>28</v>
      </c>
      <c r="C4" t="s">
        <v>47</v>
      </c>
      <c r="D4" t="s">
        <v>36</v>
      </c>
      <c r="E4" t="s">
        <v>19</v>
      </c>
      <c r="F4">
        <v>10</v>
      </c>
      <c r="G4">
        <v>4</v>
      </c>
      <c r="J4">
        <v>1999</v>
      </c>
      <c r="K4" t="s">
        <v>28</v>
      </c>
      <c r="L4" t="s">
        <v>47</v>
      </c>
      <c r="M4" t="s">
        <v>36</v>
      </c>
      <c r="N4" t="s">
        <v>19</v>
      </c>
      <c r="O4">
        <v>10</v>
      </c>
      <c r="P4">
        <v>4</v>
      </c>
      <c r="Q4">
        <f t="shared" si="0"/>
        <v>12.5</v>
      </c>
      <c r="R4">
        <f t="shared" si="1"/>
        <v>12.5</v>
      </c>
      <c r="T4" s="23"/>
      <c r="U4" s="24" t="s">
        <v>44</v>
      </c>
      <c r="V4" s="6">
        <v>12.5</v>
      </c>
      <c r="W4" s="6">
        <v>12.5</v>
      </c>
      <c r="X4" s="6">
        <v>12.5</v>
      </c>
      <c r="Y4" s="6">
        <v>12.5</v>
      </c>
      <c r="Z4" s="6">
        <v>18.75</v>
      </c>
      <c r="AA4" s="6">
        <v>18.75</v>
      </c>
      <c r="AB4" s="6">
        <v>12.5</v>
      </c>
      <c r="AC4" s="24"/>
    </row>
    <row r="5" spans="1:29" ht="14.5" thickBot="1" x14ac:dyDescent="0.35">
      <c r="A5">
        <v>1999</v>
      </c>
      <c r="B5" t="s">
        <v>28</v>
      </c>
      <c r="C5" t="s">
        <v>47</v>
      </c>
      <c r="D5" t="s">
        <v>37</v>
      </c>
      <c r="E5" t="s">
        <v>20</v>
      </c>
      <c r="F5">
        <v>10</v>
      </c>
      <c r="G5">
        <v>4</v>
      </c>
      <c r="J5">
        <v>1999</v>
      </c>
      <c r="K5" t="s">
        <v>28</v>
      </c>
      <c r="L5" t="s">
        <v>47</v>
      </c>
      <c r="M5" t="s">
        <v>37</v>
      </c>
      <c r="N5" t="s">
        <v>20</v>
      </c>
      <c r="O5">
        <v>10</v>
      </c>
      <c r="P5">
        <v>4</v>
      </c>
      <c r="Q5">
        <f t="shared" si="0"/>
        <v>12.5</v>
      </c>
      <c r="R5">
        <f t="shared" si="1"/>
        <v>12.5</v>
      </c>
      <c r="T5" s="25" t="s">
        <v>3</v>
      </c>
      <c r="U5" s="27" t="s">
        <v>46</v>
      </c>
      <c r="V5" s="26"/>
      <c r="W5" s="26"/>
      <c r="X5" s="26"/>
      <c r="Y5" s="26"/>
      <c r="Z5" s="26"/>
      <c r="AA5" s="26"/>
      <c r="AB5" s="26"/>
      <c r="AC5" s="27"/>
    </row>
    <row r="6" spans="1:29" ht="14.5" thickBot="1" x14ac:dyDescent="0.35">
      <c r="A6">
        <v>1999</v>
      </c>
      <c r="B6" t="s">
        <v>28</v>
      </c>
      <c r="C6" t="s">
        <v>47</v>
      </c>
      <c r="D6" t="s">
        <v>38</v>
      </c>
      <c r="E6" t="s">
        <v>21</v>
      </c>
      <c r="F6">
        <v>15</v>
      </c>
      <c r="G6">
        <v>4</v>
      </c>
      <c r="J6">
        <v>1999</v>
      </c>
      <c r="K6" t="s">
        <v>28</v>
      </c>
      <c r="L6" t="s">
        <v>47</v>
      </c>
      <c r="M6" t="s">
        <v>38</v>
      </c>
      <c r="N6" t="s">
        <v>21</v>
      </c>
      <c r="O6">
        <v>15</v>
      </c>
      <c r="P6">
        <v>4</v>
      </c>
      <c r="Q6">
        <f t="shared" si="0"/>
        <v>18.75</v>
      </c>
      <c r="R6">
        <f t="shared" si="1"/>
        <v>18.75</v>
      </c>
      <c r="T6" s="25">
        <v>1999</v>
      </c>
      <c r="U6" s="27" t="s">
        <v>47</v>
      </c>
      <c r="V6">
        <v>12.5</v>
      </c>
      <c r="W6">
        <v>12.5</v>
      </c>
      <c r="X6">
        <v>12.5</v>
      </c>
      <c r="Y6">
        <v>12.5</v>
      </c>
      <c r="Z6">
        <v>18.75</v>
      </c>
      <c r="AA6">
        <v>18.75</v>
      </c>
      <c r="AB6">
        <v>12.5</v>
      </c>
      <c r="AC6" s="29">
        <v>100</v>
      </c>
    </row>
    <row r="7" spans="1:29" x14ac:dyDescent="0.3">
      <c r="A7">
        <v>1999</v>
      </c>
      <c r="B7" t="s">
        <v>28</v>
      </c>
      <c r="C7" t="s">
        <v>47</v>
      </c>
      <c r="D7" t="s">
        <v>39</v>
      </c>
      <c r="E7" t="s">
        <v>22</v>
      </c>
      <c r="F7">
        <v>15</v>
      </c>
      <c r="G7">
        <v>4</v>
      </c>
      <c r="J7">
        <v>1999</v>
      </c>
      <c r="K7" t="s">
        <v>28</v>
      </c>
      <c r="L7" t="s">
        <v>47</v>
      </c>
      <c r="M7" t="s">
        <v>39</v>
      </c>
      <c r="N7" t="s">
        <v>22</v>
      </c>
      <c r="O7">
        <v>15</v>
      </c>
      <c r="P7">
        <v>4</v>
      </c>
      <c r="Q7">
        <f t="shared" si="0"/>
        <v>18.75</v>
      </c>
      <c r="R7">
        <f t="shared" si="1"/>
        <v>18.75</v>
      </c>
      <c r="T7" t="s">
        <v>59</v>
      </c>
      <c r="V7" s="30">
        <v>12.5</v>
      </c>
      <c r="W7" s="30">
        <v>12.5</v>
      </c>
      <c r="X7" s="30">
        <v>12.5</v>
      </c>
      <c r="Y7" s="30">
        <v>12.5</v>
      </c>
      <c r="Z7" s="30">
        <v>18.75</v>
      </c>
      <c r="AA7" s="30">
        <v>18.75</v>
      </c>
      <c r="AB7" s="30">
        <v>12.5</v>
      </c>
      <c r="AC7" s="30">
        <v>100</v>
      </c>
    </row>
    <row r="8" spans="1:29" x14ac:dyDescent="0.3">
      <c r="A8">
        <v>1999</v>
      </c>
      <c r="B8" t="s">
        <v>28</v>
      </c>
      <c r="C8" t="s">
        <v>47</v>
      </c>
      <c r="D8" t="s">
        <v>40</v>
      </c>
      <c r="E8" t="s">
        <v>23</v>
      </c>
      <c r="F8">
        <v>10</v>
      </c>
      <c r="G8">
        <v>4</v>
      </c>
      <c r="J8">
        <v>1999</v>
      </c>
      <c r="K8" t="s">
        <v>28</v>
      </c>
      <c r="L8" t="s">
        <v>47</v>
      </c>
      <c r="M8" t="s">
        <v>40</v>
      </c>
      <c r="N8" t="s">
        <v>23</v>
      </c>
      <c r="O8">
        <v>10</v>
      </c>
      <c r="P8">
        <v>4</v>
      </c>
      <c r="Q8">
        <f t="shared" si="0"/>
        <v>12.5</v>
      </c>
      <c r="R8">
        <f t="shared" si="1"/>
        <v>12.5</v>
      </c>
    </row>
    <row r="9" spans="1:29" x14ac:dyDescent="0.3">
      <c r="A9" s="16">
        <v>1999</v>
      </c>
      <c r="B9" s="16" t="s">
        <v>30</v>
      </c>
      <c r="C9" s="16" t="s">
        <v>47</v>
      </c>
      <c r="D9" s="16" t="s">
        <v>41</v>
      </c>
      <c r="E9" s="16" t="s">
        <v>24</v>
      </c>
      <c r="F9" s="16">
        <v>10</v>
      </c>
      <c r="G9" s="16">
        <v>4</v>
      </c>
      <c r="Q9" s="18">
        <f>SUM(Q2:Q8)</f>
        <v>100</v>
      </c>
      <c r="R9" s="18">
        <f>SUM(R2:R8)</f>
        <v>100</v>
      </c>
    </row>
    <row r="10" spans="1:29" x14ac:dyDescent="0.3">
      <c r="A10" s="16">
        <v>1999</v>
      </c>
      <c r="B10" s="16" t="s">
        <v>30</v>
      </c>
      <c r="C10" s="16" t="s">
        <v>47</v>
      </c>
      <c r="D10" s="16" t="s">
        <v>42</v>
      </c>
      <c r="E10" s="16" t="s">
        <v>25</v>
      </c>
      <c r="F10" s="16">
        <v>5</v>
      </c>
      <c r="G10" s="16">
        <v>4</v>
      </c>
    </row>
    <row r="11" spans="1:29" ht="14.5" thickBot="1" x14ac:dyDescent="0.35">
      <c r="A11" s="16">
        <v>1999</v>
      </c>
      <c r="B11" s="16" t="s">
        <v>30</v>
      </c>
      <c r="C11" s="16" t="s">
        <v>47</v>
      </c>
      <c r="D11" s="16" t="s">
        <v>43</v>
      </c>
      <c r="E11" s="16" t="s">
        <v>26</v>
      </c>
      <c r="F11" s="16">
        <v>5</v>
      </c>
      <c r="G11" s="16">
        <v>4</v>
      </c>
      <c r="T11" t="s">
        <v>61</v>
      </c>
    </row>
    <row r="12" spans="1:29" x14ac:dyDescent="0.3">
      <c r="A12" s="17"/>
      <c r="B12" s="17"/>
      <c r="C12" s="17"/>
      <c r="D12" s="17"/>
      <c r="E12" s="17"/>
      <c r="F12" s="17"/>
      <c r="G12" s="17"/>
      <c r="J12" t="s">
        <v>15</v>
      </c>
      <c r="K12" t="s">
        <v>27</v>
      </c>
      <c r="L12" t="s">
        <v>46</v>
      </c>
      <c r="M12" t="s">
        <v>33</v>
      </c>
      <c r="N12" t="s">
        <v>16</v>
      </c>
      <c r="O12" t="s">
        <v>32</v>
      </c>
      <c r="P12" t="s">
        <v>12</v>
      </c>
      <c r="Q12" s="1" t="s">
        <v>44</v>
      </c>
      <c r="R12" s="19" t="s">
        <v>45</v>
      </c>
      <c r="T12" s="20"/>
      <c r="U12" s="22" t="s">
        <v>11</v>
      </c>
      <c r="V12" s="21" t="s">
        <v>56</v>
      </c>
      <c r="W12" s="21" t="s">
        <v>57</v>
      </c>
      <c r="X12" s="21" t="s">
        <v>58</v>
      </c>
      <c r="Y12" s="28" t="s">
        <v>55</v>
      </c>
      <c r="Z12" s="6"/>
      <c r="AA12" s="6"/>
      <c r="AB12" s="6"/>
      <c r="AC12" s="6"/>
    </row>
    <row r="13" spans="1:29" x14ac:dyDescent="0.3">
      <c r="A13" s="17"/>
      <c r="B13" s="17"/>
      <c r="C13" s="17"/>
      <c r="D13" s="17"/>
      <c r="E13" s="17"/>
      <c r="F13" s="17"/>
      <c r="G13" s="17"/>
      <c r="J13" s="16">
        <v>1999</v>
      </c>
      <c r="K13" s="16" t="s">
        <v>30</v>
      </c>
      <c r="L13" s="16" t="s">
        <v>47</v>
      </c>
      <c r="M13" s="16" t="s">
        <v>41</v>
      </c>
      <c r="N13" s="16" t="s">
        <v>24</v>
      </c>
      <c r="O13" s="16">
        <v>10</v>
      </c>
      <c r="P13" s="16">
        <v>4</v>
      </c>
      <c r="Q13" s="16">
        <f>O13*(100/SUM($O$13:$O$15))</f>
        <v>50</v>
      </c>
      <c r="R13" s="16">
        <f>P13/4*Q13</f>
        <v>50</v>
      </c>
      <c r="T13" s="23"/>
      <c r="U13" s="24" t="s">
        <v>44</v>
      </c>
      <c r="V13" s="6">
        <v>50</v>
      </c>
      <c r="W13" s="6">
        <v>25</v>
      </c>
      <c r="X13" s="6">
        <v>25</v>
      </c>
      <c r="Y13" s="24"/>
      <c r="Z13" s="6"/>
      <c r="AA13" s="6"/>
      <c r="AB13" s="6"/>
      <c r="AC13" s="6"/>
    </row>
    <row r="14" spans="1:29" ht="14.5" thickBot="1" x14ac:dyDescent="0.35">
      <c r="A14" s="17"/>
      <c r="B14" s="17"/>
      <c r="C14" s="17"/>
      <c r="D14" s="17"/>
      <c r="E14" s="17"/>
      <c r="F14" s="17"/>
      <c r="G14" s="17"/>
      <c r="J14" s="16">
        <v>1999</v>
      </c>
      <c r="K14" s="16" t="s">
        <v>30</v>
      </c>
      <c r="L14" s="16" t="s">
        <v>47</v>
      </c>
      <c r="M14" s="16" t="s">
        <v>42</v>
      </c>
      <c r="N14" s="16" t="s">
        <v>25</v>
      </c>
      <c r="O14" s="16">
        <v>5</v>
      </c>
      <c r="P14" s="16">
        <v>4</v>
      </c>
      <c r="Q14" s="16">
        <f>O14*(100/SUM($O$13:$O$15))</f>
        <v>25</v>
      </c>
      <c r="R14" s="16">
        <f>P14/4*Q14</f>
        <v>25</v>
      </c>
      <c r="T14" s="25" t="s">
        <v>3</v>
      </c>
      <c r="U14" s="27" t="s">
        <v>46</v>
      </c>
      <c r="V14" s="26"/>
      <c r="W14" s="26"/>
      <c r="X14" s="26"/>
      <c r="Y14" s="27"/>
      <c r="Z14" s="6"/>
      <c r="AA14" s="6"/>
      <c r="AB14" s="6"/>
      <c r="AC14" s="6"/>
    </row>
    <row r="15" spans="1:29" ht="14.5" thickBot="1" x14ac:dyDescent="0.35">
      <c r="J15" s="16">
        <v>1999</v>
      </c>
      <c r="K15" s="16" t="s">
        <v>30</v>
      </c>
      <c r="L15" s="16" t="s">
        <v>47</v>
      </c>
      <c r="M15" s="16" t="s">
        <v>43</v>
      </c>
      <c r="N15" s="16" t="s">
        <v>26</v>
      </c>
      <c r="O15" s="16">
        <v>5</v>
      </c>
      <c r="P15" s="16">
        <v>4</v>
      </c>
      <c r="Q15" s="16">
        <f>O15*(100/SUM($O$13:$O$15))</f>
        <v>25</v>
      </c>
      <c r="R15" s="16">
        <f>P15/4*Q15</f>
        <v>25</v>
      </c>
      <c r="T15" s="25">
        <v>1999</v>
      </c>
      <c r="U15" s="27" t="s">
        <v>47</v>
      </c>
      <c r="V15">
        <v>50</v>
      </c>
      <c r="W15">
        <v>25</v>
      </c>
      <c r="X15">
        <v>25</v>
      </c>
      <c r="Y15" s="29">
        <v>100</v>
      </c>
      <c r="Z15" s="6"/>
      <c r="AA15" s="6"/>
      <c r="AB15" s="6"/>
      <c r="AC15" s="6"/>
    </row>
    <row r="16" spans="1:29" x14ac:dyDescent="0.3">
      <c r="Q16" s="18">
        <f>SUM(Q13:Q15)</f>
        <v>100</v>
      </c>
      <c r="R16" s="18">
        <f>SUM(R13:R15)</f>
        <v>100</v>
      </c>
      <c r="T16" t="s">
        <v>59</v>
      </c>
      <c r="V16" s="30">
        <v>50</v>
      </c>
      <c r="W16" s="30">
        <v>25</v>
      </c>
      <c r="X16" s="30">
        <v>25</v>
      </c>
      <c r="Y16" s="30">
        <v>100</v>
      </c>
      <c r="Z16" s="6"/>
      <c r="AA16" s="6"/>
      <c r="AB16" s="6"/>
      <c r="AC16" s="6"/>
    </row>
    <row r="19" spans="20:33" ht="14.5" thickBot="1" x14ac:dyDescent="0.35"/>
    <row r="20" spans="20:33" x14ac:dyDescent="0.3">
      <c r="T20" s="20"/>
      <c r="U20" s="22" t="s">
        <v>11</v>
      </c>
      <c r="V20" s="21" t="s">
        <v>48</v>
      </c>
      <c r="W20" s="21" t="s">
        <v>49</v>
      </c>
      <c r="X20" s="21" t="s">
        <v>50</v>
      </c>
      <c r="Y20" s="21" t="s">
        <v>51</v>
      </c>
      <c r="Z20" s="21" t="s">
        <v>52</v>
      </c>
      <c r="AA20" s="21" t="s">
        <v>53</v>
      </c>
      <c r="AB20" s="21" t="s">
        <v>54</v>
      </c>
      <c r="AC20" s="21" t="s">
        <v>56</v>
      </c>
      <c r="AD20" s="21" t="s">
        <v>57</v>
      </c>
      <c r="AE20" s="21" t="s">
        <v>58</v>
      </c>
      <c r="AF20" s="28" t="s">
        <v>55</v>
      </c>
    </row>
    <row r="21" spans="20:33" x14ac:dyDescent="0.3">
      <c r="T21" s="23"/>
      <c r="U21" s="24" t="s">
        <v>44</v>
      </c>
      <c r="V21" s="6">
        <v>12.5</v>
      </c>
      <c r="W21" s="6">
        <v>12.5</v>
      </c>
      <c r="X21" s="6">
        <v>12.5</v>
      </c>
      <c r="Y21" s="6">
        <v>12.5</v>
      </c>
      <c r="Z21" s="6">
        <v>18.75</v>
      </c>
      <c r="AA21" s="6">
        <v>18.75</v>
      </c>
      <c r="AB21" s="6">
        <v>12.5</v>
      </c>
      <c r="AC21" s="6">
        <v>50</v>
      </c>
      <c r="AD21" s="6">
        <v>25</v>
      </c>
      <c r="AE21" s="6">
        <v>25</v>
      </c>
      <c r="AF21" s="24"/>
    </row>
    <row r="22" spans="20:33" ht="14.5" thickBot="1" x14ac:dyDescent="0.35">
      <c r="T22" s="25" t="s">
        <v>3</v>
      </c>
      <c r="U22" s="27" t="s">
        <v>46</v>
      </c>
      <c r="V22" s="26"/>
      <c r="W22" s="26"/>
      <c r="X22" s="26"/>
      <c r="Y22" s="26"/>
      <c r="Z22" s="26"/>
      <c r="AA22" s="26"/>
      <c r="AB22" s="26"/>
      <c r="AC22" s="26"/>
      <c r="AD22" s="26"/>
      <c r="AE22" s="26"/>
      <c r="AF22" s="27"/>
    </row>
    <row r="23" spans="20:33" ht="14.5" thickBot="1" x14ac:dyDescent="0.35">
      <c r="T23" s="25">
        <v>1999</v>
      </c>
      <c r="U23" s="27" t="s">
        <v>47</v>
      </c>
      <c r="V23" s="6">
        <v>12.5</v>
      </c>
      <c r="W23" s="6">
        <v>12.5</v>
      </c>
      <c r="X23" s="6">
        <v>12.5</v>
      </c>
      <c r="Y23" s="6">
        <v>12.5</v>
      </c>
      <c r="Z23" s="6">
        <v>18.75</v>
      </c>
      <c r="AA23" s="6">
        <v>18.75</v>
      </c>
      <c r="AB23" s="6">
        <v>12.5</v>
      </c>
      <c r="AC23" s="6">
        <v>50</v>
      </c>
      <c r="AD23" s="6">
        <v>25</v>
      </c>
      <c r="AE23" s="6">
        <v>25</v>
      </c>
      <c r="AF23" s="31">
        <v>100</v>
      </c>
    </row>
    <row r="24" spans="20:33" x14ac:dyDescent="0.3">
      <c r="T24" t="s">
        <v>59</v>
      </c>
      <c r="V24" s="30">
        <v>12.5</v>
      </c>
      <c r="W24" s="30">
        <v>12.5</v>
      </c>
      <c r="X24" s="30">
        <v>12.5</v>
      </c>
      <c r="Y24" s="30">
        <v>12.5</v>
      </c>
      <c r="Z24" s="30">
        <v>18.75</v>
      </c>
      <c r="AA24" s="30">
        <v>18.75</v>
      </c>
      <c r="AB24" s="30">
        <v>12.5</v>
      </c>
      <c r="AC24" s="30">
        <v>50</v>
      </c>
      <c r="AD24" s="30">
        <v>25</v>
      </c>
      <c r="AE24" s="30">
        <v>25</v>
      </c>
      <c r="AF24" s="30">
        <v>100</v>
      </c>
    </row>
    <row r="26" spans="20:33" x14ac:dyDescent="0.3">
      <c r="U26" t="s">
        <v>70</v>
      </c>
      <c r="V26" s="326" t="s">
        <v>71</v>
      </c>
      <c r="W26" s="326"/>
      <c r="X26" s="326"/>
      <c r="Y26" s="326"/>
      <c r="Z26" s="326"/>
      <c r="AA26" s="326"/>
      <c r="AB26" s="326"/>
      <c r="AC26" s="327" t="s">
        <v>72</v>
      </c>
      <c r="AD26" s="327"/>
      <c r="AE26" s="327"/>
    </row>
    <row r="30" spans="20:33" x14ac:dyDescent="0.3">
      <c r="AG30" t="s">
        <v>83</v>
      </c>
    </row>
    <row r="33" spans="1:29" ht="14.5" thickBot="1" x14ac:dyDescent="0.35">
      <c r="A33" t="s">
        <v>15</v>
      </c>
      <c r="B33" t="s">
        <v>27</v>
      </c>
      <c r="C33" t="s">
        <v>46</v>
      </c>
      <c r="D33" t="s">
        <v>33</v>
      </c>
      <c r="E33" t="s">
        <v>16</v>
      </c>
      <c r="F33" t="s">
        <v>32</v>
      </c>
      <c r="G33" t="s">
        <v>12</v>
      </c>
      <c r="J33" t="s">
        <v>15</v>
      </c>
      <c r="K33" t="s">
        <v>27</v>
      </c>
      <c r="L33" t="s">
        <v>46</v>
      </c>
      <c r="M33" t="s">
        <v>33</v>
      </c>
      <c r="N33" t="s">
        <v>16</v>
      </c>
      <c r="O33" t="s">
        <v>32</v>
      </c>
      <c r="P33" t="s">
        <v>12</v>
      </c>
      <c r="Q33" s="1" t="s">
        <v>44</v>
      </c>
      <c r="R33" s="19" t="s">
        <v>45</v>
      </c>
      <c r="T33" t="s">
        <v>60</v>
      </c>
    </row>
    <row r="34" spans="1:29" x14ac:dyDescent="0.3">
      <c r="A34">
        <v>1999</v>
      </c>
      <c r="B34" t="s">
        <v>28</v>
      </c>
      <c r="C34" t="s">
        <v>47</v>
      </c>
      <c r="D34" t="s">
        <v>34</v>
      </c>
      <c r="E34" t="s">
        <v>17</v>
      </c>
      <c r="F34">
        <v>10</v>
      </c>
      <c r="G34">
        <v>4</v>
      </c>
      <c r="J34">
        <v>1999</v>
      </c>
      <c r="K34" t="s">
        <v>28</v>
      </c>
      <c r="L34" t="s">
        <v>47</v>
      </c>
      <c r="M34" t="s">
        <v>34</v>
      </c>
      <c r="N34" t="s">
        <v>17</v>
      </c>
      <c r="O34">
        <v>10</v>
      </c>
      <c r="P34">
        <v>4</v>
      </c>
      <c r="Q34">
        <f>O34*(100/SUM($O$2:$O$8))</f>
        <v>12.5</v>
      </c>
      <c r="R34">
        <f>P34/4*Q34</f>
        <v>12.5</v>
      </c>
      <c r="T34" s="20"/>
      <c r="U34" s="22" t="s">
        <v>11</v>
      </c>
      <c r="V34" s="21" t="s">
        <v>48</v>
      </c>
      <c r="W34" s="21" t="s">
        <v>49</v>
      </c>
      <c r="X34" s="21" t="s">
        <v>50</v>
      </c>
      <c r="Y34" s="21" t="s">
        <v>51</v>
      </c>
      <c r="Z34" s="21" t="s">
        <v>52</v>
      </c>
      <c r="AA34" s="21" t="s">
        <v>53</v>
      </c>
      <c r="AB34" s="21" t="s">
        <v>54</v>
      </c>
      <c r="AC34" s="28" t="s">
        <v>55</v>
      </c>
    </row>
    <row r="35" spans="1:29" x14ac:dyDescent="0.3">
      <c r="A35">
        <v>1999</v>
      </c>
      <c r="B35" t="s">
        <v>28</v>
      </c>
      <c r="C35" t="s">
        <v>47</v>
      </c>
      <c r="D35" t="s">
        <v>35</v>
      </c>
      <c r="E35" t="s">
        <v>18</v>
      </c>
      <c r="F35">
        <v>10</v>
      </c>
      <c r="G35">
        <v>4</v>
      </c>
      <c r="J35">
        <v>1999</v>
      </c>
      <c r="K35" t="s">
        <v>28</v>
      </c>
      <c r="L35" t="s">
        <v>47</v>
      </c>
      <c r="M35" t="s">
        <v>35</v>
      </c>
      <c r="N35" t="s">
        <v>18</v>
      </c>
      <c r="O35">
        <v>10</v>
      </c>
      <c r="P35">
        <v>4</v>
      </c>
      <c r="Q35">
        <f t="shared" ref="Q35:Q40" si="2">O35*(100/SUM($O$2:$O$8))</f>
        <v>12.5</v>
      </c>
      <c r="R35">
        <f t="shared" ref="R35:R40" si="3">P35/4*Q35</f>
        <v>12.5</v>
      </c>
      <c r="T35" s="23"/>
      <c r="U35" s="24" t="s">
        <v>44</v>
      </c>
      <c r="V35" s="6">
        <v>12.5</v>
      </c>
      <c r="W35" s="6">
        <v>12.5</v>
      </c>
      <c r="X35" s="6">
        <v>12.5</v>
      </c>
      <c r="Y35" s="6">
        <v>12.5</v>
      </c>
      <c r="Z35" s="6">
        <v>18.75</v>
      </c>
      <c r="AA35" s="6">
        <v>18.75</v>
      </c>
      <c r="AB35" s="6">
        <v>12.5</v>
      </c>
      <c r="AC35" s="24"/>
    </row>
    <row r="36" spans="1:29" ht="14.5" thickBot="1" x14ac:dyDescent="0.35">
      <c r="A36">
        <v>1999</v>
      </c>
      <c r="B36" t="s">
        <v>28</v>
      </c>
      <c r="C36" t="s">
        <v>47</v>
      </c>
      <c r="D36" t="s">
        <v>36</v>
      </c>
      <c r="E36" t="s">
        <v>19</v>
      </c>
      <c r="F36">
        <v>10</v>
      </c>
      <c r="G36">
        <v>4</v>
      </c>
      <c r="J36">
        <v>1999</v>
      </c>
      <c r="K36" t="s">
        <v>28</v>
      </c>
      <c r="L36" t="s">
        <v>47</v>
      </c>
      <c r="M36" t="s">
        <v>36</v>
      </c>
      <c r="N36" t="s">
        <v>19</v>
      </c>
      <c r="O36">
        <v>10</v>
      </c>
      <c r="P36">
        <v>4</v>
      </c>
      <c r="Q36">
        <f t="shared" si="2"/>
        <v>12.5</v>
      </c>
      <c r="R36">
        <f t="shared" si="3"/>
        <v>12.5</v>
      </c>
      <c r="T36" s="25" t="s">
        <v>3</v>
      </c>
      <c r="U36" s="27" t="s">
        <v>46</v>
      </c>
      <c r="V36" s="26"/>
      <c r="W36" s="26"/>
      <c r="X36" s="26"/>
      <c r="Y36" s="26"/>
      <c r="Z36" s="26"/>
      <c r="AA36" s="26"/>
      <c r="AB36" s="26"/>
      <c r="AC36" s="27"/>
    </row>
    <row r="37" spans="1:29" ht="14.5" thickBot="1" x14ac:dyDescent="0.35">
      <c r="A37">
        <v>1999</v>
      </c>
      <c r="B37" t="s">
        <v>28</v>
      </c>
      <c r="C37" t="s">
        <v>47</v>
      </c>
      <c r="D37" t="s">
        <v>37</v>
      </c>
      <c r="E37" t="s">
        <v>20</v>
      </c>
      <c r="F37">
        <v>10</v>
      </c>
      <c r="G37">
        <v>4</v>
      </c>
      <c r="J37">
        <v>1999</v>
      </c>
      <c r="K37" t="s">
        <v>28</v>
      </c>
      <c r="L37" t="s">
        <v>47</v>
      </c>
      <c r="M37" t="s">
        <v>37</v>
      </c>
      <c r="N37" t="s">
        <v>20</v>
      </c>
      <c r="O37">
        <v>10</v>
      </c>
      <c r="P37">
        <v>4</v>
      </c>
      <c r="Q37">
        <f t="shared" si="2"/>
        <v>12.5</v>
      </c>
      <c r="R37">
        <f t="shared" si="3"/>
        <v>12.5</v>
      </c>
      <c r="T37" s="25">
        <v>1999</v>
      </c>
      <c r="U37" s="27" t="s">
        <v>47</v>
      </c>
      <c r="V37">
        <v>12.5</v>
      </c>
      <c r="W37">
        <v>12.5</v>
      </c>
      <c r="X37">
        <v>12.5</v>
      </c>
      <c r="Y37">
        <v>12.5</v>
      </c>
      <c r="Z37">
        <v>18.75</v>
      </c>
      <c r="AA37">
        <v>18.75</v>
      </c>
      <c r="AB37">
        <v>12.5</v>
      </c>
      <c r="AC37" s="32">
        <v>100</v>
      </c>
    </row>
    <row r="38" spans="1:29" x14ac:dyDescent="0.3">
      <c r="A38">
        <v>1999</v>
      </c>
      <c r="B38" t="s">
        <v>28</v>
      </c>
      <c r="C38" t="s">
        <v>47</v>
      </c>
      <c r="D38" t="s">
        <v>38</v>
      </c>
      <c r="E38" t="s">
        <v>21</v>
      </c>
      <c r="F38">
        <v>15</v>
      </c>
      <c r="G38">
        <v>4</v>
      </c>
      <c r="J38">
        <v>1999</v>
      </c>
      <c r="K38" t="s">
        <v>28</v>
      </c>
      <c r="L38" t="s">
        <v>47</v>
      </c>
      <c r="M38" t="s">
        <v>38</v>
      </c>
      <c r="N38" t="s">
        <v>21</v>
      </c>
      <c r="O38">
        <v>15</v>
      </c>
      <c r="P38">
        <v>4</v>
      </c>
      <c r="Q38">
        <f t="shared" si="2"/>
        <v>18.75</v>
      </c>
      <c r="R38">
        <f t="shared" si="3"/>
        <v>18.75</v>
      </c>
      <c r="T38" t="s">
        <v>59</v>
      </c>
      <c r="V38" s="30">
        <v>12.5</v>
      </c>
      <c r="W38" s="30">
        <v>12.5</v>
      </c>
      <c r="X38" s="30">
        <v>12.5</v>
      </c>
      <c r="Y38" s="30">
        <v>12.5</v>
      </c>
      <c r="Z38" s="30">
        <v>18.75</v>
      </c>
      <c r="AA38" s="30">
        <v>18.75</v>
      </c>
      <c r="AB38" s="30">
        <v>12.5</v>
      </c>
      <c r="AC38" s="30">
        <v>100</v>
      </c>
    </row>
    <row r="39" spans="1:29" x14ac:dyDescent="0.3">
      <c r="A39">
        <v>1999</v>
      </c>
      <c r="B39" t="s">
        <v>28</v>
      </c>
      <c r="C39" t="s">
        <v>47</v>
      </c>
      <c r="D39" t="s">
        <v>39</v>
      </c>
      <c r="E39" t="s">
        <v>22</v>
      </c>
      <c r="F39">
        <v>15</v>
      </c>
      <c r="G39">
        <v>4</v>
      </c>
      <c r="J39">
        <v>1999</v>
      </c>
      <c r="K39" t="s">
        <v>28</v>
      </c>
      <c r="L39" t="s">
        <v>47</v>
      </c>
      <c r="M39" t="s">
        <v>39</v>
      </c>
      <c r="N39" t="s">
        <v>22</v>
      </c>
      <c r="O39">
        <v>15</v>
      </c>
      <c r="P39">
        <v>4</v>
      </c>
      <c r="Q39">
        <f t="shared" si="2"/>
        <v>18.75</v>
      </c>
      <c r="R39">
        <f t="shared" si="3"/>
        <v>18.75</v>
      </c>
    </row>
    <row r="40" spans="1:29" x14ac:dyDescent="0.3">
      <c r="A40">
        <v>1999</v>
      </c>
      <c r="B40" t="s">
        <v>28</v>
      </c>
      <c r="C40" t="s">
        <v>47</v>
      </c>
      <c r="D40" t="s">
        <v>40</v>
      </c>
      <c r="E40" t="s">
        <v>23</v>
      </c>
      <c r="F40">
        <v>10</v>
      </c>
      <c r="G40">
        <v>4</v>
      </c>
      <c r="J40">
        <v>1999</v>
      </c>
      <c r="K40" t="s">
        <v>28</v>
      </c>
      <c r="L40" t="s">
        <v>47</v>
      </c>
      <c r="M40" t="s">
        <v>40</v>
      </c>
      <c r="N40" t="s">
        <v>23</v>
      </c>
      <c r="O40">
        <v>10</v>
      </c>
      <c r="P40">
        <v>4</v>
      </c>
      <c r="Q40">
        <f t="shared" si="2"/>
        <v>12.5</v>
      </c>
      <c r="R40">
        <f t="shared" si="3"/>
        <v>12.5</v>
      </c>
    </row>
    <row r="41" spans="1:29" x14ac:dyDescent="0.3">
      <c r="A41" s="16">
        <v>1999</v>
      </c>
      <c r="B41" s="16" t="s">
        <v>30</v>
      </c>
      <c r="C41" t="s">
        <v>47</v>
      </c>
      <c r="D41" t="s">
        <v>41</v>
      </c>
      <c r="E41" s="16" t="s">
        <v>24</v>
      </c>
      <c r="F41" s="16">
        <v>10</v>
      </c>
      <c r="G41" s="16">
        <v>4</v>
      </c>
      <c r="Q41" s="18">
        <f>SUM(Q34:Q40)</f>
        <v>100</v>
      </c>
      <c r="R41" s="18">
        <f>SUM(R34:R40)</f>
        <v>100</v>
      </c>
    </row>
    <row r="42" spans="1:29" x14ac:dyDescent="0.3">
      <c r="A42" s="16">
        <v>1999</v>
      </c>
      <c r="B42" s="16" t="s">
        <v>30</v>
      </c>
      <c r="C42" t="s">
        <v>47</v>
      </c>
      <c r="D42" t="s">
        <v>42</v>
      </c>
      <c r="E42" s="16" t="s">
        <v>25</v>
      </c>
      <c r="F42" s="16">
        <v>5</v>
      </c>
      <c r="G42" s="16">
        <v>4</v>
      </c>
    </row>
    <row r="43" spans="1:29" x14ac:dyDescent="0.3">
      <c r="A43" s="16">
        <v>1999</v>
      </c>
      <c r="B43" s="16" t="s">
        <v>30</v>
      </c>
      <c r="C43" t="s">
        <v>47</v>
      </c>
      <c r="D43" t="s">
        <v>43</v>
      </c>
      <c r="E43" s="16" t="s">
        <v>26</v>
      </c>
      <c r="F43" s="16">
        <v>5</v>
      </c>
      <c r="G43" s="16">
        <v>4</v>
      </c>
      <c r="Z43" s="6"/>
      <c r="AA43" s="6"/>
      <c r="AB43" s="6"/>
      <c r="AC43" s="6"/>
    </row>
    <row r="44" spans="1:29" ht="14.5" thickBot="1" x14ac:dyDescent="0.35">
      <c r="A44" s="17">
        <v>1999</v>
      </c>
      <c r="B44" s="17" t="s">
        <v>31</v>
      </c>
      <c r="C44" s="17" t="s">
        <v>47</v>
      </c>
      <c r="D44" s="17" t="s">
        <v>41</v>
      </c>
      <c r="E44" s="17" t="s">
        <v>24</v>
      </c>
      <c r="F44" s="17">
        <v>10</v>
      </c>
      <c r="G44" s="17">
        <v>3</v>
      </c>
      <c r="J44" t="s">
        <v>15</v>
      </c>
      <c r="K44" t="s">
        <v>27</v>
      </c>
      <c r="L44" t="s">
        <v>46</v>
      </c>
      <c r="M44" t="s">
        <v>33</v>
      </c>
      <c r="N44" t="s">
        <v>16</v>
      </c>
      <c r="O44" t="s">
        <v>32</v>
      </c>
      <c r="P44" t="s">
        <v>12</v>
      </c>
      <c r="Q44" s="1" t="s">
        <v>44</v>
      </c>
      <c r="R44" s="19" t="s">
        <v>45</v>
      </c>
      <c r="T44" t="s">
        <v>62</v>
      </c>
      <c r="Z44" s="6"/>
      <c r="AA44" s="6"/>
      <c r="AB44" s="6"/>
      <c r="AC44" s="6"/>
    </row>
    <row r="45" spans="1:29" x14ac:dyDescent="0.3">
      <c r="A45" s="17">
        <v>1999</v>
      </c>
      <c r="B45" s="17" t="s">
        <v>31</v>
      </c>
      <c r="C45" s="17" t="s">
        <v>47</v>
      </c>
      <c r="D45" s="17" t="s">
        <v>42</v>
      </c>
      <c r="E45" s="17" t="s">
        <v>25</v>
      </c>
      <c r="F45" s="17">
        <v>5</v>
      </c>
      <c r="G45" s="17">
        <v>3</v>
      </c>
      <c r="J45" s="16">
        <v>1999</v>
      </c>
      <c r="K45" s="16" t="s">
        <v>30</v>
      </c>
      <c r="L45" s="16" t="s">
        <v>47</v>
      </c>
      <c r="M45" s="16" t="s">
        <v>41</v>
      </c>
      <c r="N45" s="16" t="s">
        <v>24</v>
      </c>
      <c r="O45" s="16">
        <v>10</v>
      </c>
      <c r="P45" s="16">
        <v>4</v>
      </c>
      <c r="Q45" s="16">
        <f>O45*(100/SUM($O$13:$O$15))</f>
        <v>50</v>
      </c>
      <c r="R45" s="16">
        <f>P45/4*Q45</f>
        <v>50</v>
      </c>
      <c r="T45" s="20"/>
      <c r="U45" s="22" t="s">
        <v>11</v>
      </c>
      <c r="V45" s="21" t="s">
        <v>56</v>
      </c>
      <c r="W45" s="21" t="s">
        <v>57</v>
      </c>
      <c r="X45" s="21" t="s">
        <v>58</v>
      </c>
      <c r="Y45" s="28" t="s">
        <v>55</v>
      </c>
      <c r="Z45" s="6"/>
      <c r="AA45" s="6"/>
      <c r="AB45" s="6"/>
      <c r="AC45" s="6"/>
    </row>
    <row r="46" spans="1:29" x14ac:dyDescent="0.3">
      <c r="A46" s="17">
        <v>1999</v>
      </c>
      <c r="B46" s="17" t="s">
        <v>31</v>
      </c>
      <c r="C46" s="17" t="s">
        <v>47</v>
      </c>
      <c r="D46" s="17" t="s">
        <v>43</v>
      </c>
      <c r="E46" s="17" t="s">
        <v>26</v>
      </c>
      <c r="F46" s="17">
        <v>5</v>
      </c>
      <c r="G46" s="17">
        <v>3</v>
      </c>
      <c r="J46" s="16">
        <v>1999</v>
      </c>
      <c r="K46" s="16" t="s">
        <v>30</v>
      </c>
      <c r="L46" s="16" t="s">
        <v>47</v>
      </c>
      <c r="M46" s="16" t="s">
        <v>42</v>
      </c>
      <c r="N46" s="16" t="s">
        <v>25</v>
      </c>
      <c r="O46" s="16">
        <v>5</v>
      </c>
      <c r="P46" s="16">
        <v>4</v>
      </c>
      <c r="Q46" s="16">
        <f>O46*(100/SUM($O$13:$O$15))</f>
        <v>25</v>
      </c>
      <c r="R46" s="16">
        <f>P46/4*Q46</f>
        <v>25</v>
      </c>
      <c r="T46" s="23"/>
      <c r="U46" s="24" t="s">
        <v>44</v>
      </c>
      <c r="V46" s="6">
        <v>50</v>
      </c>
      <c r="W46" s="6">
        <v>25</v>
      </c>
      <c r="X46" s="6">
        <v>25</v>
      </c>
      <c r="Y46" s="24"/>
      <c r="Z46" s="6"/>
      <c r="AA46" s="6"/>
      <c r="AB46" s="6"/>
      <c r="AC46" s="6"/>
    </row>
    <row r="47" spans="1:29" ht="14.5" thickBot="1" x14ac:dyDescent="0.35">
      <c r="J47" s="16">
        <v>1999</v>
      </c>
      <c r="K47" s="16" t="s">
        <v>30</v>
      </c>
      <c r="L47" s="16" t="s">
        <v>47</v>
      </c>
      <c r="M47" s="16" t="s">
        <v>43</v>
      </c>
      <c r="N47" s="16" t="s">
        <v>26</v>
      </c>
      <c r="O47" s="16">
        <v>5</v>
      </c>
      <c r="P47" s="16">
        <v>4</v>
      </c>
      <c r="Q47" s="16">
        <f>O47*(100/SUM($O$13:$O$15))</f>
        <v>25</v>
      </c>
      <c r="R47" s="16">
        <f>P47/4*Q47</f>
        <v>25</v>
      </c>
      <c r="T47" s="25" t="s">
        <v>3</v>
      </c>
      <c r="U47" s="27" t="s">
        <v>46</v>
      </c>
      <c r="V47" s="26"/>
      <c r="W47" s="26"/>
      <c r="X47" s="26"/>
      <c r="Y47" s="27"/>
      <c r="Z47" s="6"/>
      <c r="AA47" s="6"/>
      <c r="AB47" s="6"/>
      <c r="AC47" s="6"/>
    </row>
    <row r="48" spans="1:29" ht="14.5" thickBot="1" x14ac:dyDescent="0.35">
      <c r="Q48" s="18">
        <f>SUM(Q45:Q47)</f>
        <v>100</v>
      </c>
      <c r="R48" s="18">
        <f>SUM(R45:R47)</f>
        <v>100</v>
      </c>
      <c r="T48" s="25">
        <v>1999</v>
      </c>
      <c r="U48" s="27" t="s">
        <v>47</v>
      </c>
      <c r="V48">
        <v>50</v>
      </c>
      <c r="W48">
        <v>25</v>
      </c>
      <c r="X48">
        <v>25</v>
      </c>
      <c r="Y48" s="32">
        <v>100</v>
      </c>
    </row>
    <row r="49" spans="1:32" x14ac:dyDescent="0.3">
      <c r="T49" t="s">
        <v>59</v>
      </c>
      <c r="V49" s="30">
        <v>50</v>
      </c>
      <c r="W49" s="30">
        <v>25</v>
      </c>
      <c r="X49" s="30">
        <v>25</v>
      </c>
      <c r="Y49" s="30">
        <v>100</v>
      </c>
    </row>
    <row r="51" spans="1:32" x14ac:dyDescent="0.3">
      <c r="A51" s="37" t="s">
        <v>69</v>
      </c>
    </row>
    <row r="52" spans="1:32" ht="14.5" thickBot="1" x14ac:dyDescent="0.35">
      <c r="A52" s="34" t="s">
        <v>64</v>
      </c>
      <c r="J52" t="s">
        <v>15</v>
      </c>
      <c r="K52" t="s">
        <v>27</v>
      </c>
      <c r="L52" t="s">
        <v>46</v>
      </c>
      <c r="M52" t="s">
        <v>33</v>
      </c>
      <c r="N52" t="s">
        <v>16</v>
      </c>
      <c r="O52" t="s">
        <v>32</v>
      </c>
      <c r="P52" t="s">
        <v>12</v>
      </c>
      <c r="Q52" s="1" t="s">
        <v>44</v>
      </c>
      <c r="R52" s="19" t="s">
        <v>45</v>
      </c>
      <c r="T52" t="s">
        <v>63</v>
      </c>
    </row>
    <row r="53" spans="1:32" x14ac:dyDescent="0.3">
      <c r="A53" s="35" t="s">
        <v>65</v>
      </c>
      <c r="J53" s="17">
        <v>1999</v>
      </c>
      <c r="K53" s="17" t="s">
        <v>30</v>
      </c>
      <c r="L53" s="17" t="s">
        <v>47</v>
      </c>
      <c r="M53" s="17" t="s">
        <v>41</v>
      </c>
      <c r="N53" s="17" t="s">
        <v>24</v>
      </c>
      <c r="O53" s="17">
        <v>10</v>
      </c>
      <c r="P53" s="17">
        <v>3</v>
      </c>
      <c r="Q53" s="17">
        <f>O53*(100/SUM($O$13:$O$15))</f>
        <v>50</v>
      </c>
      <c r="R53" s="17">
        <f>P53/4*Q53</f>
        <v>37.5</v>
      </c>
      <c r="T53" s="20"/>
      <c r="U53" s="22" t="s">
        <v>11</v>
      </c>
      <c r="V53" s="21" t="s">
        <v>56</v>
      </c>
      <c r="W53" s="21" t="s">
        <v>57</v>
      </c>
      <c r="X53" s="21" t="s">
        <v>58</v>
      </c>
      <c r="Y53" s="28" t="s">
        <v>55</v>
      </c>
    </row>
    <row r="54" spans="1:32" x14ac:dyDescent="0.3">
      <c r="A54" s="36" t="s">
        <v>66</v>
      </c>
      <c r="J54" s="17">
        <v>1999</v>
      </c>
      <c r="K54" s="17" t="s">
        <v>30</v>
      </c>
      <c r="L54" s="17" t="s">
        <v>47</v>
      </c>
      <c r="M54" s="17" t="s">
        <v>42</v>
      </c>
      <c r="N54" s="17" t="s">
        <v>25</v>
      </c>
      <c r="O54" s="17">
        <v>5</v>
      </c>
      <c r="P54" s="17">
        <v>3</v>
      </c>
      <c r="Q54" s="17">
        <f>O54*(100/SUM($O$13:$O$15))</f>
        <v>25</v>
      </c>
      <c r="R54" s="17">
        <f>P54/4*Q54</f>
        <v>18.75</v>
      </c>
      <c r="T54" s="23"/>
      <c r="U54" s="24" t="s">
        <v>44</v>
      </c>
      <c r="V54" s="6">
        <v>50</v>
      </c>
      <c r="W54" s="6">
        <v>25</v>
      </c>
      <c r="X54" s="6">
        <v>25</v>
      </c>
      <c r="Y54" s="24"/>
    </row>
    <row r="55" spans="1:32" ht="14.5" thickBot="1" x14ac:dyDescent="0.35">
      <c r="A55" s="34" t="s">
        <v>67</v>
      </c>
      <c r="J55" s="17">
        <v>1999</v>
      </c>
      <c r="K55" s="17" t="s">
        <v>30</v>
      </c>
      <c r="L55" s="17" t="s">
        <v>47</v>
      </c>
      <c r="M55" s="17" t="s">
        <v>43</v>
      </c>
      <c r="N55" s="17" t="s">
        <v>26</v>
      </c>
      <c r="O55" s="17">
        <v>5</v>
      </c>
      <c r="P55" s="17">
        <v>3</v>
      </c>
      <c r="Q55" s="17">
        <f>O55*(100/SUM($O$13:$O$15))</f>
        <v>25</v>
      </c>
      <c r="R55" s="17">
        <f>P55/4*Q55</f>
        <v>18.75</v>
      </c>
      <c r="T55" s="25" t="s">
        <v>3</v>
      </c>
      <c r="U55" s="27" t="s">
        <v>46</v>
      </c>
      <c r="V55" s="26"/>
      <c r="W55" s="26"/>
      <c r="X55" s="26"/>
      <c r="Y55" s="27"/>
    </row>
    <row r="56" spans="1:32" ht="14.5" thickBot="1" x14ac:dyDescent="0.35">
      <c r="A56" s="35" t="s">
        <v>68</v>
      </c>
      <c r="Q56" s="18">
        <f>SUM(Q53:Q55)</f>
        <v>100</v>
      </c>
      <c r="R56" s="18">
        <f>SUM(R53:R55)</f>
        <v>75</v>
      </c>
      <c r="T56" s="25">
        <v>1999</v>
      </c>
      <c r="U56" s="27" t="s">
        <v>47</v>
      </c>
      <c r="V56">
        <v>37.5</v>
      </c>
      <c r="W56">
        <v>18.75</v>
      </c>
      <c r="X56">
        <v>18.75</v>
      </c>
      <c r="Y56" s="32">
        <v>75</v>
      </c>
    </row>
    <row r="57" spans="1:32" x14ac:dyDescent="0.3">
      <c r="A57" s="34" t="s">
        <v>74</v>
      </c>
      <c r="T57" t="s">
        <v>59</v>
      </c>
      <c r="V57">
        <v>37.5</v>
      </c>
      <c r="W57">
        <v>18.75</v>
      </c>
      <c r="X57">
        <v>18.75</v>
      </c>
      <c r="Y57" s="32">
        <v>75</v>
      </c>
    </row>
    <row r="62" spans="1:32" ht="14.5" thickBot="1" x14ac:dyDescent="0.35"/>
    <row r="63" spans="1:32" x14ac:dyDescent="0.3">
      <c r="T63" s="20"/>
      <c r="U63" s="22" t="s">
        <v>11</v>
      </c>
      <c r="V63" s="21" t="s">
        <v>48</v>
      </c>
      <c r="W63" s="21" t="s">
        <v>49</v>
      </c>
      <c r="X63" s="21" t="s">
        <v>50</v>
      </c>
      <c r="Y63" s="21" t="s">
        <v>51</v>
      </c>
      <c r="Z63" s="21" t="s">
        <v>52</v>
      </c>
      <c r="AA63" s="21" t="s">
        <v>53</v>
      </c>
      <c r="AB63" s="21" t="s">
        <v>54</v>
      </c>
      <c r="AC63" s="21" t="s">
        <v>56</v>
      </c>
      <c r="AD63" s="21" t="s">
        <v>57</v>
      </c>
      <c r="AE63" s="21" t="s">
        <v>58</v>
      </c>
      <c r="AF63" s="28" t="s">
        <v>55</v>
      </c>
    </row>
    <row r="64" spans="1:32" x14ac:dyDescent="0.3">
      <c r="T64" s="23"/>
      <c r="U64" s="24" t="s">
        <v>44</v>
      </c>
      <c r="V64" s="6">
        <v>12.5</v>
      </c>
      <c r="W64" s="6">
        <v>12.5</v>
      </c>
      <c r="X64" s="6">
        <v>12.5</v>
      </c>
      <c r="Y64" s="6">
        <v>12.5</v>
      </c>
      <c r="Z64" s="6">
        <v>18.75</v>
      </c>
      <c r="AA64" s="6">
        <v>18.75</v>
      </c>
      <c r="AB64" s="6">
        <v>12.5</v>
      </c>
      <c r="AC64" s="6">
        <v>50</v>
      </c>
      <c r="AD64" s="6">
        <v>25</v>
      </c>
      <c r="AE64" s="6">
        <v>25</v>
      </c>
      <c r="AF64" s="24"/>
    </row>
    <row r="65" spans="20:32" ht="14.5" thickBot="1" x14ac:dyDescent="0.35">
      <c r="T65" s="25" t="s">
        <v>3</v>
      </c>
      <c r="U65" s="27" t="s">
        <v>46</v>
      </c>
      <c r="V65" s="26"/>
      <c r="W65" s="26"/>
      <c r="X65" s="26"/>
      <c r="Y65" s="26"/>
      <c r="Z65" s="26"/>
      <c r="AA65" s="26"/>
      <c r="AB65" s="26"/>
      <c r="AC65" s="26"/>
      <c r="AD65" s="26"/>
      <c r="AE65" s="26"/>
      <c r="AF65" s="27"/>
    </row>
    <row r="66" spans="20:32" ht="14.5" thickBot="1" x14ac:dyDescent="0.35">
      <c r="T66" s="25">
        <v>1999</v>
      </c>
      <c r="U66" s="27" t="s">
        <v>47</v>
      </c>
      <c r="V66" s="6">
        <v>12.5</v>
      </c>
      <c r="W66" s="6">
        <v>12.5</v>
      </c>
      <c r="X66" s="6">
        <v>12.5</v>
      </c>
      <c r="Y66" s="6">
        <v>12.5</v>
      </c>
      <c r="Z66" s="6">
        <v>18.75</v>
      </c>
      <c r="AA66" s="6">
        <v>18.75</v>
      </c>
      <c r="AB66" s="6">
        <v>12.5</v>
      </c>
      <c r="AC66" s="6">
        <f t="shared" ref="AC66:AE67" si="4">AVERAGE(V48,V56)</f>
        <v>43.75</v>
      </c>
      <c r="AD66" s="6">
        <f t="shared" si="4"/>
        <v>21.875</v>
      </c>
      <c r="AE66" s="6">
        <f t="shared" si="4"/>
        <v>21.875</v>
      </c>
      <c r="AF66" s="33">
        <f>(SUM(V37:AB37)+SUM(V48:X48)+SUM(V56:X56))/3</f>
        <v>91.666666666666671</v>
      </c>
    </row>
    <row r="67" spans="20:32" x14ac:dyDescent="0.3">
      <c r="T67" t="s">
        <v>59</v>
      </c>
      <c r="V67" s="30">
        <v>12.5</v>
      </c>
      <c r="W67" s="30">
        <v>12.5</v>
      </c>
      <c r="X67" s="30">
        <v>12.5</v>
      </c>
      <c r="Y67" s="30">
        <v>12.5</v>
      </c>
      <c r="Z67" s="30">
        <v>18.75</v>
      </c>
      <c r="AA67" s="30">
        <v>18.75</v>
      </c>
      <c r="AB67" s="30">
        <v>12.5</v>
      </c>
      <c r="AC67" s="6">
        <f t="shared" si="4"/>
        <v>43.75</v>
      </c>
      <c r="AD67" s="6">
        <f t="shared" si="4"/>
        <v>21.875</v>
      </c>
      <c r="AE67" s="6">
        <f t="shared" si="4"/>
        <v>21.875</v>
      </c>
      <c r="AF67" s="33">
        <f>(SUM(V38:AB38)+SUM(V49:X49)+SUM(V57:X57))/3</f>
        <v>91.666666666666671</v>
      </c>
    </row>
    <row r="81" spans="1:29" ht="14.5" thickBot="1" x14ac:dyDescent="0.35">
      <c r="A81" t="s">
        <v>15</v>
      </c>
      <c r="B81" t="s">
        <v>27</v>
      </c>
      <c r="C81" t="s">
        <v>46</v>
      </c>
      <c r="D81" t="s">
        <v>33</v>
      </c>
      <c r="E81" t="s">
        <v>16</v>
      </c>
      <c r="F81" t="s">
        <v>32</v>
      </c>
      <c r="G81" t="s">
        <v>12</v>
      </c>
      <c r="J81" t="s">
        <v>15</v>
      </c>
      <c r="K81" t="s">
        <v>27</v>
      </c>
      <c r="L81" t="s">
        <v>46</v>
      </c>
      <c r="M81" t="s">
        <v>33</v>
      </c>
      <c r="N81" t="s">
        <v>16</v>
      </c>
      <c r="O81" t="s">
        <v>32</v>
      </c>
      <c r="P81" t="s">
        <v>12</v>
      </c>
      <c r="Q81" s="1" t="s">
        <v>44</v>
      </c>
      <c r="R81" s="19" t="s">
        <v>45</v>
      </c>
      <c r="T81" t="s">
        <v>60</v>
      </c>
    </row>
    <row r="82" spans="1:29" x14ac:dyDescent="0.3">
      <c r="A82">
        <v>1999</v>
      </c>
      <c r="B82" t="s">
        <v>28</v>
      </c>
      <c r="C82" t="s">
        <v>47</v>
      </c>
      <c r="D82" t="s">
        <v>34</v>
      </c>
      <c r="E82" t="s">
        <v>17</v>
      </c>
      <c r="F82">
        <v>10</v>
      </c>
      <c r="G82">
        <v>4</v>
      </c>
      <c r="J82">
        <v>1999</v>
      </c>
      <c r="K82" t="s">
        <v>28</v>
      </c>
      <c r="L82" t="s">
        <v>47</v>
      </c>
      <c r="M82" t="s">
        <v>34</v>
      </c>
      <c r="N82" t="s">
        <v>17</v>
      </c>
      <c r="O82">
        <v>10</v>
      </c>
      <c r="P82">
        <v>4</v>
      </c>
      <c r="Q82">
        <f>O82*(100/SUM($O$2:$O$8))</f>
        <v>12.5</v>
      </c>
      <c r="R82">
        <f>P82/4*Q82</f>
        <v>12.5</v>
      </c>
      <c r="T82" s="20"/>
      <c r="U82" s="22" t="s">
        <v>11</v>
      </c>
      <c r="V82" s="21" t="s">
        <v>48</v>
      </c>
      <c r="W82" s="21" t="s">
        <v>49</v>
      </c>
      <c r="X82" s="21" t="s">
        <v>50</v>
      </c>
      <c r="Y82" s="21" t="s">
        <v>51</v>
      </c>
      <c r="Z82" s="21" t="s">
        <v>52</v>
      </c>
      <c r="AA82" s="21" t="s">
        <v>53</v>
      </c>
      <c r="AB82" s="21" t="s">
        <v>54</v>
      </c>
      <c r="AC82" s="28" t="s">
        <v>55</v>
      </c>
    </row>
    <row r="83" spans="1:29" x14ac:dyDescent="0.3">
      <c r="A83">
        <v>1999</v>
      </c>
      <c r="B83" t="s">
        <v>28</v>
      </c>
      <c r="C83" t="s">
        <v>47</v>
      </c>
      <c r="D83" t="s">
        <v>35</v>
      </c>
      <c r="E83" t="s">
        <v>18</v>
      </c>
      <c r="F83">
        <v>10</v>
      </c>
      <c r="G83">
        <v>4</v>
      </c>
      <c r="J83">
        <v>1999</v>
      </c>
      <c r="K83" t="s">
        <v>28</v>
      </c>
      <c r="L83" t="s">
        <v>47</v>
      </c>
      <c r="M83" t="s">
        <v>35</v>
      </c>
      <c r="N83" t="s">
        <v>18</v>
      </c>
      <c r="O83">
        <v>10</v>
      </c>
      <c r="P83">
        <v>4</v>
      </c>
      <c r="Q83">
        <f t="shared" ref="Q83:Q88" si="5">O83*(100/SUM($O$2:$O$8))</f>
        <v>12.5</v>
      </c>
      <c r="R83">
        <f t="shared" ref="R83:R88" si="6">P83/4*Q83</f>
        <v>12.5</v>
      </c>
      <c r="T83" s="23"/>
      <c r="U83" s="24" t="s">
        <v>44</v>
      </c>
      <c r="V83" s="6">
        <v>12.5</v>
      </c>
      <c r="W83" s="6">
        <v>12.5</v>
      </c>
      <c r="X83" s="6">
        <v>12.5</v>
      </c>
      <c r="Y83" s="6">
        <v>12.5</v>
      </c>
      <c r="Z83" s="6">
        <v>18.75</v>
      </c>
      <c r="AA83" s="6">
        <v>18.75</v>
      </c>
      <c r="AB83" s="6">
        <v>12.5</v>
      </c>
      <c r="AC83" s="24"/>
    </row>
    <row r="84" spans="1:29" ht="14.5" thickBot="1" x14ac:dyDescent="0.35">
      <c r="A84">
        <v>1999</v>
      </c>
      <c r="B84" t="s">
        <v>28</v>
      </c>
      <c r="C84" t="s">
        <v>47</v>
      </c>
      <c r="D84" t="s">
        <v>36</v>
      </c>
      <c r="E84" t="s">
        <v>19</v>
      </c>
      <c r="F84">
        <v>10</v>
      </c>
      <c r="G84">
        <v>4</v>
      </c>
      <c r="J84">
        <v>1999</v>
      </c>
      <c r="K84" t="s">
        <v>28</v>
      </c>
      <c r="L84" t="s">
        <v>47</v>
      </c>
      <c r="M84" t="s">
        <v>36</v>
      </c>
      <c r="N84" t="s">
        <v>19</v>
      </c>
      <c r="O84">
        <v>10</v>
      </c>
      <c r="P84">
        <v>4</v>
      </c>
      <c r="Q84">
        <f t="shared" si="5"/>
        <v>12.5</v>
      </c>
      <c r="R84">
        <f t="shared" si="6"/>
        <v>12.5</v>
      </c>
      <c r="T84" s="25" t="s">
        <v>3</v>
      </c>
      <c r="U84" s="27" t="s">
        <v>46</v>
      </c>
      <c r="V84" s="26"/>
      <c r="W84" s="26"/>
      <c r="X84" s="26"/>
      <c r="Y84" s="26"/>
      <c r="Z84" s="26"/>
      <c r="AA84" s="26"/>
      <c r="AB84" s="26"/>
      <c r="AC84" s="27"/>
    </row>
    <row r="85" spans="1:29" ht="14.5" thickBot="1" x14ac:dyDescent="0.35">
      <c r="A85">
        <v>1999</v>
      </c>
      <c r="B85" t="s">
        <v>28</v>
      </c>
      <c r="C85" t="s">
        <v>47</v>
      </c>
      <c r="D85" t="s">
        <v>37</v>
      </c>
      <c r="E85" t="s">
        <v>20</v>
      </c>
      <c r="F85">
        <v>10</v>
      </c>
      <c r="G85">
        <v>4</v>
      </c>
      <c r="J85">
        <v>1999</v>
      </c>
      <c r="K85" t="s">
        <v>28</v>
      </c>
      <c r="L85" t="s">
        <v>47</v>
      </c>
      <c r="M85" t="s">
        <v>37</v>
      </c>
      <c r="N85" t="s">
        <v>20</v>
      </c>
      <c r="O85">
        <v>10</v>
      </c>
      <c r="P85">
        <v>4</v>
      </c>
      <c r="Q85">
        <f t="shared" si="5"/>
        <v>12.5</v>
      </c>
      <c r="R85">
        <f t="shared" si="6"/>
        <v>12.5</v>
      </c>
      <c r="T85" s="25">
        <v>1999</v>
      </c>
      <c r="U85" s="27" t="s">
        <v>47</v>
      </c>
      <c r="V85">
        <v>12.5</v>
      </c>
      <c r="W85">
        <v>12.5</v>
      </c>
      <c r="X85">
        <v>12.5</v>
      </c>
      <c r="Y85">
        <v>12.5</v>
      </c>
      <c r="Z85">
        <v>18.75</v>
      </c>
      <c r="AA85">
        <v>18.75</v>
      </c>
      <c r="AB85">
        <v>12.5</v>
      </c>
      <c r="AC85" s="32">
        <v>100</v>
      </c>
    </row>
    <row r="86" spans="1:29" x14ac:dyDescent="0.3">
      <c r="A86">
        <v>1999</v>
      </c>
      <c r="B86" t="s">
        <v>28</v>
      </c>
      <c r="C86" t="s">
        <v>47</v>
      </c>
      <c r="D86" t="s">
        <v>38</v>
      </c>
      <c r="E86" t="s">
        <v>21</v>
      </c>
      <c r="F86">
        <v>15</v>
      </c>
      <c r="G86">
        <v>4</v>
      </c>
      <c r="J86">
        <v>1999</v>
      </c>
      <c r="K86" t="s">
        <v>28</v>
      </c>
      <c r="L86" t="s">
        <v>47</v>
      </c>
      <c r="M86" t="s">
        <v>38</v>
      </c>
      <c r="N86" t="s">
        <v>21</v>
      </c>
      <c r="O86">
        <v>15</v>
      </c>
      <c r="P86">
        <v>4</v>
      </c>
      <c r="Q86">
        <f t="shared" si="5"/>
        <v>18.75</v>
      </c>
      <c r="R86">
        <f t="shared" si="6"/>
        <v>18.75</v>
      </c>
      <c r="T86" t="s">
        <v>59</v>
      </c>
      <c r="V86" s="30">
        <v>12.5</v>
      </c>
      <c r="W86" s="30">
        <v>12.5</v>
      </c>
      <c r="X86" s="30">
        <v>12.5</v>
      </c>
      <c r="Y86" s="30">
        <v>12.5</v>
      </c>
      <c r="Z86" s="30">
        <v>18.75</v>
      </c>
      <c r="AA86" s="30">
        <v>18.75</v>
      </c>
      <c r="AB86" s="30">
        <v>12.5</v>
      </c>
      <c r="AC86" s="30">
        <v>100</v>
      </c>
    </row>
    <row r="87" spans="1:29" x14ac:dyDescent="0.3">
      <c r="A87">
        <v>1999</v>
      </c>
      <c r="B87" t="s">
        <v>28</v>
      </c>
      <c r="C87" t="s">
        <v>47</v>
      </c>
      <c r="D87" t="s">
        <v>39</v>
      </c>
      <c r="E87" t="s">
        <v>22</v>
      </c>
      <c r="F87">
        <v>15</v>
      </c>
      <c r="G87">
        <v>4</v>
      </c>
      <c r="J87">
        <v>1999</v>
      </c>
      <c r="K87" t="s">
        <v>28</v>
      </c>
      <c r="L87" t="s">
        <v>47</v>
      </c>
      <c r="M87" t="s">
        <v>39</v>
      </c>
      <c r="N87" t="s">
        <v>22</v>
      </c>
      <c r="O87">
        <v>15</v>
      </c>
      <c r="P87">
        <v>4</v>
      </c>
      <c r="Q87">
        <f t="shared" si="5"/>
        <v>18.75</v>
      </c>
      <c r="R87">
        <f t="shared" si="6"/>
        <v>18.75</v>
      </c>
    </row>
    <row r="88" spans="1:29" x14ac:dyDescent="0.3">
      <c r="A88">
        <v>1999</v>
      </c>
      <c r="B88" t="s">
        <v>28</v>
      </c>
      <c r="C88" t="s">
        <v>47</v>
      </c>
      <c r="D88" t="s">
        <v>40</v>
      </c>
      <c r="E88" t="s">
        <v>23</v>
      </c>
      <c r="F88">
        <v>10</v>
      </c>
      <c r="G88">
        <v>4</v>
      </c>
      <c r="J88">
        <v>1999</v>
      </c>
      <c r="K88" t="s">
        <v>28</v>
      </c>
      <c r="L88" t="s">
        <v>47</v>
      </c>
      <c r="M88" t="s">
        <v>40</v>
      </c>
      <c r="N88" t="s">
        <v>23</v>
      </c>
      <c r="O88">
        <v>10</v>
      </c>
      <c r="P88">
        <v>4</v>
      </c>
      <c r="Q88">
        <f t="shared" si="5"/>
        <v>12.5</v>
      </c>
      <c r="R88">
        <f t="shared" si="6"/>
        <v>12.5</v>
      </c>
    </row>
    <row r="89" spans="1:29" x14ac:dyDescent="0.3">
      <c r="A89" s="17">
        <v>1999</v>
      </c>
      <c r="B89" s="17" t="s">
        <v>29</v>
      </c>
      <c r="C89" s="17" t="s">
        <v>47</v>
      </c>
      <c r="D89" s="17" t="s">
        <v>34</v>
      </c>
      <c r="E89" s="17" t="s">
        <v>17</v>
      </c>
      <c r="F89" s="17">
        <v>10</v>
      </c>
      <c r="G89" s="17">
        <v>3</v>
      </c>
      <c r="Q89" s="18">
        <f>SUM(Q82:Q88)</f>
        <v>100</v>
      </c>
      <c r="R89" s="18">
        <f>SUM(R82:R88)</f>
        <v>100</v>
      </c>
    </row>
    <row r="90" spans="1:29" x14ac:dyDescent="0.3">
      <c r="A90" s="17">
        <v>1999</v>
      </c>
      <c r="B90" s="17" t="s">
        <v>29</v>
      </c>
      <c r="C90" s="17" t="s">
        <v>47</v>
      </c>
      <c r="D90" s="17" t="s">
        <v>35</v>
      </c>
      <c r="E90" s="17" t="s">
        <v>18</v>
      </c>
      <c r="F90" s="17">
        <v>10</v>
      </c>
      <c r="G90" s="17">
        <v>3</v>
      </c>
    </row>
    <row r="91" spans="1:29" ht="14.5" thickBot="1" x14ac:dyDescent="0.35">
      <c r="A91" s="17">
        <v>1999</v>
      </c>
      <c r="B91" s="17" t="s">
        <v>29</v>
      </c>
      <c r="C91" s="17" t="s">
        <v>47</v>
      </c>
      <c r="D91" s="17" t="s">
        <v>36</v>
      </c>
      <c r="E91" s="17" t="s">
        <v>19</v>
      </c>
      <c r="F91" s="17">
        <v>10</v>
      </c>
      <c r="G91" s="17">
        <v>3</v>
      </c>
      <c r="J91" t="s">
        <v>15</v>
      </c>
      <c r="K91" t="s">
        <v>27</v>
      </c>
      <c r="L91" t="s">
        <v>46</v>
      </c>
      <c r="M91" t="s">
        <v>33</v>
      </c>
      <c r="N91" t="s">
        <v>16</v>
      </c>
      <c r="O91" t="s">
        <v>32</v>
      </c>
      <c r="P91" t="s">
        <v>12</v>
      </c>
      <c r="Q91" s="1" t="s">
        <v>44</v>
      </c>
      <c r="R91" s="19" t="s">
        <v>45</v>
      </c>
      <c r="T91" t="s">
        <v>73</v>
      </c>
    </row>
    <row r="92" spans="1:29" x14ac:dyDescent="0.3">
      <c r="A92" s="17">
        <v>1999</v>
      </c>
      <c r="B92" s="17" t="s">
        <v>29</v>
      </c>
      <c r="C92" s="17" t="s">
        <v>47</v>
      </c>
      <c r="D92" s="17" t="s">
        <v>37</v>
      </c>
      <c r="E92" s="17" t="s">
        <v>20</v>
      </c>
      <c r="F92" s="17">
        <v>10</v>
      </c>
      <c r="G92" s="17">
        <v>3</v>
      </c>
      <c r="J92" s="17">
        <v>1999</v>
      </c>
      <c r="K92" s="17" t="s">
        <v>29</v>
      </c>
      <c r="L92" s="17" t="s">
        <v>47</v>
      </c>
      <c r="M92" s="17" t="s">
        <v>34</v>
      </c>
      <c r="N92" s="17" t="s">
        <v>17</v>
      </c>
      <c r="O92" s="17">
        <v>10</v>
      </c>
      <c r="P92" s="17">
        <v>3</v>
      </c>
      <c r="Q92" s="17">
        <f>O92*(100/SUM($O$2:$O$8))</f>
        <v>12.5</v>
      </c>
      <c r="R92" s="17">
        <f>P92/4*Q92</f>
        <v>9.375</v>
      </c>
      <c r="T92" s="20"/>
      <c r="U92" s="22" t="s">
        <v>11</v>
      </c>
      <c r="V92" s="21" t="s">
        <v>48</v>
      </c>
      <c r="W92" s="21" t="s">
        <v>49</v>
      </c>
      <c r="X92" s="21" t="s">
        <v>50</v>
      </c>
      <c r="Y92" s="21" t="s">
        <v>51</v>
      </c>
      <c r="Z92" s="21" t="s">
        <v>52</v>
      </c>
      <c r="AA92" s="21" t="s">
        <v>53</v>
      </c>
      <c r="AB92" s="21" t="s">
        <v>54</v>
      </c>
      <c r="AC92" s="28" t="s">
        <v>55</v>
      </c>
    </row>
    <row r="93" spans="1:29" x14ac:dyDescent="0.3">
      <c r="A93" s="17">
        <v>1999</v>
      </c>
      <c r="B93" s="17" t="s">
        <v>29</v>
      </c>
      <c r="C93" s="17" t="s">
        <v>47</v>
      </c>
      <c r="D93" s="17" t="s">
        <v>38</v>
      </c>
      <c r="E93" s="17" t="s">
        <v>21</v>
      </c>
      <c r="F93" s="17">
        <v>15</v>
      </c>
      <c r="G93" s="17">
        <v>3</v>
      </c>
      <c r="J93" s="17">
        <v>1999</v>
      </c>
      <c r="K93" s="17" t="s">
        <v>29</v>
      </c>
      <c r="L93" s="17" t="s">
        <v>47</v>
      </c>
      <c r="M93" s="17" t="s">
        <v>35</v>
      </c>
      <c r="N93" s="17" t="s">
        <v>18</v>
      </c>
      <c r="O93" s="17">
        <v>10</v>
      </c>
      <c r="P93" s="17">
        <v>3</v>
      </c>
      <c r="Q93" s="17">
        <f t="shared" ref="Q93:Q98" si="7">O93*(100/SUM($O$2:$O$8))</f>
        <v>12.5</v>
      </c>
      <c r="R93" s="17">
        <f t="shared" ref="R93:R98" si="8">P93/4*Q93</f>
        <v>9.375</v>
      </c>
      <c r="T93" s="23"/>
      <c r="U93" s="24" t="s">
        <v>44</v>
      </c>
      <c r="V93" s="6">
        <v>12.5</v>
      </c>
      <c r="W93" s="6">
        <v>12.5</v>
      </c>
      <c r="X93" s="6">
        <v>12.5</v>
      </c>
      <c r="Y93" s="6">
        <v>12.5</v>
      </c>
      <c r="Z93" s="6">
        <v>18.75</v>
      </c>
      <c r="AA93" s="6">
        <v>18.75</v>
      </c>
      <c r="AB93" s="6">
        <v>12.5</v>
      </c>
      <c r="AC93" s="24"/>
    </row>
    <row r="94" spans="1:29" ht="14.5" thickBot="1" x14ac:dyDescent="0.35">
      <c r="A94" s="17">
        <v>1999</v>
      </c>
      <c r="B94" s="17" t="s">
        <v>29</v>
      </c>
      <c r="C94" s="17" t="s">
        <v>47</v>
      </c>
      <c r="D94" s="17" t="s">
        <v>39</v>
      </c>
      <c r="E94" s="17" t="s">
        <v>22</v>
      </c>
      <c r="F94" s="17">
        <v>15</v>
      </c>
      <c r="G94" s="17">
        <v>3</v>
      </c>
      <c r="J94" s="17">
        <v>1999</v>
      </c>
      <c r="K94" s="17" t="s">
        <v>29</v>
      </c>
      <c r="L94" s="17" t="s">
        <v>47</v>
      </c>
      <c r="M94" s="17" t="s">
        <v>36</v>
      </c>
      <c r="N94" s="17" t="s">
        <v>19</v>
      </c>
      <c r="O94" s="17">
        <v>10</v>
      </c>
      <c r="P94" s="17">
        <v>3</v>
      </c>
      <c r="Q94" s="17">
        <f t="shared" si="7"/>
        <v>12.5</v>
      </c>
      <c r="R94" s="17">
        <f t="shared" si="8"/>
        <v>9.375</v>
      </c>
      <c r="T94" s="25" t="s">
        <v>3</v>
      </c>
      <c r="U94" s="27" t="s">
        <v>46</v>
      </c>
      <c r="V94" s="26"/>
      <c r="W94" s="26"/>
      <c r="X94" s="26"/>
      <c r="Y94" s="26"/>
      <c r="Z94" s="26"/>
      <c r="AA94" s="26"/>
      <c r="AB94" s="26"/>
      <c r="AC94" s="27"/>
    </row>
    <row r="95" spans="1:29" ht="14.5" thickBot="1" x14ac:dyDescent="0.35">
      <c r="A95" s="17">
        <v>1999</v>
      </c>
      <c r="B95" s="17" t="s">
        <v>29</v>
      </c>
      <c r="C95" s="17" t="s">
        <v>47</v>
      </c>
      <c r="D95" s="17" t="s">
        <v>40</v>
      </c>
      <c r="E95" s="17" t="s">
        <v>23</v>
      </c>
      <c r="F95" s="17">
        <v>10</v>
      </c>
      <c r="G95" s="17">
        <v>3</v>
      </c>
      <c r="J95" s="17">
        <v>1999</v>
      </c>
      <c r="K95" s="17" t="s">
        <v>29</v>
      </c>
      <c r="L95" s="17" t="s">
        <v>47</v>
      </c>
      <c r="M95" s="17" t="s">
        <v>37</v>
      </c>
      <c r="N95" s="17" t="s">
        <v>20</v>
      </c>
      <c r="O95" s="17">
        <v>10</v>
      </c>
      <c r="P95" s="17">
        <v>3</v>
      </c>
      <c r="Q95" s="17">
        <f t="shared" si="7"/>
        <v>12.5</v>
      </c>
      <c r="R95" s="17">
        <f t="shared" si="8"/>
        <v>9.375</v>
      </c>
      <c r="T95" s="25">
        <v>1999</v>
      </c>
      <c r="U95" s="27" t="s">
        <v>47</v>
      </c>
      <c r="V95">
        <v>9.375</v>
      </c>
      <c r="W95">
        <v>9.375</v>
      </c>
      <c r="X95">
        <v>9.375</v>
      </c>
      <c r="Y95">
        <v>9.375</v>
      </c>
      <c r="Z95">
        <v>14.0625</v>
      </c>
      <c r="AA95">
        <v>14.0625</v>
      </c>
      <c r="AB95">
        <v>9.375</v>
      </c>
      <c r="AC95" s="32">
        <v>75</v>
      </c>
    </row>
    <row r="96" spans="1:29" x14ac:dyDescent="0.3">
      <c r="A96" s="16">
        <v>1999</v>
      </c>
      <c r="B96" s="16" t="s">
        <v>30</v>
      </c>
      <c r="C96" t="s">
        <v>47</v>
      </c>
      <c r="D96" t="s">
        <v>41</v>
      </c>
      <c r="E96" s="16" t="s">
        <v>24</v>
      </c>
      <c r="F96" s="16">
        <v>10</v>
      </c>
      <c r="G96" s="16">
        <v>4</v>
      </c>
      <c r="J96" s="17">
        <v>1999</v>
      </c>
      <c r="K96" s="17" t="s">
        <v>29</v>
      </c>
      <c r="L96" s="17" t="s">
        <v>47</v>
      </c>
      <c r="M96" s="17" t="s">
        <v>38</v>
      </c>
      <c r="N96" s="17" t="s">
        <v>21</v>
      </c>
      <c r="O96" s="17">
        <v>15</v>
      </c>
      <c r="P96" s="17">
        <v>3</v>
      </c>
      <c r="Q96" s="17">
        <f t="shared" si="7"/>
        <v>18.75</v>
      </c>
      <c r="R96" s="17">
        <f t="shared" si="8"/>
        <v>14.0625</v>
      </c>
      <c r="T96" t="s">
        <v>59</v>
      </c>
      <c r="V96">
        <v>9.375</v>
      </c>
      <c r="W96">
        <v>9.375</v>
      </c>
      <c r="X96">
        <v>9.375</v>
      </c>
      <c r="Y96">
        <v>9.375</v>
      </c>
      <c r="Z96">
        <v>14.0625</v>
      </c>
      <c r="AA96">
        <v>14.0625</v>
      </c>
      <c r="AB96">
        <v>9.375</v>
      </c>
      <c r="AC96" s="30">
        <v>75</v>
      </c>
    </row>
    <row r="97" spans="1:32" x14ac:dyDescent="0.3">
      <c r="A97" s="16">
        <v>1999</v>
      </c>
      <c r="B97" s="16" t="s">
        <v>30</v>
      </c>
      <c r="C97" t="s">
        <v>47</v>
      </c>
      <c r="D97" t="s">
        <v>42</v>
      </c>
      <c r="E97" s="16" t="s">
        <v>25</v>
      </c>
      <c r="F97" s="16">
        <v>5</v>
      </c>
      <c r="G97" s="16">
        <v>4</v>
      </c>
      <c r="J97" s="17">
        <v>1999</v>
      </c>
      <c r="K97" s="17" t="s">
        <v>29</v>
      </c>
      <c r="L97" s="17" t="s">
        <v>47</v>
      </c>
      <c r="M97" s="17" t="s">
        <v>39</v>
      </c>
      <c r="N97" s="17" t="s">
        <v>22</v>
      </c>
      <c r="O97" s="17">
        <v>15</v>
      </c>
      <c r="P97" s="17">
        <v>3</v>
      </c>
      <c r="Q97" s="17">
        <f t="shared" si="7"/>
        <v>18.75</v>
      </c>
      <c r="R97" s="17">
        <f t="shared" si="8"/>
        <v>14.0625</v>
      </c>
    </row>
    <row r="98" spans="1:32" x14ac:dyDescent="0.3">
      <c r="A98" s="16">
        <v>1999</v>
      </c>
      <c r="B98" s="16" t="s">
        <v>30</v>
      </c>
      <c r="C98" t="s">
        <v>47</v>
      </c>
      <c r="D98" t="s">
        <v>43</v>
      </c>
      <c r="E98" s="16" t="s">
        <v>26</v>
      </c>
      <c r="F98" s="16">
        <v>5</v>
      </c>
      <c r="G98" s="16">
        <v>4</v>
      </c>
      <c r="J98" s="17">
        <v>1999</v>
      </c>
      <c r="K98" s="17" t="s">
        <v>29</v>
      </c>
      <c r="L98" s="17" t="s">
        <v>47</v>
      </c>
      <c r="M98" s="17" t="s">
        <v>40</v>
      </c>
      <c r="N98" s="17" t="s">
        <v>23</v>
      </c>
      <c r="O98" s="17">
        <v>10</v>
      </c>
      <c r="P98" s="17">
        <v>3</v>
      </c>
      <c r="Q98" s="17">
        <f t="shared" si="7"/>
        <v>12.5</v>
      </c>
      <c r="R98" s="17">
        <f t="shared" si="8"/>
        <v>9.375</v>
      </c>
    </row>
    <row r="99" spans="1:32" x14ac:dyDescent="0.3">
      <c r="Q99" s="18">
        <f>SUM(Q92:Q98)</f>
        <v>100</v>
      </c>
      <c r="R99" s="18">
        <f>SUM(R92:R98)</f>
        <v>75</v>
      </c>
    </row>
    <row r="101" spans="1:32" ht="14.5" thickBot="1" x14ac:dyDescent="0.35">
      <c r="J101" t="s">
        <v>15</v>
      </c>
      <c r="K101" t="s">
        <v>27</v>
      </c>
      <c r="L101" t="s">
        <v>46</v>
      </c>
      <c r="M101" t="s">
        <v>33</v>
      </c>
      <c r="N101" t="s">
        <v>16</v>
      </c>
      <c r="O101" t="s">
        <v>32</v>
      </c>
      <c r="P101" t="s">
        <v>12</v>
      </c>
      <c r="Q101" s="1" t="s">
        <v>44</v>
      </c>
      <c r="R101" s="19" t="s">
        <v>45</v>
      </c>
      <c r="T101" t="s">
        <v>62</v>
      </c>
    </row>
    <row r="102" spans="1:32" x14ac:dyDescent="0.3">
      <c r="J102" s="16">
        <v>1999</v>
      </c>
      <c r="K102" s="16" t="s">
        <v>30</v>
      </c>
      <c r="L102" s="16" t="s">
        <v>47</v>
      </c>
      <c r="M102" s="16" t="s">
        <v>41</v>
      </c>
      <c r="N102" s="16" t="s">
        <v>24</v>
      </c>
      <c r="O102" s="16">
        <v>10</v>
      </c>
      <c r="P102" s="16">
        <v>4</v>
      </c>
      <c r="Q102" s="16">
        <f>O102*(100/SUM($O$13:$O$15))</f>
        <v>50</v>
      </c>
      <c r="R102" s="16">
        <f>P102/4*Q102</f>
        <v>50</v>
      </c>
      <c r="T102" s="20"/>
      <c r="U102" s="22" t="s">
        <v>11</v>
      </c>
      <c r="V102" s="21" t="s">
        <v>56</v>
      </c>
      <c r="W102" s="21" t="s">
        <v>57</v>
      </c>
      <c r="X102" s="21" t="s">
        <v>58</v>
      </c>
      <c r="Y102" s="28" t="s">
        <v>55</v>
      </c>
    </row>
    <row r="103" spans="1:32" x14ac:dyDescent="0.3">
      <c r="J103" s="16">
        <v>1999</v>
      </c>
      <c r="K103" s="16" t="s">
        <v>30</v>
      </c>
      <c r="L103" s="16" t="s">
        <v>47</v>
      </c>
      <c r="M103" s="16" t="s">
        <v>42</v>
      </c>
      <c r="N103" s="16" t="s">
        <v>25</v>
      </c>
      <c r="O103" s="16">
        <v>5</v>
      </c>
      <c r="P103" s="16">
        <v>4</v>
      </c>
      <c r="Q103" s="16">
        <f>O103*(100/SUM($O$13:$O$15))</f>
        <v>25</v>
      </c>
      <c r="R103" s="16">
        <f>P103/4*Q103</f>
        <v>25</v>
      </c>
      <c r="T103" s="23"/>
      <c r="U103" s="24" t="s">
        <v>44</v>
      </c>
      <c r="V103" s="6">
        <v>50</v>
      </c>
      <c r="W103" s="6">
        <v>25</v>
      </c>
      <c r="X103" s="6">
        <v>25</v>
      </c>
      <c r="Y103" s="24"/>
    </row>
    <row r="104" spans="1:32" ht="14.5" thickBot="1" x14ac:dyDescent="0.35">
      <c r="J104" s="16">
        <v>1999</v>
      </c>
      <c r="K104" s="16" t="s">
        <v>30</v>
      </c>
      <c r="L104" s="16" t="s">
        <v>47</v>
      </c>
      <c r="M104" s="16" t="s">
        <v>43</v>
      </c>
      <c r="N104" s="16" t="s">
        <v>26</v>
      </c>
      <c r="O104" s="16">
        <v>5</v>
      </c>
      <c r="P104" s="16">
        <v>4</v>
      </c>
      <c r="Q104" s="16">
        <f>O104*(100/SUM($O$13:$O$15))</f>
        <v>25</v>
      </c>
      <c r="R104" s="16">
        <f>P104/4*Q104</f>
        <v>25</v>
      </c>
      <c r="T104" s="25" t="s">
        <v>3</v>
      </c>
      <c r="U104" s="27" t="s">
        <v>46</v>
      </c>
      <c r="V104" s="26"/>
      <c r="W104" s="26"/>
      <c r="X104" s="26"/>
      <c r="Y104" s="27"/>
    </row>
    <row r="105" spans="1:32" ht="14.5" thickBot="1" x14ac:dyDescent="0.35">
      <c r="Q105" s="18">
        <f>SUM(Q102:Q104)</f>
        <v>100</v>
      </c>
      <c r="R105" s="18">
        <f>SUM(R102:R104)</f>
        <v>100</v>
      </c>
      <c r="T105" s="25">
        <v>1999</v>
      </c>
      <c r="U105" s="27" t="s">
        <v>47</v>
      </c>
      <c r="V105">
        <v>50</v>
      </c>
      <c r="W105">
        <v>25</v>
      </c>
      <c r="X105">
        <v>25</v>
      </c>
      <c r="Y105" s="32">
        <v>100</v>
      </c>
    </row>
    <row r="106" spans="1:32" x14ac:dyDescent="0.3">
      <c r="T106" t="s">
        <v>59</v>
      </c>
      <c r="V106" s="30">
        <v>50</v>
      </c>
      <c r="W106" s="30">
        <v>25</v>
      </c>
      <c r="X106" s="30">
        <v>25</v>
      </c>
      <c r="Y106" s="30">
        <v>100</v>
      </c>
    </row>
    <row r="111" spans="1:32" ht="14.5" thickBot="1" x14ac:dyDescent="0.35"/>
    <row r="112" spans="1:32" x14ac:dyDescent="0.3">
      <c r="T112" s="20"/>
      <c r="U112" s="22" t="s">
        <v>11</v>
      </c>
      <c r="V112" s="21" t="s">
        <v>48</v>
      </c>
      <c r="W112" s="21" t="s">
        <v>49</v>
      </c>
      <c r="X112" s="21" t="s">
        <v>50</v>
      </c>
      <c r="Y112" s="21" t="s">
        <v>51</v>
      </c>
      <c r="Z112" s="21" t="s">
        <v>52</v>
      </c>
      <c r="AA112" s="21" t="s">
        <v>53</v>
      </c>
      <c r="AB112" s="21" t="s">
        <v>54</v>
      </c>
      <c r="AC112" s="21" t="s">
        <v>56</v>
      </c>
      <c r="AD112" s="21" t="s">
        <v>57</v>
      </c>
      <c r="AE112" s="21" t="s">
        <v>58</v>
      </c>
      <c r="AF112" s="28" t="s">
        <v>55</v>
      </c>
    </row>
    <row r="113" spans="20:32" x14ac:dyDescent="0.3">
      <c r="T113" s="23"/>
      <c r="U113" s="24" t="s">
        <v>44</v>
      </c>
      <c r="V113" s="6">
        <v>12.5</v>
      </c>
      <c r="W113" s="6">
        <v>12.5</v>
      </c>
      <c r="X113" s="6">
        <v>12.5</v>
      </c>
      <c r="Y113" s="6">
        <v>12.5</v>
      </c>
      <c r="Z113" s="6">
        <v>18.75</v>
      </c>
      <c r="AA113" s="6">
        <v>18.75</v>
      </c>
      <c r="AB113" s="6">
        <v>12.5</v>
      </c>
      <c r="AC113" s="6">
        <v>50</v>
      </c>
      <c r="AD113" s="6">
        <v>25</v>
      </c>
      <c r="AE113" s="6">
        <v>25</v>
      </c>
      <c r="AF113" s="24"/>
    </row>
    <row r="114" spans="20:32" ht="14.5" thickBot="1" x14ac:dyDescent="0.35">
      <c r="T114" s="25" t="s">
        <v>3</v>
      </c>
      <c r="U114" s="27" t="s">
        <v>46</v>
      </c>
      <c r="V114" s="26"/>
      <c r="W114" s="26"/>
      <c r="X114" s="26"/>
      <c r="Y114" s="26"/>
      <c r="Z114" s="26"/>
      <c r="AA114" s="26"/>
      <c r="AB114" s="26"/>
      <c r="AC114" s="26"/>
      <c r="AD114" s="26"/>
      <c r="AE114" s="26"/>
      <c r="AF114" s="27"/>
    </row>
    <row r="115" spans="20:32" ht="14.5" thickBot="1" x14ac:dyDescent="0.35">
      <c r="T115" s="25">
        <v>1999</v>
      </c>
      <c r="U115" s="27" t="s">
        <v>47</v>
      </c>
      <c r="V115" s="6">
        <f>AVERAGE(V85,V95)</f>
        <v>10.9375</v>
      </c>
      <c r="W115" s="6">
        <f t="shared" ref="W115:AB116" si="9">AVERAGE(W85,W95)</f>
        <v>10.9375</v>
      </c>
      <c r="X115" s="6">
        <f t="shared" si="9"/>
        <v>10.9375</v>
      </c>
      <c r="Y115" s="6">
        <f t="shared" si="9"/>
        <v>10.9375</v>
      </c>
      <c r="Z115" s="6">
        <f t="shared" si="9"/>
        <v>16.40625</v>
      </c>
      <c r="AA115" s="6">
        <f t="shared" si="9"/>
        <v>16.40625</v>
      </c>
      <c r="AB115" s="6">
        <f t="shared" si="9"/>
        <v>10.9375</v>
      </c>
      <c r="AC115">
        <v>50</v>
      </c>
      <c r="AD115">
        <v>25</v>
      </c>
      <c r="AE115">
        <v>25</v>
      </c>
      <c r="AF115" s="33">
        <f>(SUM(V85:AB85)+SUM(V95:AB95)+SUM(V105:X105))/3</f>
        <v>91.666666666666671</v>
      </c>
    </row>
    <row r="116" spans="20:32" x14ac:dyDescent="0.3">
      <c r="T116" t="s">
        <v>59</v>
      </c>
      <c r="V116" s="6">
        <f>AVERAGE(V86,V96)</f>
        <v>10.9375</v>
      </c>
      <c r="W116" s="6">
        <f t="shared" si="9"/>
        <v>10.9375</v>
      </c>
      <c r="X116" s="6">
        <f t="shared" si="9"/>
        <v>10.9375</v>
      </c>
      <c r="Y116" s="6">
        <f t="shared" si="9"/>
        <v>10.9375</v>
      </c>
      <c r="Z116" s="6">
        <f t="shared" si="9"/>
        <v>16.40625</v>
      </c>
      <c r="AA116" s="6">
        <f t="shared" si="9"/>
        <v>16.40625</v>
      </c>
      <c r="AB116" s="6">
        <f t="shared" si="9"/>
        <v>10.9375</v>
      </c>
      <c r="AC116">
        <v>50</v>
      </c>
      <c r="AD116">
        <v>25</v>
      </c>
      <c r="AE116">
        <v>25</v>
      </c>
      <c r="AF116" s="33">
        <f>(SUM(V86:AB86)+SUM(V96:AB96)+SUM(V106:X106))/3</f>
        <v>91.666666666666671</v>
      </c>
    </row>
  </sheetData>
  <mergeCells count="2">
    <mergeCell ref="V26:AB26"/>
    <mergeCell ref="AC26:AE26"/>
  </mergeCells>
  <phoneticPr fontId="4" type="noConversion"/>
  <pageMargins left="0.7" right="0.7" top="0.75" bottom="0.75" header="0.3" footer="0.3"/>
  <pageSetup orientation="portrait" r:id="rId1"/>
  <ignoredErrors>
    <ignoredError sqref="AF66:AF67" formulaRange="1"/>
  </ignoredError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4D202DC-C598-4761-B08D-41A0A310C0DC}">
  <sheetPr codeName="Sheet3"/>
  <dimension ref="A1:AE116"/>
  <sheetViews>
    <sheetView showOutlineSymbols="0" workbookViewId="0"/>
  </sheetViews>
  <sheetFormatPr defaultRowHeight="14" x14ac:dyDescent="0.3"/>
  <cols>
    <col min="3" max="3" width="11.75" customWidth="1"/>
    <col min="5" max="5" width="47.83203125" bestFit="1" customWidth="1"/>
    <col min="6" max="6" width="14.25" bestFit="1" customWidth="1"/>
    <col min="15" max="15" width="14.6640625" bestFit="1" customWidth="1"/>
    <col min="17" max="17" width="9.58203125" customWidth="1"/>
    <col min="20" max="20" width="32.6640625" bestFit="1" customWidth="1"/>
    <col min="24" max="24" width="10.6640625" customWidth="1"/>
    <col min="28" max="28" width="9.75" customWidth="1"/>
    <col min="31" max="31" width="12.1640625" customWidth="1"/>
  </cols>
  <sheetData>
    <row r="1" spans="1:28" x14ac:dyDescent="0.3">
      <c r="A1" t="s">
        <v>15</v>
      </c>
      <c r="B1" t="s">
        <v>27</v>
      </c>
      <c r="C1" t="s">
        <v>46</v>
      </c>
      <c r="D1" t="s">
        <v>33</v>
      </c>
      <c r="E1" t="s">
        <v>16</v>
      </c>
      <c r="F1" t="s">
        <v>32</v>
      </c>
      <c r="G1" t="s">
        <v>12</v>
      </c>
      <c r="J1" t="s">
        <v>15</v>
      </c>
      <c r="K1" t="s">
        <v>27</v>
      </c>
      <c r="L1" t="s">
        <v>46</v>
      </c>
      <c r="M1" t="s">
        <v>33</v>
      </c>
      <c r="N1" t="s">
        <v>16</v>
      </c>
      <c r="O1" t="s">
        <v>32</v>
      </c>
      <c r="P1" t="s">
        <v>12</v>
      </c>
      <c r="Q1" s="19" t="s">
        <v>45</v>
      </c>
    </row>
    <row r="2" spans="1:28" ht="14.5" thickBot="1" x14ac:dyDescent="0.35">
      <c r="A2">
        <v>1999</v>
      </c>
      <c r="B2" t="s">
        <v>28</v>
      </c>
      <c r="C2" t="s">
        <v>47</v>
      </c>
      <c r="D2" t="s">
        <v>34</v>
      </c>
      <c r="E2" t="s">
        <v>17</v>
      </c>
      <c r="F2">
        <v>10</v>
      </c>
      <c r="G2">
        <v>4</v>
      </c>
      <c r="J2">
        <v>1999</v>
      </c>
      <c r="K2" t="s">
        <v>28</v>
      </c>
      <c r="L2" t="s">
        <v>47</v>
      </c>
      <c r="M2" t="s">
        <v>34</v>
      </c>
      <c r="N2" t="s">
        <v>17</v>
      </c>
      <c r="O2">
        <v>10</v>
      </c>
      <c r="P2">
        <v>4</v>
      </c>
      <c r="Q2">
        <f t="shared" ref="Q2:Q8" si="0">P2/4*O2</f>
        <v>10</v>
      </c>
      <c r="S2" t="s">
        <v>60</v>
      </c>
    </row>
    <row r="3" spans="1:28" x14ac:dyDescent="0.3">
      <c r="A3">
        <v>1999</v>
      </c>
      <c r="B3" t="s">
        <v>28</v>
      </c>
      <c r="C3" t="s">
        <v>47</v>
      </c>
      <c r="D3" t="s">
        <v>35</v>
      </c>
      <c r="E3" t="s">
        <v>18</v>
      </c>
      <c r="F3">
        <v>10</v>
      </c>
      <c r="G3">
        <v>4</v>
      </c>
      <c r="J3">
        <v>1999</v>
      </c>
      <c r="K3" t="s">
        <v>28</v>
      </c>
      <c r="L3" t="s">
        <v>47</v>
      </c>
      <c r="M3" t="s">
        <v>35</v>
      </c>
      <c r="N3" t="s">
        <v>18</v>
      </c>
      <c r="O3">
        <v>10</v>
      </c>
      <c r="P3">
        <v>4</v>
      </c>
      <c r="Q3">
        <f t="shared" si="0"/>
        <v>10</v>
      </c>
      <c r="S3" s="20"/>
      <c r="T3" s="22" t="s">
        <v>11</v>
      </c>
      <c r="U3" s="21" t="s">
        <v>48</v>
      </c>
      <c r="V3" s="21" t="s">
        <v>49</v>
      </c>
      <c r="W3" s="21" t="s">
        <v>50</v>
      </c>
      <c r="X3" s="21" t="s">
        <v>51</v>
      </c>
      <c r="Y3" s="21" t="s">
        <v>52</v>
      </c>
      <c r="Z3" s="21" t="s">
        <v>53</v>
      </c>
      <c r="AA3" s="21" t="s">
        <v>54</v>
      </c>
      <c r="AB3" s="28" t="s">
        <v>55</v>
      </c>
    </row>
    <row r="4" spans="1:28" x14ac:dyDescent="0.3">
      <c r="A4">
        <v>1999</v>
      </c>
      <c r="B4" t="s">
        <v>28</v>
      </c>
      <c r="C4" t="s">
        <v>47</v>
      </c>
      <c r="D4" t="s">
        <v>36</v>
      </c>
      <c r="E4" t="s">
        <v>19</v>
      </c>
      <c r="F4">
        <v>10</v>
      </c>
      <c r="G4">
        <v>4</v>
      </c>
      <c r="J4">
        <v>1999</v>
      </c>
      <c r="K4" t="s">
        <v>28</v>
      </c>
      <c r="L4" t="s">
        <v>47</v>
      </c>
      <c r="M4" t="s">
        <v>36</v>
      </c>
      <c r="N4" t="s">
        <v>19</v>
      </c>
      <c r="O4">
        <v>10</v>
      </c>
      <c r="P4">
        <v>4</v>
      </c>
      <c r="Q4">
        <f t="shared" si="0"/>
        <v>10</v>
      </c>
      <c r="S4" s="23"/>
      <c r="T4" s="24" t="s">
        <v>44</v>
      </c>
      <c r="U4">
        <v>10</v>
      </c>
      <c r="V4">
        <v>10</v>
      </c>
      <c r="W4">
        <v>10</v>
      </c>
      <c r="X4">
        <v>10</v>
      </c>
      <c r="Y4">
        <v>15</v>
      </c>
      <c r="Z4">
        <v>15</v>
      </c>
      <c r="AA4">
        <v>10</v>
      </c>
      <c r="AB4" s="24"/>
    </row>
    <row r="5" spans="1:28" ht="14.5" thickBot="1" x14ac:dyDescent="0.35">
      <c r="A5">
        <v>1999</v>
      </c>
      <c r="B5" t="s">
        <v>28</v>
      </c>
      <c r="C5" t="s">
        <v>47</v>
      </c>
      <c r="D5" t="s">
        <v>37</v>
      </c>
      <c r="E5" t="s">
        <v>20</v>
      </c>
      <c r="F5">
        <v>10</v>
      </c>
      <c r="G5">
        <v>4</v>
      </c>
      <c r="J5">
        <v>1999</v>
      </c>
      <c r="K5" t="s">
        <v>28</v>
      </c>
      <c r="L5" t="s">
        <v>47</v>
      </c>
      <c r="M5" t="s">
        <v>37</v>
      </c>
      <c r="N5" t="s">
        <v>20</v>
      </c>
      <c r="O5">
        <v>10</v>
      </c>
      <c r="P5">
        <v>4</v>
      </c>
      <c r="Q5">
        <f t="shared" si="0"/>
        <v>10</v>
      </c>
      <c r="S5" s="25" t="s">
        <v>3</v>
      </c>
      <c r="T5" s="27" t="s">
        <v>46</v>
      </c>
      <c r="U5" s="26"/>
      <c r="V5" s="26"/>
      <c r="W5" s="26"/>
      <c r="X5" s="26"/>
      <c r="Y5" s="26"/>
      <c r="Z5" s="26"/>
      <c r="AA5" s="26"/>
      <c r="AB5" s="27"/>
    </row>
    <row r="6" spans="1:28" ht="14.5" thickBot="1" x14ac:dyDescent="0.35">
      <c r="A6">
        <v>1999</v>
      </c>
      <c r="B6" t="s">
        <v>28</v>
      </c>
      <c r="C6" t="s">
        <v>47</v>
      </c>
      <c r="D6" t="s">
        <v>38</v>
      </c>
      <c r="E6" t="s">
        <v>21</v>
      </c>
      <c r="F6">
        <v>15</v>
      </c>
      <c r="G6">
        <v>4</v>
      </c>
      <c r="J6">
        <v>1999</v>
      </c>
      <c r="K6" t="s">
        <v>28</v>
      </c>
      <c r="L6" t="s">
        <v>47</v>
      </c>
      <c r="M6" t="s">
        <v>38</v>
      </c>
      <c r="N6" t="s">
        <v>21</v>
      </c>
      <c r="O6">
        <v>15</v>
      </c>
      <c r="P6">
        <v>4</v>
      </c>
      <c r="Q6">
        <f t="shared" si="0"/>
        <v>15</v>
      </c>
      <c r="S6" s="25">
        <v>1999</v>
      </c>
      <c r="T6" s="27" t="s">
        <v>47</v>
      </c>
      <c r="U6">
        <v>10</v>
      </c>
      <c r="V6">
        <v>10</v>
      </c>
      <c r="W6">
        <v>10</v>
      </c>
      <c r="X6">
        <v>10</v>
      </c>
      <c r="Y6">
        <v>15</v>
      </c>
      <c r="Z6">
        <v>15</v>
      </c>
      <c r="AA6">
        <v>10</v>
      </c>
      <c r="AB6" s="29">
        <v>80</v>
      </c>
    </row>
    <row r="7" spans="1:28" x14ac:dyDescent="0.3">
      <c r="A7">
        <v>1999</v>
      </c>
      <c r="B7" t="s">
        <v>28</v>
      </c>
      <c r="C7" t="s">
        <v>47</v>
      </c>
      <c r="D7" t="s">
        <v>39</v>
      </c>
      <c r="E7" t="s">
        <v>22</v>
      </c>
      <c r="F7">
        <v>15</v>
      </c>
      <c r="G7">
        <v>4</v>
      </c>
      <c r="J7">
        <v>1999</v>
      </c>
      <c r="K7" t="s">
        <v>28</v>
      </c>
      <c r="L7" t="s">
        <v>47</v>
      </c>
      <c r="M7" t="s">
        <v>39</v>
      </c>
      <c r="N7" t="s">
        <v>22</v>
      </c>
      <c r="O7">
        <v>15</v>
      </c>
      <c r="P7">
        <v>4</v>
      </c>
      <c r="Q7">
        <f t="shared" si="0"/>
        <v>15</v>
      </c>
      <c r="S7" t="s">
        <v>59</v>
      </c>
      <c r="U7" s="30">
        <v>10</v>
      </c>
      <c r="V7" s="30">
        <v>10</v>
      </c>
      <c r="W7" s="30">
        <v>10</v>
      </c>
      <c r="X7" s="30">
        <v>10</v>
      </c>
      <c r="Y7" s="30">
        <v>15</v>
      </c>
      <c r="Z7" s="30">
        <v>15</v>
      </c>
      <c r="AA7" s="30">
        <v>10</v>
      </c>
      <c r="AB7" s="30">
        <v>80</v>
      </c>
    </row>
    <row r="8" spans="1:28" x14ac:dyDescent="0.3">
      <c r="A8">
        <v>1999</v>
      </c>
      <c r="B8" t="s">
        <v>28</v>
      </c>
      <c r="C8" t="s">
        <v>47</v>
      </c>
      <c r="D8" t="s">
        <v>40</v>
      </c>
      <c r="E8" t="s">
        <v>23</v>
      </c>
      <c r="F8">
        <v>10</v>
      </c>
      <c r="G8">
        <v>4</v>
      </c>
      <c r="J8">
        <v>1999</v>
      </c>
      <c r="K8" t="s">
        <v>28</v>
      </c>
      <c r="L8" t="s">
        <v>47</v>
      </c>
      <c r="M8" t="s">
        <v>40</v>
      </c>
      <c r="N8" t="s">
        <v>23</v>
      </c>
      <c r="O8">
        <v>10</v>
      </c>
      <c r="P8">
        <v>4</v>
      </c>
      <c r="Q8">
        <f t="shared" si="0"/>
        <v>10</v>
      </c>
    </row>
    <row r="9" spans="1:28" x14ac:dyDescent="0.3">
      <c r="A9" s="16">
        <v>1999</v>
      </c>
      <c r="B9" s="16" t="s">
        <v>30</v>
      </c>
      <c r="C9" s="16" t="s">
        <v>47</v>
      </c>
      <c r="D9" s="16" t="s">
        <v>41</v>
      </c>
      <c r="E9" s="16" t="s">
        <v>24</v>
      </c>
      <c r="F9" s="16">
        <v>10</v>
      </c>
      <c r="G9" s="16">
        <v>4</v>
      </c>
      <c r="Q9" s="18">
        <f>SUM(Q2:Q8)</f>
        <v>80</v>
      </c>
    </row>
    <row r="10" spans="1:28" x14ac:dyDescent="0.3">
      <c r="A10" s="16">
        <v>1999</v>
      </c>
      <c r="B10" s="16" t="s">
        <v>30</v>
      </c>
      <c r="C10" s="16" t="s">
        <v>47</v>
      </c>
      <c r="D10" s="16" t="s">
        <v>42</v>
      </c>
      <c r="E10" s="16" t="s">
        <v>25</v>
      </c>
      <c r="F10" s="16">
        <v>5</v>
      </c>
      <c r="G10" s="16">
        <v>4</v>
      </c>
    </row>
    <row r="11" spans="1:28" ht="14.5" thickBot="1" x14ac:dyDescent="0.35">
      <c r="A11" s="16">
        <v>1999</v>
      </c>
      <c r="B11" s="16" t="s">
        <v>30</v>
      </c>
      <c r="C11" s="16" t="s">
        <v>47</v>
      </c>
      <c r="D11" s="16" t="s">
        <v>43</v>
      </c>
      <c r="E11" s="16" t="s">
        <v>26</v>
      </c>
      <c r="F11" s="16">
        <v>5</v>
      </c>
      <c r="G11" s="16">
        <v>4</v>
      </c>
      <c r="S11" t="s">
        <v>61</v>
      </c>
    </row>
    <row r="12" spans="1:28" x14ac:dyDescent="0.3">
      <c r="A12" s="17"/>
      <c r="B12" s="17"/>
      <c r="C12" s="17"/>
      <c r="D12" s="17"/>
      <c r="E12" s="17"/>
      <c r="F12" s="17"/>
      <c r="G12" s="17"/>
      <c r="J12" t="s">
        <v>15</v>
      </c>
      <c r="K12" t="s">
        <v>27</v>
      </c>
      <c r="L12" t="s">
        <v>46</v>
      </c>
      <c r="M12" t="s">
        <v>33</v>
      </c>
      <c r="N12" t="s">
        <v>16</v>
      </c>
      <c r="O12" t="s">
        <v>32</v>
      </c>
      <c r="P12" t="s">
        <v>12</v>
      </c>
      <c r="Q12" s="19" t="s">
        <v>45</v>
      </c>
      <c r="S12" s="20"/>
      <c r="T12" s="22" t="s">
        <v>11</v>
      </c>
      <c r="U12" s="21" t="s">
        <v>56</v>
      </c>
      <c r="V12" s="21" t="s">
        <v>57</v>
      </c>
      <c r="W12" s="21" t="s">
        <v>58</v>
      </c>
      <c r="X12" s="28" t="s">
        <v>55</v>
      </c>
      <c r="Y12" s="6"/>
      <c r="Z12" s="6"/>
      <c r="AA12" s="6"/>
      <c r="AB12" s="6"/>
    </row>
    <row r="13" spans="1:28" x14ac:dyDescent="0.3">
      <c r="A13" s="17"/>
      <c r="B13" s="17"/>
      <c r="C13" s="17"/>
      <c r="D13" s="17"/>
      <c r="E13" s="17"/>
      <c r="F13" s="17"/>
      <c r="G13" s="17"/>
      <c r="J13" s="16">
        <v>1999</v>
      </c>
      <c r="K13" s="16" t="s">
        <v>30</v>
      </c>
      <c r="L13" s="16" t="s">
        <v>47</v>
      </c>
      <c r="M13" s="16" t="s">
        <v>41</v>
      </c>
      <c r="N13" s="16" t="s">
        <v>24</v>
      </c>
      <c r="O13" s="16">
        <v>10</v>
      </c>
      <c r="P13" s="16">
        <v>4</v>
      </c>
      <c r="Q13" s="16">
        <f>P13/4*O13</f>
        <v>10</v>
      </c>
      <c r="S13" s="23"/>
      <c r="T13" s="24" t="s">
        <v>44</v>
      </c>
      <c r="U13" s="6">
        <v>10</v>
      </c>
      <c r="V13" s="6">
        <v>5</v>
      </c>
      <c r="W13" s="6">
        <v>5</v>
      </c>
      <c r="X13" s="24"/>
      <c r="Y13" s="6"/>
      <c r="Z13" s="6"/>
      <c r="AA13" s="6"/>
      <c r="AB13" s="6"/>
    </row>
    <row r="14" spans="1:28" ht="14.5" thickBot="1" x14ac:dyDescent="0.35">
      <c r="A14" s="17"/>
      <c r="B14" s="17"/>
      <c r="C14" s="17"/>
      <c r="D14" s="17"/>
      <c r="E14" s="17"/>
      <c r="F14" s="17"/>
      <c r="G14" s="17"/>
      <c r="J14" s="16">
        <v>1999</v>
      </c>
      <c r="K14" s="16" t="s">
        <v>30</v>
      </c>
      <c r="L14" s="16" t="s">
        <v>47</v>
      </c>
      <c r="M14" s="16" t="s">
        <v>42</v>
      </c>
      <c r="N14" s="16" t="s">
        <v>25</v>
      </c>
      <c r="O14" s="16">
        <v>5</v>
      </c>
      <c r="P14" s="16">
        <v>4</v>
      </c>
      <c r="Q14" s="16">
        <f>P14/4*O14</f>
        <v>5</v>
      </c>
      <c r="S14" s="25" t="s">
        <v>3</v>
      </c>
      <c r="T14" s="27" t="s">
        <v>46</v>
      </c>
      <c r="U14" s="26"/>
      <c r="V14" s="26"/>
      <c r="W14" s="26"/>
      <c r="X14" s="27"/>
      <c r="Y14" s="6"/>
      <c r="Z14" s="6"/>
      <c r="AA14" s="6"/>
      <c r="AB14" s="6"/>
    </row>
    <row r="15" spans="1:28" ht="14.5" thickBot="1" x14ac:dyDescent="0.35">
      <c r="J15" s="16">
        <v>1999</v>
      </c>
      <c r="K15" s="16" t="s">
        <v>30</v>
      </c>
      <c r="L15" s="16" t="s">
        <v>47</v>
      </c>
      <c r="M15" s="16" t="s">
        <v>43</v>
      </c>
      <c r="N15" s="16" t="s">
        <v>26</v>
      </c>
      <c r="O15" s="16">
        <v>5</v>
      </c>
      <c r="P15" s="16">
        <v>4</v>
      </c>
      <c r="Q15" s="16">
        <f>P15/4*O15</f>
        <v>5</v>
      </c>
      <c r="S15" s="25">
        <v>1999</v>
      </c>
      <c r="T15" s="27" t="s">
        <v>47</v>
      </c>
      <c r="U15" s="6">
        <v>10</v>
      </c>
      <c r="V15" s="6">
        <v>5</v>
      </c>
      <c r="W15" s="6">
        <v>5</v>
      </c>
      <c r="X15" s="32">
        <v>20</v>
      </c>
      <c r="Y15" s="6"/>
      <c r="Z15" s="6"/>
      <c r="AA15" s="6"/>
      <c r="AB15" s="6"/>
    </row>
    <row r="16" spans="1:28" x14ac:dyDescent="0.3">
      <c r="Q16" s="18">
        <f>SUM(Q13:Q15)</f>
        <v>20</v>
      </c>
      <c r="S16" t="s">
        <v>59</v>
      </c>
      <c r="U16" s="6">
        <v>10</v>
      </c>
      <c r="V16" s="6">
        <v>5</v>
      </c>
      <c r="W16" s="6">
        <v>5</v>
      </c>
      <c r="X16" s="30">
        <v>20</v>
      </c>
      <c r="Y16" s="6"/>
      <c r="Z16" s="6"/>
      <c r="AA16" s="6"/>
      <c r="AB16" s="6"/>
    </row>
    <row r="19" spans="19:31" ht="14.5" thickBot="1" x14ac:dyDescent="0.35"/>
    <row r="20" spans="19:31" x14ac:dyDescent="0.3">
      <c r="S20" s="20"/>
      <c r="T20" s="22" t="s">
        <v>11</v>
      </c>
      <c r="U20" s="21" t="s">
        <v>48</v>
      </c>
      <c r="V20" s="21" t="s">
        <v>49</v>
      </c>
      <c r="W20" s="21" t="s">
        <v>50</v>
      </c>
      <c r="X20" s="21" t="s">
        <v>51</v>
      </c>
      <c r="Y20" s="21" t="s">
        <v>52</v>
      </c>
      <c r="Z20" s="21" t="s">
        <v>53</v>
      </c>
      <c r="AA20" s="21" t="s">
        <v>54</v>
      </c>
      <c r="AB20" s="21" t="s">
        <v>56</v>
      </c>
      <c r="AC20" s="21" t="s">
        <v>57</v>
      </c>
      <c r="AD20" s="21" t="s">
        <v>58</v>
      </c>
      <c r="AE20" s="28" t="s">
        <v>55</v>
      </c>
    </row>
    <row r="21" spans="19:31" x14ac:dyDescent="0.3">
      <c r="S21" s="23"/>
      <c r="T21" s="24" t="s">
        <v>44</v>
      </c>
      <c r="U21">
        <v>10</v>
      </c>
      <c r="V21">
        <v>10</v>
      </c>
      <c r="W21">
        <v>10</v>
      </c>
      <c r="X21">
        <v>10</v>
      </c>
      <c r="Y21">
        <v>15</v>
      </c>
      <c r="Z21">
        <v>15</v>
      </c>
      <c r="AA21">
        <v>10</v>
      </c>
      <c r="AB21" s="6">
        <v>10</v>
      </c>
      <c r="AC21" s="6">
        <v>5</v>
      </c>
      <c r="AD21" s="6">
        <v>5</v>
      </c>
      <c r="AE21" s="24"/>
    </row>
    <row r="22" spans="19:31" ht="14.5" thickBot="1" x14ac:dyDescent="0.35">
      <c r="S22" s="25" t="s">
        <v>3</v>
      </c>
      <c r="T22" s="27" t="s">
        <v>46</v>
      </c>
      <c r="U22" s="26"/>
      <c r="V22" s="26"/>
      <c r="W22" s="26"/>
      <c r="X22" s="26"/>
      <c r="Y22" s="26"/>
      <c r="Z22" s="26"/>
      <c r="AA22" s="26"/>
      <c r="AB22" s="26"/>
      <c r="AC22" s="26"/>
      <c r="AD22" s="26"/>
      <c r="AE22" s="27"/>
    </row>
    <row r="23" spans="19:31" ht="14.5" thickBot="1" x14ac:dyDescent="0.35">
      <c r="S23" s="25">
        <v>1999</v>
      </c>
      <c r="T23" s="27" t="s">
        <v>47</v>
      </c>
      <c r="U23">
        <v>10</v>
      </c>
      <c r="V23">
        <v>10</v>
      </c>
      <c r="W23">
        <v>10</v>
      </c>
      <c r="X23">
        <v>10</v>
      </c>
      <c r="Y23">
        <v>15</v>
      </c>
      <c r="Z23">
        <v>15</v>
      </c>
      <c r="AA23">
        <v>10</v>
      </c>
      <c r="AB23" s="6">
        <v>10</v>
      </c>
      <c r="AC23" s="6">
        <v>5</v>
      </c>
      <c r="AD23" s="6">
        <v>5</v>
      </c>
      <c r="AE23" s="33">
        <v>100</v>
      </c>
    </row>
    <row r="24" spans="19:31" x14ac:dyDescent="0.3">
      <c r="S24" t="s">
        <v>59</v>
      </c>
      <c r="U24">
        <v>10</v>
      </c>
      <c r="V24">
        <v>10</v>
      </c>
      <c r="W24">
        <v>10</v>
      </c>
      <c r="X24">
        <v>10</v>
      </c>
      <c r="Y24">
        <v>15</v>
      </c>
      <c r="Z24">
        <v>15</v>
      </c>
      <c r="AA24">
        <v>10</v>
      </c>
      <c r="AB24" s="6">
        <v>10</v>
      </c>
      <c r="AC24" s="6">
        <v>5</v>
      </c>
      <c r="AD24" s="6">
        <v>5</v>
      </c>
      <c r="AE24" s="30">
        <v>100</v>
      </c>
    </row>
    <row r="26" spans="19:31" x14ac:dyDescent="0.3">
      <c r="T26" t="s">
        <v>70</v>
      </c>
      <c r="U26" s="326" t="s">
        <v>71</v>
      </c>
      <c r="V26" s="326"/>
      <c r="W26" s="326"/>
      <c r="X26" s="326"/>
      <c r="Y26" s="326"/>
      <c r="Z26" s="326"/>
      <c r="AA26" s="326"/>
      <c r="AB26" s="327" t="s">
        <v>72</v>
      </c>
      <c r="AC26" s="327"/>
      <c r="AD26" s="327"/>
    </row>
    <row r="33" spans="1:28" ht="14.5" thickBot="1" x14ac:dyDescent="0.35">
      <c r="A33" t="s">
        <v>15</v>
      </c>
      <c r="B33" t="s">
        <v>27</v>
      </c>
      <c r="C33" t="s">
        <v>46</v>
      </c>
      <c r="D33" t="s">
        <v>33</v>
      </c>
      <c r="E33" t="s">
        <v>16</v>
      </c>
      <c r="F33" t="s">
        <v>32</v>
      </c>
      <c r="G33" t="s">
        <v>12</v>
      </c>
      <c r="J33" t="s">
        <v>15</v>
      </c>
      <c r="K33" t="s">
        <v>27</v>
      </c>
      <c r="L33" t="s">
        <v>46</v>
      </c>
      <c r="M33" t="s">
        <v>33</v>
      </c>
      <c r="N33" t="s">
        <v>16</v>
      </c>
      <c r="O33" t="s">
        <v>32</v>
      </c>
      <c r="P33" t="s">
        <v>12</v>
      </c>
      <c r="Q33" s="19" t="s">
        <v>45</v>
      </c>
      <c r="S33" t="s">
        <v>60</v>
      </c>
    </row>
    <row r="34" spans="1:28" x14ac:dyDescent="0.3">
      <c r="A34">
        <v>1999</v>
      </c>
      <c r="B34" t="s">
        <v>28</v>
      </c>
      <c r="C34" t="s">
        <v>47</v>
      </c>
      <c r="D34" t="s">
        <v>34</v>
      </c>
      <c r="E34" t="s">
        <v>17</v>
      </c>
      <c r="F34">
        <v>10</v>
      </c>
      <c r="G34">
        <v>4</v>
      </c>
      <c r="J34">
        <v>1999</v>
      </c>
      <c r="K34" t="s">
        <v>28</v>
      </c>
      <c r="L34" t="s">
        <v>47</v>
      </c>
      <c r="M34" t="s">
        <v>34</v>
      </c>
      <c r="N34" t="s">
        <v>17</v>
      </c>
      <c r="O34">
        <v>10</v>
      </c>
      <c r="P34">
        <v>4</v>
      </c>
      <c r="Q34" s="38">
        <f t="shared" ref="Q34:Q40" si="1">P34/4*O34</f>
        <v>10</v>
      </c>
      <c r="S34" s="20"/>
      <c r="T34" s="22" t="s">
        <v>11</v>
      </c>
      <c r="U34" s="21" t="s">
        <v>48</v>
      </c>
      <c r="V34" s="21" t="s">
        <v>49</v>
      </c>
      <c r="W34" s="21" t="s">
        <v>50</v>
      </c>
      <c r="X34" s="21" t="s">
        <v>51</v>
      </c>
      <c r="Y34" s="21" t="s">
        <v>52</v>
      </c>
      <c r="Z34" s="21" t="s">
        <v>53</v>
      </c>
      <c r="AA34" s="21" t="s">
        <v>54</v>
      </c>
      <c r="AB34" s="28" t="s">
        <v>55</v>
      </c>
    </row>
    <row r="35" spans="1:28" x14ac:dyDescent="0.3">
      <c r="A35">
        <v>1999</v>
      </c>
      <c r="B35" t="s">
        <v>28</v>
      </c>
      <c r="C35" t="s">
        <v>47</v>
      </c>
      <c r="D35" t="s">
        <v>35</v>
      </c>
      <c r="E35" t="s">
        <v>18</v>
      </c>
      <c r="F35">
        <v>10</v>
      </c>
      <c r="G35">
        <v>4</v>
      </c>
      <c r="J35">
        <v>1999</v>
      </c>
      <c r="K35" t="s">
        <v>28</v>
      </c>
      <c r="L35" t="s">
        <v>47</v>
      </c>
      <c r="M35" t="s">
        <v>35</v>
      </c>
      <c r="N35" t="s">
        <v>18</v>
      </c>
      <c r="O35">
        <v>10</v>
      </c>
      <c r="P35">
        <v>4</v>
      </c>
      <c r="Q35" s="38">
        <f t="shared" si="1"/>
        <v>10</v>
      </c>
      <c r="S35" s="23"/>
      <c r="T35" s="24" t="s">
        <v>44</v>
      </c>
      <c r="U35">
        <v>10</v>
      </c>
      <c r="V35">
        <v>10</v>
      </c>
      <c r="W35">
        <v>10</v>
      </c>
      <c r="X35">
        <v>10</v>
      </c>
      <c r="Y35">
        <v>15</v>
      </c>
      <c r="Z35">
        <v>15</v>
      </c>
      <c r="AA35">
        <v>10</v>
      </c>
      <c r="AB35" s="24"/>
    </row>
    <row r="36" spans="1:28" ht="14.5" thickBot="1" x14ac:dyDescent="0.35">
      <c r="A36">
        <v>1999</v>
      </c>
      <c r="B36" t="s">
        <v>28</v>
      </c>
      <c r="C36" t="s">
        <v>47</v>
      </c>
      <c r="D36" t="s">
        <v>36</v>
      </c>
      <c r="E36" t="s">
        <v>19</v>
      </c>
      <c r="F36">
        <v>10</v>
      </c>
      <c r="G36">
        <v>4</v>
      </c>
      <c r="J36">
        <v>1999</v>
      </c>
      <c r="K36" t="s">
        <v>28</v>
      </c>
      <c r="L36" t="s">
        <v>47</v>
      </c>
      <c r="M36" t="s">
        <v>36</v>
      </c>
      <c r="N36" t="s">
        <v>19</v>
      </c>
      <c r="O36">
        <v>10</v>
      </c>
      <c r="P36">
        <v>4</v>
      </c>
      <c r="Q36" s="38">
        <f t="shared" si="1"/>
        <v>10</v>
      </c>
      <c r="S36" s="25" t="s">
        <v>3</v>
      </c>
      <c r="T36" s="27" t="s">
        <v>46</v>
      </c>
      <c r="U36" s="26"/>
      <c r="V36" s="26"/>
      <c r="W36" s="26"/>
      <c r="X36" s="26"/>
      <c r="Y36" s="26"/>
      <c r="Z36" s="26"/>
      <c r="AA36" s="26"/>
      <c r="AB36" s="27"/>
    </row>
    <row r="37" spans="1:28" ht="14.5" thickBot="1" x14ac:dyDescent="0.35">
      <c r="A37">
        <v>1999</v>
      </c>
      <c r="B37" t="s">
        <v>28</v>
      </c>
      <c r="C37" t="s">
        <v>47</v>
      </c>
      <c r="D37" t="s">
        <v>37</v>
      </c>
      <c r="E37" t="s">
        <v>20</v>
      </c>
      <c r="F37">
        <v>10</v>
      </c>
      <c r="G37">
        <v>4</v>
      </c>
      <c r="J37">
        <v>1999</v>
      </c>
      <c r="K37" t="s">
        <v>28</v>
      </c>
      <c r="L37" t="s">
        <v>47</v>
      </c>
      <c r="M37" t="s">
        <v>37</v>
      </c>
      <c r="N37" t="s">
        <v>20</v>
      </c>
      <c r="O37">
        <v>10</v>
      </c>
      <c r="P37">
        <v>4</v>
      </c>
      <c r="Q37" s="38">
        <f t="shared" si="1"/>
        <v>10</v>
      </c>
      <c r="S37" s="25">
        <v>1999</v>
      </c>
      <c r="T37" s="27" t="s">
        <v>47</v>
      </c>
      <c r="U37">
        <v>10</v>
      </c>
      <c r="V37">
        <v>10</v>
      </c>
      <c r="W37">
        <v>10</v>
      </c>
      <c r="X37">
        <v>10</v>
      </c>
      <c r="Y37">
        <v>15</v>
      </c>
      <c r="Z37">
        <v>15</v>
      </c>
      <c r="AA37">
        <v>10</v>
      </c>
      <c r="AB37" s="32">
        <v>80</v>
      </c>
    </row>
    <row r="38" spans="1:28" x14ac:dyDescent="0.3">
      <c r="A38">
        <v>1999</v>
      </c>
      <c r="B38" t="s">
        <v>28</v>
      </c>
      <c r="C38" t="s">
        <v>47</v>
      </c>
      <c r="D38" t="s">
        <v>38</v>
      </c>
      <c r="E38" t="s">
        <v>21</v>
      </c>
      <c r="F38">
        <v>15</v>
      </c>
      <c r="G38">
        <v>4</v>
      </c>
      <c r="J38">
        <v>1999</v>
      </c>
      <c r="K38" t="s">
        <v>28</v>
      </c>
      <c r="L38" t="s">
        <v>47</v>
      </c>
      <c r="M38" t="s">
        <v>38</v>
      </c>
      <c r="N38" t="s">
        <v>21</v>
      </c>
      <c r="O38">
        <v>15</v>
      </c>
      <c r="P38">
        <v>4</v>
      </c>
      <c r="Q38" s="38">
        <f t="shared" si="1"/>
        <v>15</v>
      </c>
      <c r="S38" t="s">
        <v>59</v>
      </c>
      <c r="U38">
        <v>10</v>
      </c>
      <c r="V38">
        <v>10</v>
      </c>
      <c r="W38">
        <v>10</v>
      </c>
      <c r="X38">
        <v>10</v>
      </c>
      <c r="Y38">
        <v>15</v>
      </c>
      <c r="Z38">
        <v>15</v>
      </c>
      <c r="AA38">
        <v>10</v>
      </c>
      <c r="AB38" s="30">
        <v>80</v>
      </c>
    </row>
    <row r="39" spans="1:28" x14ac:dyDescent="0.3">
      <c r="A39">
        <v>1999</v>
      </c>
      <c r="B39" t="s">
        <v>28</v>
      </c>
      <c r="C39" t="s">
        <v>47</v>
      </c>
      <c r="D39" t="s">
        <v>39</v>
      </c>
      <c r="E39" t="s">
        <v>22</v>
      </c>
      <c r="F39">
        <v>15</v>
      </c>
      <c r="G39">
        <v>4</v>
      </c>
      <c r="J39">
        <v>1999</v>
      </c>
      <c r="K39" t="s">
        <v>28</v>
      </c>
      <c r="L39" t="s">
        <v>47</v>
      </c>
      <c r="M39" t="s">
        <v>39</v>
      </c>
      <c r="N39" t="s">
        <v>22</v>
      </c>
      <c r="O39">
        <v>15</v>
      </c>
      <c r="P39">
        <v>4</v>
      </c>
      <c r="Q39" s="38">
        <f t="shared" si="1"/>
        <v>15</v>
      </c>
    </row>
    <row r="40" spans="1:28" x14ac:dyDescent="0.3">
      <c r="A40">
        <v>1999</v>
      </c>
      <c r="B40" t="s">
        <v>28</v>
      </c>
      <c r="C40" t="s">
        <v>47</v>
      </c>
      <c r="D40" t="s">
        <v>40</v>
      </c>
      <c r="E40" t="s">
        <v>23</v>
      </c>
      <c r="F40">
        <v>10</v>
      </c>
      <c r="G40">
        <v>4</v>
      </c>
      <c r="J40">
        <v>1999</v>
      </c>
      <c r="K40" t="s">
        <v>28</v>
      </c>
      <c r="L40" t="s">
        <v>47</v>
      </c>
      <c r="M40" t="s">
        <v>40</v>
      </c>
      <c r="N40" t="s">
        <v>23</v>
      </c>
      <c r="O40">
        <v>10</v>
      </c>
      <c r="P40">
        <v>4</v>
      </c>
      <c r="Q40" s="38">
        <f t="shared" si="1"/>
        <v>10</v>
      </c>
    </row>
    <row r="41" spans="1:28" x14ac:dyDescent="0.3">
      <c r="A41" s="16">
        <v>1999</v>
      </c>
      <c r="B41" s="16" t="s">
        <v>30</v>
      </c>
      <c r="C41" t="s">
        <v>47</v>
      </c>
      <c r="D41" t="s">
        <v>41</v>
      </c>
      <c r="E41" s="16" t="s">
        <v>24</v>
      </c>
      <c r="F41" s="16">
        <v>10</v>
      </c>
      <c r="G41" s="16">
        <v>4</v>
      </c>
      <c r="Q41" s="18">
        <f>SUM(Q34:Q40)</f>
        <v>80</v>
      </c>
    </row>
    <row r="42" spans="1:28" x14ac:dyDescent="0.3">
      <c r="A42" s="16">
        <v>1999</v>
      </c>
      <c r="B42" s="16" t="s">
        <v>30</v>
      </c>
      <c r="C42" t="s">
        <v>47</v>
      </c>
      <c r="D42" t="s">
        <v>42</v>
      </c>
      <c r="E42" s="16" t="s">
        <v>25</v>
      </c>
      <c r="F42" s="16">
        <v>5</v>
      </c>
      <c r="G42" s="16">
        <v>4</v>
      </c>
    </row>
    <row r="43" spans="1:28" x14ac:dyDescent="0.3">
      <c r="A43" s="16">
        <v>1999</v>
      </c>
      <c r="B43" s="16" t="s">
        <v>30</v>
      </c>
      <c r="C43" t="s">
        <v>47</v>
      </c>
      <c r="D43" t="s">
        <v>43</v>
      </c>
      <c r="E43" s="16" t="s">
        <v>26</v>
      </c>
      <c r="F43" s="16">
        <v>5</v>
      </c>
      <c r="G43" s="16">
        <v>4</v>
      </c>
      <c r="Y43" s="6"/>
      <c r="Z43" s="6"/>
      <c r="AA43" s="6"/>
      <c r="AB43" s="6"/>
    </row>
    <row r="44" spans="1:28" ht="14.5" thickBot="1" x14ac:dyDescent="0.35">
      <c r="A44" s="17">
        <v>1999</v>
      </c>
      <c r="B44" s="17" t="s">
        <v>31</v>
      </c>
      <c r="C44" s="17" t="s">
        <v>47</v>
      </c>
      <c r="D44" s="17" t="s">
        <v>41</v>
      </c>
      <c r="E44" s="17" t="s">
        <v>24</v>
      </c>
      <c r="F44" s="17">
        <v>10</v>
      </c>
      <c r="G44" s="17">
        <v>3</v>
      </c>
      <c r="J44" t="s">
        <v>15</v>
      </c>
      <c r="K44" t="s">
        <v>27</v>
      </c>
      <c r="L44" t="s">
        <v>46</v>
      </c>
      <c r="M44" t="s">
        <v>33</v>
      </c>
      <c r="N44" t="s">
        <v>16</v>
      </c>
      <c r="O44" t="s">
        <v>32</v>
      </c>
      <c r="P44" t="s">
        <v>12</v>
      </c>
      <c r="Q44" s="19" t="s">
        <v>45</v>
      </c>
      <c r="S44" t="s">
        <v>62</v>
      </c>
      <c r="Y44" s="6"/>
      <c r="Z44" s="6"/>
      <c r="AA44" s="6"/>
      <c r="AB44" s="6"/>
    </row>
    <row r="45" spans="1:28" x14ac:dyDescent="0.3">
      <c r="A45" s="17">
        <v>1999</v>
      </c>
      <c r="B45" s="17" t="s">
        <v>31</v>
      </c>
      <c r="C45" s="17" t="s">
        <v>47</v>
      </c>
      <c r="D45" s="17" t="s">
        <v>42</v>
      </c>
      <c r="E45" s="17" t="s">
        <v>25</v>
      </c>
      <c r="F45" s="17">
        <v>5</v>
      </c>
      <c r="G45" s="17">
        <v>3</v>
      </c>
      <c r="J45" s="16">
        <v>1999</v>
      </c>
      <c r="K45" s="16" t="s">
        <v>30</v>
      </c>
      <c r="L45" s="16" t="s">
        <v>47</v>
      </c>
      <c r="M45" s="16" t="s">
        <v>41</v>
      </c>
      <c r="N45" s="16" t="s">
        <v>24</v>
      </c>
      <c r="O45" s="16">
        <v>10</v>
      </c>
      <c r="P45" s="16">
        <v>4</v>
      </c>
      <c r="Q45" s="16">
        <f>P45/4*O45</f>
        <v>10</v>
      </c>
      <c r="S45" s="20"/>
      <c r="T45" s="22" t="s">
        <v>11</v>
      </c>
      <c r="U45" s="21" t="s">
        <v>56</v>
      </c>
      <c r="V45" s="21" t="s">
        <v>57</v>
      </c>
      <c r="W45" s="21" t="s">
        <v>58</v>
      </c>
      <c r="X45" s="28" t="s">
        <v>55</v>
      </c>
      <c r="Y45" s="6"/>
      <c r="Z45" s="6"/>
      <c r="AA45" s="6"/>
      <c r="AB45" s="6"/>
    </row>
    <row r="46" spans="1:28" x14ac:dyDescent="0.3">
      <c r="A46" s="17">
        <v>1999</v>
      </c>
      <c r="B46" s="17" t="s">
        <v>31</v>
      </c>
      <c r="C46" s="17" t="s">
        <v>47</v>
      </c>
      <c r="D46" s="17" t="s">
        <v>43</v>
      </c>
      <c r="E46" s="17" t="s">
        <v>26</v>
      </c>
      <c r="F46" s="17">
        <v>5</v>
      </c>
      <c r="G46" s="17">
        <v>3</v>
      </c>
      <c r="J46" s="16">
        <v>1999</v>
      </c>
      <c r="K46" s="16" t="s">
        <v>30</v>
      </c>
      <c r="L46" s="16" t="s">
        <v>47</v>
      </c>
      <c r="M46" s="16" t="s">
        <v>42</v>
      </c>
      <c r="N46" s="16" t="s">
        <v>25</v>
      </c>
      <c r="O46" s="16">
        <v>5</v>
      </c>
      <c r="P46" s="16">
        <v>4</v>
      </c>
      <c r="Q46" s="16">
        <f>P46/4*O46</f>
        <v>5</v>
      </c>
      <c r="S46" s="23"/>
      <c r="T46" s="24" t="s">
        <v>44</v>
      </c>
      <c r="U46" s="6">
        <v>10</v>
      </c>
      <c r="V46" s="6">
        <v>5</v>
      </c>
      <c r="W46" s="6">
        <v>5</v>
      </c>
      <c r="X46" s="24"/>
      <c r="Y46" s="6"/>
      <c r="Z46" s="6"/>
      <c r="AA46" s="6"/>
      <c r="AB46" s="6"/>
    </row>
    <row r="47" spans="1:28" ht="14.5" thickBot="1" x14ac:dyDescent="0.35">
      <c r="J47" s="16">
        <v>1999</v>
      </c>
      <c r="K47" s="16" t="s">
        <v>30</v>
      </c>
      <c r="L47" s="16" t="s">
        <v>47</v>
      </c>
      <c r="M47" s="16" t="s">
        <v>43</v>
      </c>
      <c r="N47" s="16" t="s">
        <v>26</v>
      </c>
      <c r="O47" s="16">
        <v>5</v>
      </c>
      <c r="P47" s="16">
        <v>4</v>
      </c>
      <c r="Q47" s="16">
        <f>P47/4*O47</f>
        <v>5</v>
      </c>
      <c r="S47" s="25" t="s">
        <v>3</v>
      </c>
      <c r="T47" s="27" t="s">
        <v>46</v>
      </c>
      <c r="U47" s="26"/>
      <c r="V47" s="26"/>
      <c r="W47" s="26"/>
      <c r="X47" s="27"/>
      <c r="Y47" s="6"/>
      <c r="Z47" s="6"/>
      <c r="AA47" s="6"/>
      <c r="AB47" s="6"/>
    </row>
    <row r="48" spans="1:28" ht="14.5" thickBot="1" x14ac:dyDescent="0.35">
      <c r="Q48" s="18">
        <f>SUM(Q45:Q47)</f>
        <v>20</v>
      </c>
      <c r="S48" s="25">
        <v>1999</v>
      </c>
      <c r="T48" s="27" t="s">
        <v>47</v>
      </c>
      <c r="U48" s="6">
        <v>10</v>
      </c>
      <c r="V48" s="6">
        <v>5</v>
      </c>
      <c r="W48" s="6">
        <v>5</v>
      </c>
      <c r="X48" s="32">
        <v>20</v>
      </c>
    </row>
    <row r="49" spans="1:31" x14ac:dyDescent="0.3">
      <c r="S49" t="s">
        <v>59</v>
      </c>
      <c r="U49" s="6">
        <v>10</v>
      </c>
      <c r="V49" s="6">
        <v>5</v>
      </c>
      <c r="W49" s="6">
        <v>5</v>
      </c>
      <c r="X49" s="30">
        <v>20</v>
      </c>
    </row>
    <row r="51" spans="1:31" x14ac:dyDescent="0.3">
      <c r="A51" s="37" t="s">
        <v>69</v>
      </c>
    </row>
    <row r="52" spans="1:31" ht="14.5" thickBot="1" x14ac:dyDescent="0.35">
      <c r="A52" s="34" t="s">
        <v>64</v>
      </c>
      <c r="J52" t="s">
        <v>15</v>
      </c>
      <c r="K52" t="s">
        <v>27</v>
      </c>
      <c r="L52" t="s">
        <v>46</v>
      </c>
      <c r="M52" t="s">
        <v>33</v>
      </c>
      <c r="N52" t="s">
        <v>16</v>
      </c>
      <c r="O52" t="s">
        <v>32</v>
      </c>
      <c r="P52" t="s">
        <v>12</v>
      </c>
      <c r="Q52" s="19" t="s">
        <v>45</v>
      </c>
      <c r="S52" t="s">
        <v>63</v>
      </c>
    </row>
    <row r="53" spans="1:31" x14ac:dyDescent="0.3">
      <c r="A53" s="35" t="s">
        <v>65</v>
      </c>
      <c r="J53" s="17">
        <v>1999</v>
      </c>
      <c r="K53" s="17" t="s">
        <v>31</v>
      </c>
      <c r="L53" s="17" t="s">
        <v>47</v>
      </c>
      <c r="M53" s="17" t="s">
        <v>41</v>
      </c>
      <c r="N53" s="17" t="s">
        <v>24</v>
      </c>
      <c r="O53" s="17">
        <v>10</v>
      </c>
      <c r="P53" s="17">
        <v>3</v>
      </c>
      <c r="Q53" s="17">
        <f>P53/4*O53</f>
        <v>7.5</v>
      </c>
      <c r="S53" s="20"/>
      <c r="T53" s="22" t="s">
        <v>11</v>
      </c>
      <c r="U53" s="21" t="s">
        <v>56</v>
      </c>
      <c r="V53" s="21" t="s">
        <v>57</v>
      </c>
      <c r="W53" s="21" t="s">
        <v>58</v>
      </c>
      <c r="X53" s="28" t="s">
        <v>55</v>
      </c>
    </row>
    <row r="54" spans="1:31" x14ac:dyDescent="0.3">
      <c r="A54" s="36" t="s">
        <v>75</v>
      </c>
      <c r="J54" s="17">
        <v>1999</v>
      </c>
      <c r="K54" s="17" t="s">
        <v>31</v>
      </c>
      <c r="L54" s="17" t="s">
        <v>47</v>
      </c>
      <c r="M54" s="17" t="s">
        <v>42</v>
      </c>
      <c r="N54" s="17" t="s">
        <v>25</v>
      </c>
      <c r="O54" s="17">
        <v>5</v>
      </c>
      <c r="P54" s="17">
        <v>3</v>
      </c>
      <c r="Q54" s="17">
        <f>P54/4*O54</f>
        <v>3.75</v>
      </c>
      <c r="S54" s="23"/>
      <c r="T54" s="24" t="s">
        <v>44</v>
      </c>
      <c r="U54" s="6">
        <v>10</v>
      </c>
      <c r="V54" s="6">
        <v>5</v>
      </c>
      <c r="W54" s="6">
        <v>5</v>
      </c>
      <c r="X54" s="24"/>
    </row>
    <row r="55" spans="1:31" ht="14.5" thickBot="1" x14ac:dyDescent="0.35">
      <c r="A55" s="34" t="s">
        <v>76</v>
      </c>
      <c r="J55" s="17">
        <v>1999</v>
      </c>
      <c r="K55" s="17" t="s">
        <v>31</v>
      </c>
      <c r="L55" s="17" t="s">
        <v>47</v>
      </c>
      <c r="M55" s="17" t="s">
        <v>43</v>
      </c>
      <c r="N55" s="17" t="s">
        <v>26</v>
      </c>
      <c r="O55" s="17">
        <v>5</v>
      </c>
      <c r="P55" s="17">
        <v>3</v>
      </c>
      <c r="Q55" s="17">
        <f>P55/4*O55</f>
        <v>3.75</v>
      </c>
      <c r="S55" s="25" t="s">
        <v>3</v>
      </c>
      <c r="T55" s="27" t="s">
        <v>46</v>
      </c>
      <c r="U55" s="26"/>
      <c r="V55" s="26"/>
      <c r="W55" s="26"/>
      <c r="X55" s="27"/>
    </row>
    <row r="56" spans="1:31" ht="14.5" thickBot="1" x14ac:dyDescent="0.35">
      <c r="A56" s="35" t="s">
        <v>77</v>
      </c>
      <c r="Q56" s="18">
        <f>SUM(Q53:Q55)</f>
        <v>15</v>
      </c>
      <c r="S56" s="25">
        <v>1999</v>
      </c>
      <c r="T56" s="27" t="s">
        <v>47</v>
      </c>
      <c r="U56">
        <v>7.5</v>
      </c>
      <c r="V56">
        <v>3.75</v>
      </c>
      <c r="W56">
        <v>3.75</v>
      </c>
      <c r="X56" s="32">
        <v>15</v>
      </c>
    </row>
    <row r="57" spans="1:31" x14ac:dyDescent="0.3">
      <c r="A57" s="34" t="s">
        <v>78</v>
      </c>
      <c r="S57" t="s">
        <v>59</v>
      </c>
      <c r="U57">
        <v>7.5</v>
      </c>
      <c r="V57">
        <v>3.75</v>
      </c>
      <c r="W57">
        <v>3.75</v>
      </c>
      <c r="X57" s="30">
        <v>15</v>
      </c>
    </row>
    <row r="58" spans="1:31" x14ac:dyDescent="0.3">
      <c r="A58" s="35" t="s">
        <v>79</v>
      </c>
    </row>
    <row r="59" spans="1:31" x14ac:dyDescent="0.3">
      <c r="A59" s="35" t="s">
        <v>80</v>
      </c>
    </row>
    <row r="60" spans="1:31" x14ac:dyDescent="0.3">
      <c r="A60" s="35" t="s">
        <v>81</v>
      </c>
    </row>
    <row r="61" spans="1:31" x14ac:dyDescent="0.3">
      <c r="A61" s="35" t="s">
        <v>82</v>
      </c>
    </row>
    <row r="62" spans="1:31" ht="14.5" thickBot="1" x14ac:dyDescent="0.35"/>
    <row r="63" spans="1:31" x14ac:dyDescent="0.3">
      <c r="S63" s="20"/>
      <c r="T63" s="22" t="s">
        <v>11</v>
      </c>
      <c r="U63" s="21" t="s">
        <v>48</v>
      </c>
      <c r="V63" s="21" t="s">
        <v>49</v>
      </c>
      <c r="W63" s="21" t="s">
        <v>50</v>
      </c>
      <c r="X63" s="21" t="s">
        <v>51</v>
      </c>
      <c r="Y63" s="21" t="s">
        <v>52</v>
      </c>
      <c r="Z63" s="21" t="s">
        <v>53</v>
      </c>
      <c r="AA63" s="21" t="s">
        <v>54</v>
      </c>
      <c r="AB63" s="21" t="s">
        <v>56</v>
      </c>
      <c r="AC63" s="21" t="s">
        <v>57</v>
      </c>
      <c r="AD63" s="21" t="s">
        <v>58</v>
      </c>
      <c r="AE63" s="28" t="s">
        <v>55</v>
      </c>
    </row>
    <row r="64" spans="1:31" x14ac:dyDescent="0.3">
      <c r="S64" s="23"/>
      <c r="T64" s="24" t="s">
        <v>44</v>
      </c>
      <c r="U64">
        <v>10</v>
      </c>
      <c r="V64">
        <v>10</v>
      </c>
      <c r="W64">
        <v>10</v>
      </c>
      <c r="X64">
        <v>10</v>
      </c>
      <c r="Y64">
        <v>15</v>
      </c>
      <c r="Z64">
        <v>15</v>
      </c>
      <c r="AA64">
        <v>10</v>
      </c>
      <c r="AB64" s="6">
        <v>10</v>
      </c>
      <c r="AC64" s="6">
        <v>5</v>
      </c>
      <c r="AD64" s="6">
        <v>5</v>
      </c>
      <c r="AE64" s="24"/>
    </row>
    <row r="65" spans="19:31" ht="14.5" thickBot="1" x14ac:dyDescent="0.35">
      <c r="S65" s="25" t="s">
        <v>3</v>
      </c>
      <c r="T65" s="27" t="s">
        <v>46</v>
      </c>
      <c r="U65" s="26"/>
      <c r="V65" s="26"/>
      <c r="W65" s="26"/>
      <c r="X65" s="26"/>
      <c r="Y65" s="26"/>
      <c r="Z65" s="26"/>
      <c r="AA65" s="26"/>
      <c r="AB65" s="26"/>
      <c r="AC65" s="26"/>
      <c r="AD65" s="26"/>
      <c r="AE65" s="27"/>
    </row>
    <row r="66" spans="19:31" ht="14.5" thickBot="1" x14ac:dyDescent="0.35">
      <c r="S66" s="25">
        <v>1999</v>
      </c>
      <c r="T66" s="27" t="s">
        <v>47</v>
      </c>
      <c r="U66">
        <v>10</v>
      </c>
      <c r="V66">
        <v>10</v>
      </c>
      <c r="W66">
        <v>10</v>
      </c>
      <c r="X66">
        <v>10</v>
      </c>
      <c r="Y66">
        <v>15</v>
      </c>
      <c r="Z66">
        <v>15</v>
      </c>
      <c r="AA66">
        <v>10</v>
      </c>
      <c r="AB66" s="6">
        <f t="shared" ref="AB66:AD67" si="2">AVERAGE(U48,U56)</f>
        <v>8.75</v>
      </c>
      <c r="AC66" s="6">
        <f t="shared" si="2"/>
        <v>4.375</v>
      </c>
      <c r="AD66" s="6">
        <f t="shared" si="2"/>
        <v>4.375</v>
      </c>
      <c r="AE66" s="33">
        <f>SUM(U66:AD66)</f>
        <v>97.5</v>
      </c>
    </row>
    <row r="67" spans="19:31" x14ac:dyDescent="0.3">
      <c r="S67" t="s">
        <v>59</v>
      </c>
      <c r="U67">
        <v>10</v>
      </c>
      <c r="V67">
        <v>10</v>
      </c>
      <c r="W67">
        <v>10</v>
      </c>
      <c r="X67">
        <v>10</v>
      </c>
      <c r="Y67">
        <v>15</v>
      </c>
      <c r="Z67">
        <v>15</v>
      </c>
      <c r="AA67">
        <v>10</v>
      </c>
      <c r="AB67" s="6">
        <f t="shared" si="2"/>
        <v>8.75</v>
      </c>
      <c r="AC67" s="6">
        <f t="shared" si="2"/>
        <v>4.375</v>
      </c>
      <c r="AD67" s="6">
        <f t="shared" si="2"/>
        <v>4.375</v>
      </c>
      <c r="AE67" s="33">
        <f>SUM(U67:AD67)</f>
        <v>97.5</v>
      </c>
    </row>
    <row r="81" spans="1:28" ht="14.5" thickBot="1" x14ac:dyDescent="0.35">
      <c r="A81" t="s">
        <v>15</v>
      </c>
      <c r="B81" t="s">
        <v>27</v>
      </c>
      <c r="C81" t="s">
        <v>46</v>
      </c>
      <c r="D81" t="s">
        <v>33</v>
      </c>
      <c r="E81" t="s">
        <v>16</v>
      </c>
      <c r="F81" t="s">
        <v>32</v>
      </c>
      <c r="G81" t="s">
        <v>12</v>
      </c>
      <c r="J81" t="s">
        <v>15</v>
      </c>
      <c r="K81" t="s">
        <v>27</v>
      </c>
      <c r="L81" t="s">
        <v>46</v>
      </c>
      <c r="M81" t="s">
        <v>33</v>
      </c>
      <c r="N81" t="s">
        <v>16</v>
      </c>
      <c r="O81" t="s">
        <v>32</v>
      </c>
      <c r="P81" t="s">
        <v>12</v>
      </c>
      <c r="Q81" s="19" t="s">
        <v>45</v>
      </c>
      <c r="S81" t="s">
        <v>60</v>
      </c>
    </row>
    <row r="82" spans="1:28" x14ac:dyDescent="0.3">
      <c r="A82">
        <v>1999</v>
      </c>
      <c r="B82" t="s">
        <v>28</v>
      </c>
      <c r="C82" t="s">
        <v>47</v>
      </c>
      <c r="D82" t="s">
        <v>34</v>
      </c>
      <c r="E82" t="s">
        <v>17</v>
      </c>
      <c r="F82">
        <v>10</v>
      </c>
      <c r="G82">
        <v>4</v>
      </c>
      <c r="J82">
        <v>1999</v>
      </c>
      <c r="K82" t="s">
        <v>28</v>
      </c>
      <c r="L82" t="s">
        <v>47</v>
      </c>
      <c r="M82" t="s">
        <v>34</v>
      </c>
      <c r="N82" t="s">
        <v>17</v>
      </c>
      <c r="O82">
        <v>10</v>
      </c>
      <c r="P82">
        <v>4</v>
      </c>
      <c r="Q82" s="38">
        <f t="shared" ref="Q82:Q88" si="3">P82/4*O82</f>
        <v>10</v>
      </c>
      <c r="S82" s="20"/>
      <c r="T82" s="22" t="s">
        <v>11</v>
      </c>
      <c r="U82" s="21" t="s">
        <v>48</v>
      </c>
      <c r="V82" s="21" t="s">
        <v>49</v>
      </c>
      <c r="W82" s="21" t="s">
        <v>50</v>
      </c>
      <c r="X82" s="21" t="s">
        <v>51</v>
      </c>
      <c r="Y82" s="21" t="s">
        <v>52</v>
      </c>
      <c r="Z82" s="21" t="s">
        <v>53</v>
      </c>
      <c r="AA82" s="21" t="s">
        <v>54</v>
      </c>
      <c r="AB82" s="28" t="s">
        <v>55</v>
      </c>
    </row>
    <row r="83" spans="1:28" x14ac:dyDescent="0.3">
      <c r="A83">
        <v>1999</v>
      </c>
      <c r="B83" t="s">
        <v>28</v>
      </c>
      <c r="C83" t="s">
        <v>47</v>
      </c>
      <c r="D83" t="s">
        <v>35</v>
      </c>
      <c r="E83" t="s">
        <v>18</v>
      </c>
      <c r="F83">
        <v>10</v>
      </c>
      <c r="G83">
        <v>4</v>
      </c>
      <c r="J83">
        <v>1999</v>
      </c>
      <c r="K83" t="s">
        <v>28</v>
      </c>
      <c r="L83" t="s">
        <v>47</v>
      </c>
      <c r="M83" t="s">
        <v>35</v>
      </c>
      <c r="N83" t="s">
        <v>18</v>
      </c>
      <c r="O83">
        <v>10</v>
      </c>
      <c r="P83">
        <v>4</v>
      </c>
      <c r="Q83" s="38">
        <f t="shared" si="3"/>
        <v>10</v>
      </c>
      <c r="S83" s="23"/>
      <c r="T83" s="24" t="s">
        <v>44</v>
      </c>
      <c r="U83">
        <v>10</v>
      </c>
      <c r="V83">
        <v>10</v>
      </c>
      <c r="W83">
        <v>10</v>
      </c>
      <c r="X83">
        <v>10</v>
      </c>
      <c r="Y83">
        <v>15</v>
      </c>
      <c r="Z83">
        <v>15</v>
      </c>
      <c r="AA83">
        <v>10</v>
      </c>
      <c r="AB83" s="24"/>
    </row>
    <row r="84" spans="1:28" ht="14.5" thickBot="1" x14ac:dyDescent="0.35">
      <c r="A84">
        <v>1999</v>
      </c>
      <c r="B84" t="s">
        <v>28</v>
      </c>
      <c r="C84" t="s">
        <v>47</v>
      </c>
      <c r="D84" t="s">
        <v>36</v>
      </c>
      <c r="E84" t="s">
        <v>19</v>
      </c>
      <c r="F84">
        <v>10</v>
      </c>
      <c r="G84">
        <v>4</v>
      </c>
      <c r="J84">
        <v>1999</v>
      </c>
      <c r="K84" t="s">
        <v>28</v>
      </c>
      <c r="L84" t="s">
        <v>47</v>
      </c>
      <c r="M84" t="s">
        <v>36</v>
      </c>
      <c r="N84" t="s">
        <v>19</v>
      </c>
      <c r="O84">
        <v>10</v>
      </c>
      <c r="P84">
        <v>4</v>
      </c>
      <c r="Q84" s="38">
        <f t="shared" si="3"/>
        <v>10</v>
      </c>
      <c r="S84" s="25" t="s">
        <v>3</v>
      </c>
      <c r="T84" s="27" t="s">
        <v>46</v>
      </c>
      <c r="U84" s="26"/>
      <c r="V84" s="26"/>
      <c r="W84" s="26"/>
      <c r="X84" s="26"/>
      <c r="Y84" s="26"/>
      <c r="Z84" s="26"/>
      <c r="AA84" s="26"/>
      <c r="AB84" s="27"/>
    </row>
    <row r="85" spans="1:28" ht="14.5" thickBot="1" x14ac:dyDescent="0.35">
      <c r="A85">
        <v>1999</v>
      </c>
      <c r="B85" t="s">
        <v>28</v>
      </c>
      <c r="C85" t="s">
        <v>47</v>
      </c>
      <c r="D85" t="s">
        <v>37</v>
      </c>
      <c r="E85" t="s">
        <v>20</v>
      </c>
      <c r="F85">
        <v>10</v>
      </c>
      <c r="G85">
        <v>4</v>
      </c>
      <c r="J85">
        <v>1999</v>
      </c>
      <c r="K85" t="s">
        <v>28</v>
      </c>
      <c r="L85" t="s">
        <v>47</v>
      </c>
      <c r="M85" t="s">
        <v>37</v>
      </c>
      <c r="N85" t="s">
        <v>20</v>
      </c>
      <c r="O85">
        <v>10</v>
      </c>
      <c r="P85">
        <v>4</v>
      </c>
      <c r="Q85" s="38">
        <f t="shared" si="3"/>
        <v>10</v>
      </c>
      <c r="S85" s="25">
        <v>1999</v>
      </c>
      <c r="T85" s="27" t="s">
        <v>47</v>
      </c>
      <c r="U85">
        <v>10</v>
      </c>
      <c r="V85">
        <v>10</v>
      </c>
      <c r="W85">
        <v>10</v>
      </c>
      <c r="X85">
        <v>10</v>
      </c>
      <c r="Y85">
        <v>15</v>
      </c>
      <c r="Z85">
        <v>15</v>
      </c>
      <c r="AA85">
        <v>10</v>
      </c>
      <c r="AB85" s="32">
        <v>80</v>
      </c>
    </row>
    <row r="86" spans="1:28" x14ac:dyDescent="0.3">
      <c r="A86">
        <v>1999</v>
      </c>
      <c r="B86" t="s">
        <v>28</v>
      </c>
      <c r="C86" t="s">
        <v>47</v>
      </c>
      <c r="D86" t="s">
        <v>38</v>
      </c>
      <c r="E86" t="s">
        <v>21</v>
      </c>
      <c r="F86">
        <v>15</v>
      </c>
      <c r="G86">
        <v>4</v>
      </c>
      <c r="J86">
        <v>1999</v>
      </c>
      <c r="K86" t="s">
        <v>28</v>
      </c>
      <c r="L86" t="s">
        <v>47</v>
      </c>
      <c r="M86" t="s">
        <v>38</v>
      </c>
      <c r="N86" t="s">
        <v>21</v>
      </c>
      <c r="O86">
        <v>15</v>
      </c>
      <c r="P86">
        <v>4</v>
      </c>
      <c r="Q86" s="38">
        <f t="shared" si="3"/>
        <v>15</v>
      </c>
      <c r="S86" t="s">
        <v>59</v>
      </c>
      <c r="U86">
        <v>10</v>
      </c>
      <c r="V86">
        <v>10</v>
      </c>
      <c r="W86">
        <v>10</v>
      </c>
      <c r="X86">
        <v>10</v>
      </c>
      <c r="Y86">
        <v>15</v>
      </c>
      <c r="Z86">
        <v>15</v>
      </c>
      <c r="AA86">
        <v>10</v>
      </c>
      <c r="AB86" s="30">
        <v>80</v>
      </c>
    </row>
    <row r="87" spans="1:28" x14ac:dyDescent="0.3">
      <c r="A87">
        <v>1999</v>
      </c>
      <c r="B87" t="s">
        <v>28</v>
      </c>
      <c r="C87" t="s">
        <v>47</v>
      </c>
      <c r="D87" t="s">
        <v>39</v>
      </c>
      <c r="E87" t="s">
        <v>22</v>
      </c>
      <c r="F87">
        <v>15</v>
      </c>
      <c r="G87">
        <v>4</v>
      </c>
      <c r="J87">
        <v>1999</v>
      </c>
      <c r="K87" t="s">
        <v>28</v>
      </c>
      <c r="L87" t="s">
        <v>47</v>
      </c>
      <c r="M87" t="s">
        <v>39</v>
      </c>
      <c r="N87" t="s">
        <v>22</v>
      </c>
      <c r="O87">
        <v>15</v>
      </c>
      <c r="P87">
        <v>4</v>
      </c>
      <c r="Q87" s="38">
        <f t="shared" si="3"/>
        <v>15</v>
      </c>
    </row>
    <row r="88" spans="1:28" x14ac:dyDescent="0.3">
      <c r="A88">
        <v>1999</v>
      </c>
      <c r="B88" t="s">
        <v>28</v>
      </c>
      <c r="C88" t="s">
        <v>47</v>
      </c>
      <c r="D88" t="s">
        <v>40</v>
      </c>
      <c r="E88" t="s">
        <v>23</v>
      </c>
      <c r="F88">
        <v>10</v>
      </c>
      <c r="G88">
        <v>4</v>
      </c>
      <c r="J88">
        <v>1999</v>
      </c>
      <c r="K88" t="s">
        <v>28</v>
      </c>
      <c r="L88" t="s">
        <v>47</v>
      </c>
      <c r="M88" t="s">
        <v>40</v>
      </c>
      <c r="N88" t="s">
        <v>23</v>
      </c>
      <c r="O88">
        <v>10</v>
      </c>
      <c r="P88">
        <v>4</v>
      </c>
      <c r="Q88" s="38">
        <f t="shared" si="3"/>
        <v>10</v>
      </c>
    </row>
    <row r="89" spans="1:28" x14ac:dyDescent="0.3">
      <c r="A89" s="17">
        <v>1999</v>
      </c>
      <c r="B89" s="17" t="s">
        <v>29</v>
      </c>
      <c r="C89" s="17" t="s">
        <v>47</v>
      </c>
      <c r="D89" s="17" t="s">
        <v>34</v>
      </c>
      <c r="E89" s="17" t="s">
        <v>17</v>
      </c>
      <c r="F89" s="17">
        <v>10</v>
      </c>
      <c r="G89" s="17">
        <v>3</v>
      </c>
      <c r="Q89" s="18">
        <f>SUM(Q82:Q88)</f>
        <v>80</v>
      </c>
    </row>
    <row r="90" spans="1:28" x14ac:dyDescent="0.3">
      <c r="A90" s="17">
        <v>1999</v>
      </c>
      <c r="B90" s="17" t="s">
        <v>29</v>
      </c>
      <c r="C90" s="17" t="s">
        <v>47</v>
      </c>
      <c r="D90" s="17" t="s">
        <v>35</v>
      </c>
      <c r="E90" s="17" t="s">
        <v>18</v>
      </c>
      <c r="F90" s="17">
        <v>10</v>
      </c>
      <c r="G90" s="17">
        <v>3</v>
      </c>
    </row>
    <row r="91" spans="1:28" ht="14.5" thickBot="1" x14ac:dyDescent="0.35">
      <c r="A91" s="17">
        <v>1999</v>
      </c>
      <c r="B91" s="17" t="s">
        <v>29</v>
      </c>
      <c r="C91" s="17" t="s">
        <v>47</v>
      </c>
      <c r="D91" s="17" t="s">
        <v>36</v>
      </c>
      <c r="E91" s="17" t="s">
        <v>19</v>
      </c>
      <c r="F91" s="17">
        <v>10</v>
      </c>
      <c r="G91" s="17">
        <v>3</v>
      </c>
      <c r="J91" t="s">
        <v>15</v>
      </c>
      <c r="K91" t="s">
        <v>27</v>
      </c>
      <c r="L91" t="s">
        <v>46</v>
      </c>
      <c r="M91" t="s">
        <v>33</v>
      </c>
      <c r="N91" t="s">
        <v>16</v>
      </c>
      <c r="O91" t="s">
        <v>32</v>
      </c>
      <c r="P91" t="s">
        <v>12</v>
      </c>
      <c r="Q91" s="19" t="s">
        <v>45</v>
      </c>
      <c r="S91" t="s">
        <v>73</v>
      </c>
    </row>
    <row r="92" spans="1:28" x14ac:dyDescent="0.3">
      <c r="A92" s="17">
        <v>1999</v>
      </c>
      <c r="B92" s="17" t="s">
        <v>29</v>
      </c>
      <c r="C92" s="17" t="s">
        <v>47</v>
      </c>
      <c r="D92" s="17" t="s">
        <v>37</v>
      </c>
      <c r="E92" s="17" t="s">
        <v>20</v>
      </c>
      <c r="F92" s="17">
        <v>10</v>
      </c>
      <c r="G92" s="17">
        <v>3</v>
      </c>
      <c r="J92" s="17">
        <v>1999</v>
      </c>
      <c r="K92" s="17" t="s">
        <v>29</v>
      </c>
      <c r="L92" s="17" t="s">
        <v>47</v>
      </c>
      <c r="M92" s="17" t="s">
        <v>34</v>
      </c>
      <c r="N92" s="17" t="s">
        <v>17</v>
      </c>
      <c r="O92" s="17">
        <v>10</v>
      </c>
      <c r="P92" s="17">
        <v>3</v>
      </c>
      <c r="Q92" s="17">
        <f t="shared" ref="Q92:Q98" si="4">P92/4*O92</f>
        <v>7.5</v>
      </c>
      <c r="S92" s="20"/>
      <c r="T92" s="22" t="s">
        <v>11</v>
      </c>
      <c r="U92" s="21" t="s">
        <v>48</v>
      </c>
      <c r="V92" s="21" t="s">
        <v>49</v>
      </c>
      <c r="W92" s="21" t="s">
        <v>50</v>
      </c>
      <c r="X92" s="21" t="s">
        <v>51</v>
      </c>
      <c r="Y92" s="21" t="s">
        <v>52</v>
      </c>
      <c r="Z92" s="21" t="s">
        <v>53</v>
      </c>
      <c r="AA92" s="21" t="s">
        <v>54</v>
      </c>
      <c r="AB92" s="28" t="s">
        <v>55</v>
      </c>
    </row>
    <row r="93" spans="1:28" x14ac:dyDescent="0.3">
      <c r="A93" s="17">
        <v>1999</v>
      </c>
      <c r="B93" s="17" t="s">
        <v>29</v>
      </c>
      <c r="C93" s="17" t="s">
        <v>47</v>
      </c>
      <c r="D93" s="17" t="s">
        <v>38</v>
      </c>
      <c r="E93" s="17" t="s">
        <v>21</v>
      </c>
      <c r="F93" s="17">
        <v>15</v>
      </c>
      <c r="G93" s="17">
        <v>3</v>
      </c>
      <c r="J93" s="17">
        <v>1999</v>
      </c>
      <c r="K93" s="17" t="s">
        <v>29</v>
      </c>
      <c r="L93" s="17" t="s">
        <v>47</v>
      </c>
      <c r="M93" s="17" t="s">
        <v>35</v>
      </c>
      <c r="N93" s="17" t="s">
        <v>18</v>
      </c>
      <c r="O93" s="17">
        <v>10</v>
      </c>
      <c r="P93" s="17">
        <v>3</v>
      </c>
      <c r="Q93" s="17">
        <f t="shared" si="4"/>
        <v>7.5</v>
      </c>
      <c r="S93" s="23"/>
      <c r="T93" s="24" t="s">
        <v>44</v>
      </c>
      <c r="U93">
        <v>10</v>
      </c>
      <c r="V93">
        <v>10</v>
      </c>
      <c r="W93">
        <v>10</v>
      </c>
      <c r="X93">
        <v>10</v>
      </c>
      <c r="Y93">
        <v>15</v>
      </c>
      <c r="Z93">
        <v>15</v>
      </c>
      <c r="AA93">
        <v>10</v>
      </c>
      <c r="AB93" s="24"/>
    </row>
    <row r="94" spans="1:28" ht="14.5" thickBot="1" x14ac:dyDescent="0.35">
      <c r="A94" s="17">
        <v>1999</v>
      </c>
      <c r="B94" s="17" t="s">
        <v>29</v>
      </c>
      <c r="C94" s="17" t="s">
        <v>47</v>
      </c>
      <c r="D94" s="17" t="s">
        <v>39</v>
      </c>
      <c r="E94" s="17" t="s">
        <v>22</v>
      </c>
      <c r="F94" s="17">
        <v>15</v>
      </c>
      <c r="G94" s="17">
        <v>3</v>
      </c>
      <c r="J94" s="17">
        <v>1999</v>
      </c>
      <c r="K94" s="17" t="s">
        <v>29</v>
      </c>
      <c r="L94" s="17" t="s">
        <v>47</v>
      </c>
      <c r="M94" s="17" t="s">
        <v>36</v>
      </c>
      <c r="N94" s="17" t="s">
        <v>19</v>
      </c>
      <c r="O94" s="17">
        <v>10</v>
      </c>
      <c r="P94" s="17">
        <v>3</v>
      </c>
      <c r="Q94" s="17">
        <f t="shared" si="4"/>
        <v>7.5</v>
      </c>
      <c r="S94" s="25" t="s">
        <v>3</v>
      </c>
      <c r="T94" s="27" t="s">
        <v>46</v>
      </c>
      <c r="U94" s="26"/>
      <c r="V94" s="26"/>
      <c r="W94" s="26"/>
      <c r="X94" s="26"/>
      <c r="Y94" s="26"/>
      <c r="Z94" s="26"/>
      <c r="AA94" s="26"/>
      <c r="AB94" s="27"/>
    </row>
    <row r="95" spans="1:28" ht="14.5" thickBot="1" x14ac:dyDescent="0.35">
      <c r="A95" s="17">
        <v>1999</v>
      </c>
      <c r="B95" s="17" t="s">
        <v>29</v>
      </c>
      <c r="C95" s="17" t="s">
        <v>47</v>
      </c>
      <c r="D95" s="17" t="s">
        <v>40</v>
      </c>
      <c r="E95" s="17" t="s">
        <v>23</v>
      </c>
      <c r="F95" s="17">
        <v>10</v>
      </c>
      <c r="G95" s="17">
        <v>3</v>
      </c>
      <c r="J95" s="17">
        <v>1999</v>
      </c>
      <c r="K95" s="17" t="s">
        <v>29</v>
      </c>
      <c r="L95" s="17" t="s">
        <v>47</v>
      </c>
      <c r="M95" s="17" t="s">
        <v>37</v>
      </c>
      <c r="N95" s="17" t="s">
        <v>20</v>
      </c>
      <c r="O95" s="17">
        <v>10</v>
      </c>
      <c r="P95" s="17">
        <v>3</v>
      </c>
      <c r="Q95" s="17">
        <f t="shared" si="4"/>
        <v>7.5</v>
      </c>
      <c r="S95" s="25">
        <v>1999</v>
      </c>
      <c r="T95" s="27" t="s">
        <v>47</v>
      </c>
      <c r="U95">
        <v>7.5</v>
      </c>
      <c r="V95">
        <v>7.5</v>
      </c>
      <c r="W95">
        <v>7.5</v>
      </c>
      <c r="X95">
        <v>7.5</v>
      </c>
      <c r="Y95">
        <v>11.25</v>
      </c>
      <c r="Z95">
        <v>11.25</v>
      </c>
      <c r="AA95">
        <v>7.5</v>
      </c>
      <c r="AB95" s="32">
        <v>60</v>
      </c>
    </row>
    <row r="96" spans="1:28" x14ac:dyDescent="0.3">
      <c r="A96" s="16">
        <v>1999</v>
      </c>
      <c r="B96" s="16" t="s">
        <v>30</v>
      </c>
      <c r="C96" t="s">
        <v>47</v>
      </c>
      <c r="D96" t="s">
        <v>41</v>
      </c>
      <c r="E96" s="16" t="s">
        <v>24</v>
      </c>
      <c r="F96" s="16">
        <v>10</v>
      </c>
      <c r="G96" s="16">
        <v>4</v>
      </c>
      <c r="J96" s="17">
        <v>1999</v>
      </c>
      <c r="K96" s="17" t="s">
        <v>29</v>
      </c>
      <c r="L96" s="17" t="s">
        <v>47</v>
      </c>
      <c r="M96" s="17" t="s">
        <v>38</v>
      </c>
      <c r="N96" s="17" t="s">
        <v>21</v>
      </c>
      <c r="O96" s="17">
        <v>15</v>
      </c>
      <c r="P96" s="17">
        <v>3</v>
      </c>
      <c r="Q96" s="17">
        <f t="shared" si="4"/>
        <v>11.25</v>
      </c>
      <c r="S96" t="s">
        <v>59</v>
      </c>
      <c r="U96">
        <v>7.5</v>
      </c>
      <c r="V96">
        <v>7.5</v>
      </c>
      <c r="W96">
        <v>7.5</v>
      </c>
      <c r="X96">
        <v>7.5</v>
      </c>
      <c r="Y96">
        <v>11.25</v>
      </c>
      <c r="Z96">
        <v>11.25</v>
      </c>
      <c r="AA96">
        <v>7.5</v>
      </c>
      <c r="AB96" s="30">
        <v>60</v>
      </c>
    </row>
    <row r="97" spans="1:31" x14ac:dyDescent="0.3">
      <c r="A97" s="16">
        <v>1999</v>
      </c>
      <c r="B97" s="16" t="s">
        <v>30</v>
      </c>
      <c r="C97" t="s">
        <v>47</v>
      </c>
      <c r="D97" t="s">
        <v>42</v>
      </c>
      <c r="E97" s="16" t="s">
        <v>25</v>
      </c>
      <c r="F97" s="16">
        <v>5</v>
      </c>
      <c r="G97" s="16">
        <v>4</v>
      </c>
      <c r="J97" s="17">
        <v>1999</v>
      </c>
      <c r="K97" s="17" t="s">
        <v>29</v>
      </c>
      <c r="L97" s="17" t="s">
        <v>47</v>
      </c>
      <c r="M97" s="17" t="s">
        <v>39</v>
      </c>
      <c r="N97" s="17" t="s">
        <v>22</v>
      </c>
      <c r="O97" s="17">
        <v>15</v>
      </c>
      <c r="P97" s="17">
        <v>3</v>
      </c>
      <c r="Q97" s="17">
        <f t="shared" si="4"/>
        <v>11.25</v>
      </c>
    </row>
    <row r="98" spans="1:31" x14ac:dyDescent="0.3">
      <c r="A98" s="16">
        <v>1999</v>
      </c>
      <c r="B98" s="16" t="s">
        <v>30</v>
      </c>
      <c r="C98" t="s">
        <v>47</v>
      </c>
      <c r="D98" t="s">
        <v>43</v>
      </c>
      <c r="E98" s="16" t="s">
        <v>26</v>
      </c>
      <c r="F98" s="16">
        <v>5</v>
      </c>
      <c r="G98" s="16">
        <v>4</v>
      </c>
      <c r="J98" s="17">
        <v>1999</v>
      </c>
      <c r="K98" s="17" t="s">
        <v>29</v>
      </c>
      <c r="L98" s="17" t="s">
        <v>47</v>
      </c>
      <c r="M98" s="17" t="s">
        <v>40</v>
      </c>
      <c r="N98" s="17" t="s">
        <v>23</v>
      </c>
      <c r="O98" s="17">
        <v>10</v>
      </c>
      <c r="P98" s="17">
        <v>3</v>
      </c>
      <c r="Q98" s="17">
        <f t="shared" si="4"/>
        <v>7.5</v>
      </c>
    </row>
    <row r="99" spans="1:31" x14ac:dyDescent="0.3">
      <c r="Q99" s="18">
        <f>SUM(Q92:Q98)</f>
        <v>60</v>
      </c>
    </row>
    <row r="101" spans="1:31" ht="14.5" thickBot="1" x14ac:dyDescent="0.35">
      <c r="J101" t="s">
        <v>15</v>
      </c>
      <c r="K101" t="s">
        <v>27</v>
      </c>
      <c r="L101" t="s">
        <v>46</v>
      </c>
      <c r="M101" t="s">
        <v>33</v>
      </c>
      <c r="N101" t="s">
        <v>16</v>
      </c>
      <c r="O101" t="s">
        <v>32</v>
      </c>
      <c r="P101" t="s">
        <v>12</v>
      </c>
      <c r="Q101" s="19" t="s">
        <v>45</v>
      </c>
      <c r="S101" t="s">
        <v>62</v>
      </c>
    </row>
    <row r="102" spans="1:31" x14ac:dyDescent="0.3">
      <c r="J102" s="16">
        <v>1999</v>
      </c>
      <c r="K102" s="16" t="s">
        <v>30</v>
      </c>
      <c r="L102" s="16" t="s">
        <v>47</v>
      </c>
      <c r="M102" s="16" t="s">
        <v>41</v>
      </c>
      <c r="N102" s="16" t="s">
        <v>24</v>
      </c>
      <c r="O102" s="16">
        <v>10</v>
      </c>
      <c r="P102" s="16">
        <v>4</v>
      </c>
      <c r="Q102" s="16">
        <f>P102/4*O102</f>
        <v>10</v>
      </c>
      <c r="S102" s="20"/>
      <c r="T102" s="22" t="s">
        <v>11</v>
      </c>
      <c r="U102" s="21" t="s">
        <v>56</v>
      </c>
      <c r="V102" s="21" t="s">
        <v>57</v>
      </c>
      <c r="W102" s="21" t="s">
        <v>58</v>
      </c>
      <c r="X102" s="28" t="s">
        <v>55</v>
      </c>
    </row>
    <row r="103" spans="1:31" x14ac:dyDescent="0.3">
      <c r="J103" s="16">
        <v>1999</v>
      </c>
      <c r="K103" s="16" t="s">
        <v>30</v>
      </c>
      <c r="L103" s="16" t="s">
        <v>47</v>
      </c>
      <c r="M103" s="16" t="s">
        <v>42</v>
      </c>
      <c r="N103" s="16" t="s">
        <v>25</v>
      </c>
      <c r="O103" s="16">
        <v>5</v>
      </c>
      <c r="P103" s="16">
        <v>4</v>
      </c>
      <c r="Q103" s="16">
        <f>P103/4*O103</f>
        <v>5</v>
      </c>
      <c r="S103" s="23"/>
      <c r="T103" s="24" t="s">
        <v>44</v>
      </c>
      <c r="U103" s="6">
        <v>10</v>
      </c>
      <c r="V103" s="6">
        <v>5</v>
      </c>
      <c r="W103" s="6">
        <v>5</v>
      </c>
      <c r="X103" s="24"/>
    </row>
    <row r="104" spans="1:31" ht="14.5" thickBot="1" x14ac:dyDescent="0.35">
      <c r="J104" s="16">
        <v>1999</v>
      </c>
      <c r="K104" s="16" t="s">
        <v>30</v>
      </c>
      <c r="L104" s="16" t="s">
        <v>47</v>
      </c>
      <c r="M104" s="16" t="s">
        <v>43</v>
      </c>
      <c r="N104" s="16" t="s">
        <v>26</v>
      </c>
      <c r="O104" s="16">
        <v>5</v>
      </c>
      <c r="P104" s="16">
        <v>4</v>
      </c>
      <c r="Q104" s="16">
        <f>P104/4*O104</f>
        <v>5</v>
      </c>
      <c r="S104" s="25" t="s">
        <v>3</v>
      </c>
      <c r="T104" s="27" t="s">
        <v>46</v>
      </c>
      <c r="U104" s="26"/>
      <c r="V104" s="26"/>
      <c r="W104" s="26"/>
      <c r="X104" s="27"/>
    </row>
    <row r="105" spans="1:31" ht="14.5" thickBot="1" x14ac:dyDescent="0.35">
      <c r="Q105" s="18">
        <f>SUM(Q102:Q104)</f>
        <v>20</v>
      </c>
      <c r="S105" s="25">
        <v>1999</v>
      </c>
      <c r="T105" s="27" t="s">
        <v>47</v>
      </c>
      <c r="U105" s="6">
        <v>10</v>
      </c>
      <c r="V105" s="6">
        <v>5</v>
      </c>
      <c r="W105" s="6">
        <v>5</v>
      </c>
      <c r="X105" s="32">
        <v>20</v>
      </c>
    </row>
    <row r="106" spans="1:31" x14ac:dyDescent="0.3">
      <c r="S106" t="s">
        <v>59</v>
      </c>
      <c r="U106" s="6">
        <v>10</v>
      </c>
      <c r="V106" s="6">
        <v>5</v>
      </c>
      <c r="W106" s="6">
        <v>5</v>
      </c>
      <c r="X106" s="30">
        <v>20</v>
      </c>
    </row>
    <row r="111" spans="1:31" ht="14.5" thickBot="1" x14ac:dyDescent="0.35"/>
    <row r="112" spans="1:31" x14ac:dyDescent="0.3">
      <c r="S112" s="20"/>
      <c r="T112" s="22" t="s">
        <v>11</v>
      </c>
      <c r="U112" s="21" t="s">
        <v>48</v>
      </c>
      <c r="V112" s="21" t="s">
        <v>49</v>
      </c>
      <c r="W112" s="21" t="s">
        <v>50</v>
      </c>
      <c r="X112" s="21" t="s">
        <v>51</v>
      </c>
      <c r="Y112" s="21" t="s">
        <v>52</v>
      </c>
      <c r="Z112" s="21" t="s">
        <v>53</v>
      </c>
      <c r="AA112" s="21" t="s">
        <v>54</v>
      </c>
      <c r="AB112" s="21" t="s">
        <v>56</v>
      </c>
      <c r="AC112" s="21" t="s">
        <v>57</v>
      </c>
      <c r="AD112" s="21" t="s">
        <v>58</v>
      </c>
      <c r="AE112" s="28" t="s">
        <v>55</v>
      </c>
    </row>
    <row r="113" spans="19:31" x14ac:dyDescent="0.3">
      <c r="S113" s="23"/>
      <c r="T113" s="24" t="s">
        <v>44</v>
      </c>
      <c r="U113">
        <v>10</v>
      </c>
      <c r="V113">
        <v>10</v>
      </c>
      <c r="W113">
        <v>10</v>
      </c>
      <c r="X113">
        <v>10</v>
      </c>
      <c r="Y113">
        <v>15</v>
      </c>
      <c r="Z113">
        <v>15</v>
      </c>
      <c r="AA113">
        <v>10</v>
      </c>
      <c r="AB113" s="6">
        <v>10</v>
      </c>
      <c r="AC113" s="6">
        <v>5</v>
      </c>
      <c r="AD113" s="6">
        <v>5</v>
      </c>
      <c r="AE113" s="24"/>
    </row>
    <row r="114" spans="19:31" ht="14.5" thickBot="1" x14ac:dyDescent="0.35">
      <c r="S114" s="25" t="s">
        <v>3</v>
      </c>
      <c r="T114" s="27" t="s">
        <v>46</v>
      </c>
      <c r="U114" s="26"/>
      <c r="V114" s="26"/>
      <c r="W114" s="26"/>
      <c r="X114" s="26"/>
      <c r="Y114" s="26"/>
      <c r="Z114" s="26"/>
      <c r="AA114" s="26"/>
      <c r="AB114" s="26"/>
      <c r="AC114" s="26"/>
      <c r="AD114" s="26"/>
      <c r="AE114" s="27"/>
    </row>
    <row r="115" spans="19:31" ht="14.5" thickBot="1" x14ac:dyDescent="0.35">
      <c r="S115" s="25">
        <v>1999</v>
      </c>
      <c r="T115" s="27" t="s">
        <v>47</v>
      </c>
      <c r="U115" s="6">
        <f>AVERAGE(U85,U95)</f>
        <v>8.75</v>
      </c>
      <c r="V115" s="6">
        <f t="shared" ref="V115:AA116" si="5">AVERAGE(V85,V95)</f>
        <v>8.75</v>
      </c>
      <c r="W115" s="6">
        <f t="shared" si="5"/>
        <v>8.75</v>
      </c>
      <c r="X115" s="6">
        <f t="shared" si="5"/>
        <v>8.75</v>
      </c>
      <c r="Y115" s="6">
        <f t="shared" si="5"/>
        <v>13.125</v>
      </c>
      <c r="Z115" s="6">
        <f t="shared" si="5"/>
        <v>13.125</v>
      </c>
      <c r="AA115" s="6">
        <f t="shared" si="5"/>
        <v>8.75</v>
      </c>
      <c r="AB115" s="6">
        <v>10</v>
      </c>
      <c r="AC115" s="6">
        <v>5</v>
      </c>
      <c r="AD115" s="6">
        <v>5</v>
      </c>
      <c r="AE115" s="33">
        <f>SUM(U115:AD115)</f>
        <v>90</v>
      </c>
    </row>
    <row r="116" spans="19:31" x14ac:dyDescent="0.3">
      <c r="S116" t="s">
        <v>59</v>
      </c>
      <c r="U116" s="6">
        <f>AVERAGE(U86,U96)</f>
        <v>8.75</v>
      </c>
      <c r="V116" s="6">
        <f t="shared" si="5"/>
        <v>8.75</v>
      </c>
      <c r="W116" s="6">
        <f t="shared" si="5"/>
        <v>8.75</v>
      </c>
      <c r="X116" s="6">
        <f t="shared" si="5"/>
        <v>8.75</v>
      </c>
      <c r="Y116" s="6">
        <f t="shared" si="5"/>
        <v>13.125</v>
      </c>
      <c r="Z116" s="6">
        <f t="shared" si="5"/>
        <v>13.125</v>
      </c>
      <c r="AA116" s="6">
        <f t="shared" si="5"/>
        <v>8.75</v>
      </c>
      <c r="AB116" s="6">
        <v>10</v>
      </c>
      <c r="AC116" s="6">
        <v>5</v>
      </c>
      <c r="AD116" s="6">
        <v>5</v>
      </c>
      <c r="AE116" s="33">
        <f>SUM(U116:AD116)</f>
        <v>90</v>
      </c>
    </row>
  </sheetData>
  <mergeCells count="2">
    <mergeCell ref="U26:AA26"/>
    <mergeCell ref="AB26:AD26"/>
  </mergeCells>
  <pageMargins left="0.7" right="0.7" top="0.75" bottom="0.75" header="0.3" footer="0.3"/>
  <pageSetup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F992497-70E7-4D53-A60A-7D190F253D3D}">
  <sheetPr codeName="Sheet4"/>
  <dimension ref="B1:E35"/>
  <sheetViews>
    <sheetView showOutlineSymbols="0" workbookViewId="0"/>
  </sheetViews>
  <sheetFormatPr defaultRowHeight="14" x14ac:dyDescent="0.3"/>
  <cols>
    <col min="2" max="2" width="50.5" bestFit="1" customWidth="1"/>
  </cols>
  <sheetData>
    <row r="1" spans="2:5" x14ac:dyDescent="0.3">
      <c r="B1" s="39" t="s">
        <v>84</v>
      </c>
      <c r="C1" s="39" t="s">
        <v>85</v>
      </c>
      <c r="D1" s="39" t="s">
        <v>86</v>
      </c>
      <c r="E1" s="39" t="s">
        <v>87</v>
      </c>
    </row>
    <row r="2" spans="2:5" ht="31" x14ac:dyDescent="0.3">
      <c r="B2" s="40" t="s">
        <v>88</v>
      </c>
      <c r="C2" s="40" t="s">
        <v>89</v>
      </c>
      <c r="D2" s="40" t="s">
        <v>90</v>
      </c>
      <c r="E2" s="40" t="s">
        <v>91</v>
      </c>
    </row>
    <row r="3" spans="2:5" ht="29" x14ac:dyDescent="0.3">
      <c r="B3" s="41" t="s">
        <v>92</v>
      </c>
      <c r="C3" s="42" t="s">
        <v>93</v>
      </c>
      <c r="D3" s="42" t="s">
        <v>94</v>
      </c>
      <c r="E3" s="42" t="s">
        <v>94</v>
      </c>
    </row>
    <row r="4" spans="2:5" ht="15.5" x14ac:dyDescent="0.3">
      <c r="B4" s="43" t="s">
        <v>95</v>
      </c>
      <c r="C4" s="44" t="s">
        <v>96</v>
      </c>
      <c r="D4" s="44" t="s">
        <v>90</v>
      </c>
      <c r="E4" s="44" t="s">
        <v>91</v>
      </c>
    </row>
    <row r="5" spans="2:5" ht="31" x14ac:dyDescent="0.3">
      <c r="B5" s="43" t="s">
        <v>97</v>
      </c>
      <c r="C5" s="44" t="s">
        <v>98</v>
      </c>
      <c r="D5" s="44" t="s">
        <v>94</v>
      </c>
      <c r="E5" s="44" t="s">
        <v>94</v>
      </c>
    </row>
    <row r="6" spans="2:5" ht="31" x14ac:dyDescent="0.3">
      <c r="B6" s="43" t="s">
        <v>99</v>
      </c>
      <c r="C6" s="44" t="s">
        <v>98</v>
      </c>
      <c r="D6" s="44" t="s">
        <v>94</v>
      </c>
      <c r="E6" s="44" t="s">
        <v>94</v>
      </c>
    </row>
    <row r="7" spans="2:5" ht="15.5" x14ac:dyDescent="0.3">
      <c r="B7" s="43" t="s">
        <v>100</v>
      </c>
      <c r="C7" s="44" t="s">
        <v>98</v>
      </c>
      <c r="D7" s="44" t="s">
        <v>94</v>
      </c>
      <c r="E7" s="44" t="s">
        <v>94</v>
      </c>
    </row>
    <row r="8" spans="2:5" ht="15.5" x14ac:dyDescent="0.3">
      <c r="B8" s="43" t="s">
        <v>101</v>
      </c>
      <c r="C8" s="44" t="s">
        <v>98</v>
      </c>
      <c r="D8" s="44" t="s">
        <v>94</v>
      </c>
      <c r="E8" s="44" t="s">
        <v>94</v>
      </c>
    </row>
    <row r="9" spans="2:5" ht="15.5" x14ac:dyDescent="0.3">
      <c r="B9" s="43" t="s">
        <v>102</v>
      </c>
      <c r="C9" s="44" t="s">
        <v>98</v>
      </c>
      <c r="D9" s="44" t="s">
        <v>94</v>
      </c>
      <c r="E9" s="44" t="s">
        <v>94</v>
      </c>
    </row>
    <row r="10" spans="2:5" ht="15.5" x14ac:dyDescent="0.3">
      <c r="B10" s="43" t="s">
        <v>103</v>
      </c>
      <c r="C10" s="44" t="s">
        <v>98</v>
      </c>
      <c r="D10" s="44" t="s">
        <v>94</v>
      </c>
      <c r="E10" s="44" t="s">
        <v>94</v>
      </c>
    </row>
    <row r="11" spans="2:5" ht="15.5" x14ac:dyDescent="0.3">
      <c r="B11" s="43" t="s">
        <v>104</v>
      </c>
      <c r="C11" s="44" t="s">
        <v>98</v>
      </c>
      <c r="D11" s="44" t="s">
        <v>94</v>
      </c>
      <c r="E11" s="44" t="s">
        <v>94</v>
      </c>
    </row>
    <row r="12" spans="2:5" ht="15.5" x14ac:dyDescent="0.3">
      <c r="B12" s="45" t="s">
        <v>105</v>
      </c>
      <c r="C12" s="42" t="s">
        <v>98</v>
      </c>
      <c r="D12" s="42" t="s">
        <v>90</v>
      </c>
      <c r="E12" s="42" t="s">
        <v>90</v>
      </c>
    </row>
    <row r="13" spans="2:5" ht="15.5" x14ac:dyDescent="0.3">
      <c r="B13" s="46" t="s">
        <v>106</v>
      </c>
      <c r="C13" s="44" t="s">
        <v>93</v>
      </c>
      <c r="D13" s="44" t="s">
        <v>90</v>
      </c>
      <c r="E13" s="44" t="s">
        <v>90</v>
      </c>
    </row>
    <row r="14" spans="2:5" ht="15.5" x14ac:dyDescent="0.3">
      <c r="B14" s="43" t="s">
        <v>95</v>
      </c>
      <c r="C14" s="44" t="s">
        <v>98</v>
      </c>
      <c r="D14" s="44" t="s">
        <v>90</v>
      </c>
      <c r="E14" s="44" t="s">
        <v>90</v>
      </c>
    </row>
    <row r="15" spans="2:5" ht="31" x14ac:dyDescent="0.3">
      <c r="B15" s="46" t="s">
        <v>107</v>
      </c>
      <c r="C15" s="44" t="s">
        <v>98</v>
      </c>
      <c r="D15" s="44" t="s">
        <v>90</v>
      </c>
      <c r="E15" s="44" t="s">
        <v>90</v>
      </c>
    </row>
    <row r="16" spans="2:5" ht="31" x14ac:dyDescent="0.3">
      <c r="B16" s="46" t="s">
        <v>108</v>
      </c>
      <c r="C16" s="44" t="s">
        <v>98</v>
      </c>
      <c r="D16" s="44" t="s">
        <v>90</v>
      </c>
      <c r="E16" s="44" t="s">
        <v>90</v>
      </c>
    </row>
    <row r="17" spans="2:5" ht="31" x14ac:dyDescent="0.3">
      <c r="B17" s="43" t="s">
        <v>97</v>
      </c>
      <c r="C17" s="44" t="s">
        <v>98</v>
      </c>
      <c r="D17" s="44" t="s">
        <v>90</v>
      </c>
      <c r="E17" s="44" t="s">
        <v>90</v>
      </c>
    </row>
    <row r="18" spans="2:5" ht="14.5" x14ac:dyDescent="0.3">
      <c r="B18" s="41" t="s">
        <v>109</v>
      </c>
      <c r="C18" s="42" t="s">
        <v>98</v>
      </c>
      <c r="D18" s="42" t="s">
        <v>90</v>
      </c>
      <c r="E18" s="42" t="s">
        <v>90</v>
      </c>
    </row>
    <row r="19" spans="2:5" ht="14.5" x14ac:dyDescent="0.3">
      <c r="B19" s="47" t="s">
        <v>110</v>
      </c>
      <c r="C19" s="44" t="s">
        <v>98</v>
      </c>
      <c r="D19" s="44" t="s">
        <v>90</v>
      </c>
      <c r="E19" s="44" t="s">
        <v>90</v>
      </c>
    </row>
    <row r="20" spans="2:5" ht="14.5" x14ac:dyDescent="0.3">
      <c r="B20" s="47" t="s">
        <v>111</v>
      </c>
      <c r="C20" s="44" t="s">
        <v>98</v>
      </c>
      <c r="D20" s="44" t="s">
        <v>90</v>
      </c>
      <c r="E20" s="44" t="s">
        <v>90</v>
      </c>
    </row>
    <row r="21" spans="2:5" ht="14.5" x14ac:dyDescent="0.3">
      <c r="B21" s="47" t="s">
        <v>112</v>
      </c>
      <c r="C21" s="44" t="s">
        <v>98</v>
      </c>
      <c r="D21" s="44" t="s">
        <v>90</v>
      </c>
      <c r="E21" s="44" t="s">
        <v>90</v>
      </c>
    </row>
    <row r="22" spans="2:5" ht="14.5" x14ac:dyDescent="0.3">
      <c r="B22" s="47" t="s">
        <v>113</v>
      </c>
      <c r="C22" s="44" t="s">
        <v>98</v>
      </c>
      <c r="D22" s="44" t="s">
        <v>90</v>
      </c>
      <c r="E22" s="44" t="s">
        <v>90</v>
      </c>
    </row>
    <row r="23" spans="2:5" ht="14.5" x14ac:dyDescent="0.3">
      <c r="B23" s="47" t="s">
        <v>114</v>
      </c>
      <c r="C23" s="44" t="s">
        <v>98</v>
      </c>
      <c r="D23" s="44" t="s">
        <v>90</v>
      </c>
      <c r="E23" s="44" t="s">
        <v>90</v>
      </c>
    </row>
    <row r="24" spans="2:5" ht="14.5" x14ac:dyDescent="0.3">
      <c r="B24" s="47" t="s">
        <v>115</v>
      </c>
      <c r="C24" s="44" t="s">
        <v>98</v>
      </c>
      <c r="D24" s="44" t="s">
        <v>90</v>
      </c>
      <c r="E24" s="44" t="s">
        <v>90</v>
      </c>
    </row>
    <row r="25" spans="2:5" ht="14.5" x14ac:dyDescent="0.3">
      <c r="B25" s="47" t="s">
        <v>116</v>
      </c>
      <c r="C25" s="44" t="s">
        <v>98</v>
      </c>
      <c r="D25" s="44" t="s">
        <v>90</v>
      </c>
      <c r="E25" s="44" t="s">
        <v>90</v>
      </c>
    </row>
    <row r="26" spans="2:5" ht="14.5" x14ac:dyDescent="0.3">
      <c r="B26" s="47" t="s">
        <v>117</v>
      </c>
      <c r="C26" s="44" t="s">
        <v>98</v>
      </c>
      <c r="D26" s="44" t="s">
        <v>90</v>
      </c>
      <c r="E26" s="44" t="s">
        <v>90</v>
      </c>
    </row>
    <row r="27" spans="2:5" ht="14.5" x14ac:dyDescent="0.3">
      <c r="B27" s="47" t="s">
        <v>118</v>
      </c>
      <c r="C27" s="44" t="s">
        <v>98</v>
      </c>
      <c r="D27" s="44" t="s">
        <v>90</v>
      </c>
      <c r="E27" s="44" t="s">
        <v>90</v>
      </c>
    </row>
    <row r="28" spans="2:5" ht="14.5" x14ac:dyDescent="0.3">
      <c r="B28" s="47" t="s">
        <v>119</v>
      </c>
      <c r="C28" s="44" t="s">
        <v>98</v>
      </c>
      <c r="D28" s="44" t="s">
        <v>90</v>
      </c>
      <c r="E28" s="44" t="s">
        <v>90</v>
      </c>
    </row>
    <row r="29" spans="2:5" ht="14.5" x14ac:dyDescent="0.3">
      <c r="B29" s="47" t="s">
        <v>120</v>
      </c>
      <c r="C29" s="44" t="s">
        <v>98</v>
      </c>
      <c r="D29" s="44" t="s">
        <v>90</v>
      </c>
      <c r="E29" s="44" t="s">
        <v>90</v>
      </c>
    </row>
    <row r="30" spans="2:5" ht="14.5" x14ac:dyDescent="0.3">
      <c r="B30" s="47" t="s">
        <v>121</v>
      </c>
      <c r="C30" s="44" t="s">
        <v>98</v>
      </c>
      <c r="D30" s="44" t="s">
        <v>90</v>
      </c>
      <c r="E30" s="44" t="s">
        <v>90</v>
      </c>
    </row>
    <row r="31" spans="2:5" ht="14.5" x14ac:dyDescent="0.3">
      <c r="B31" s="47" t="s">
        <v>122</v>
      </c>
      <c r="C31" s="44" t="s">
        <v>98</v>
      </c>
      <c r="D31" s="44" t="s">
        <v>90</v>
      </c>
      <c r="E31" s="44" t="s">
        <v>90</v>
      </c>
    </row>
    <row r="32" spans="2:5" ht="14.5" x14ac:dyDescent="0.3">
      <c r="B32" s="47" t="s">
        <v>123</v>
      </c>
      <c r="C32" s="44" t="s">
        <v>98</v>
      </c>
      <c r="D32" s="44" t="s">
        <v>90</v>
      </c>
      <c r="E32" s="44" t="s">
        <v>90</v>
      </c>
    </row>
    <row r="33" spans="2:5" ht="14.5" x14ac:dyDescent="0.3">
      <c r="B33" s="47" t="s">
        <v>124</v>
      </c>
      <c r="C33" s="44" t="s">
        <v>98</v>
      </c>
      <c r="D33" s="44" t="s">
        <v>90</v>
      </c>
      <c r="E33" s="44" t="s">
        <v>90</v>
      </c>
    </row>
    <row r="34" spans="2:5" ht="14.5" x14ac:dyDescent="0.3">
      <c r="B34" s="47" t="s">
        <v>125</v>
      </c>
      <c r="C34" s="44" t="s">
        <v>98</v>
      </c>
      <c r="D34" s="44" t="s">
        <v>90</v>
      </c>
      <c r="E34" s="44" t="s">
        <v>90</v>
      </c>
    </row>
    <row r="35" spans="2:5" ht="14.5" x14ac:dyDescent="0.3">
      <c r="B35" s="47" t="s">
        <v>126</v>
      </c>
      <c r="C35" s="44" t="s">
        <v>98</v>
      </c>
      <c r="D35" s="44" t="s">
        <v>90</v>
      </c>
      <c r="E35" s="44" t="s">
        <v>90</v>
      </c>
    </row>
  </sheetData>
  <pageMargins left="0.7" right="0.7" top="0.75" bottom="0.75" header="0.3" footer="0.3"/>
  <pageSetup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2B2321-A592-45E9-B0CD-9C7A835C64F9}">
  <sheetPr codeName="Sheet5"/>
  <dimension ref="A1:AV45"/>
  <sheetViews>
    <sheetView showOutlineSymbols="0" workbookViewId="0"/>
  </sheetViews>
  <sheetFormatPr defaultRowHeight="14" x14ac:dyDescent="0.3"/>
  <cols>
    <col min="1" max="1" width="5.5" style="66" customWidth="1"/>
    <col min="2" max="2" width="34.08203125" style="69" customWidth="1"/>
    <col min="3" max="3" width="9.6640625" style="66" customWidth="1"/>
    <col min="4" max="4" width="18.08203125" style="66" bestFit="1" customWidth="1"/>
    <col min="5" max="5" width="18.4140625" style="69" customWidth="1"/>
    <col min="6" max="6" width="1.4140625" customWidth="1"/>
    <col min="7" max="19" width="6.4140625" hidden="1" customWidth="1"/>
    <col min="20" max="21" width="6.4140625" customWidth="1"/>
    <col min="22" max="22" width="8.33203125" bestFit="1" customWidth="1"/>
    <col min="23" max="31" width="6.4140625" customWidth="1"/>
  </cols>
  <sheetData>
    <row r="1" spans="1:48" x14ac:dyDescent="0.3">
      <c r="A1" s="48" t="s">
        <v>129</v>
      </c>
      <c r="B1" s="48" t="s">
        <v>130</v>
      </c>
      <c r="C1" s="48" t="s">
        <v>131</v>
      </c>
      <c r="D1" s="49" t="s">
        <v>132</v>
      </c>
      <c r="E1" s="48" t="s">
        <v>133</v>
      </c>
      <c r="G1" s="343" t="s">
        <v>134</v>
      </c>
      <c r="H1" s="343"/>
      <c r="I1" s="343"/>
      <c r="J1" s="343" t="s">
        <v>135</v>
      </c>
      <c r="K1" s="343"/>
      <c r="L1" s="343"/>
      <c r="M1" s="343"/>
      <c r="N1" s="343" t="s">
        <v>136</v>
      </c>
      <c r="O1" s="343"/>
      <c r="P1" s="343"/>
      <c r="Q1" s="343"/>
      <c r="R1" s="329" t="s">
        <v>137</v>
      </c>
      <c r="S1" s="330"/>
      <c r="T1" s="330"/>
      <c r="U1" s="330"/>
      <c r="V1" s="331"/>
      <c r="W1" s="343" t="s">
        <v>138</v>
      </c>
      <c r="X1" s="343"/>
      <c r="Y1" s="343"/>
      <c r="Z1" s="343"/>
      <c r="AA1" s="329" t="s">
        <v>139</v>
      </c>
      <c r="AB1" s="330"/>
      <c r="AC1" s="330"/>
      <c r="AD1" s="330"/>
      <c r="AE1" s="331"/>
      <c r="AF1" s="329" t="s">
        <v>140</v>
      </c>
      <c r="AG1" s="330"/>
      <c r="AH1" s="330"/>
      <c r="AI1" s="330"/>
      <c r="AJ1" s="329" t="s">
        <v>134</v>
      </c>
      <c r="AK1" s="330"/>
      <c r="AL1" s="330"/>
      <c r="AM1" s="330"/>
      <c r="AN1" s="329" t="s">
        <v>135</v>
      </c>
      <c r="AO1" s="330"/>
      <c r="AP1" s="330"/>
      <c r="AQ1" s="330"/>
      <c r="AR1" s="331"/>
      <c r="AS1" s="329" t="s">
        <v>136</v>
      </c>
      <c r="AT1" s="330"/>
      <c r="AU1" s="330"/>
      <c r="AV1" s="330"/>
    </row>
    <row r="2" spans="1:48" x14ac:dyDescent="0.3">
      <c r="A2" s="48"/>
      <c r="B2" s="48"/>
      <c r="C2" s="48"/>
      <c r="D2" s="49"/>
      <c r="E2" s="48"/>
      <c r="G2" s="48">
        <v>33</v>
      </c>
      <c r="H2" s="48">
        <v>34</v>
      </c>
      <c r="I2" s="48">
        <v>35</v>
      </c>
      <c r="J2" s="48">
        <v>36</v>
      </c>
      <c r="K2" s="48">
        <v>37</v>
      </c>
      <c r="L2" s="48">
        <v>38</v>
      </c>
      <c r="M2" s="48">
        <v>39</v>
      </c>
      <c r="N2" s="48">
        <v>40</v>
      </c>
      <c r="O2" s="48">
        <v>41</v>
      </c>
      <c r="P2" s="48">
        <v>42</v>
      </c>
      <c r="Q2" s="48">
        <v>43</v>
      </c>
      <c r="R2" s="50" t="s">
        <v>141</v>
      </c>
      <c r="S2" s="50" t="s">
        <v>142</v>
      </c>
      <c r="T2" s="50" t="s">
        <v>143</v>
      </c>
      <c r="U2" s="50" t="s">
        <v>144</v>
      </c>
      <c r="V2" s="50" t="s">
        <v>145</v>
      </c>
      <c r="W2" s="50" t="s">
        <v>146</v>
      </c>
      <c r="X2" s="50" t="s">
        <v>147</v>
      </c>
      <c r="Y2" s="50" t="s">
        <v>148</v>
      </c>
      <c r="Z2" s="50" t="s">
        <v>149</v>
      </c>
      <c r="AA2" s="50" t="s">
        <v>150</v>
      </c>
      <c r="AB2" s="50" t="s">
        <v>151</v>
      </c>
      <c r="AC2" s="50" t="s">
        <v>152</v>
      </c>
      <c r="AD2" s="50" t="s">
        <v>153</v>
      </c>
      <c r="AE2" s="50" t="s">
        <v>154</v>
      </c>
      <c r="AF2" s="50" t="s">
        <v>155</v>
      </c>
      <c r="AG2" s="50" t="s">
        <v>143</v>
      </c>
      <c r="AH2" s="50" t="s">
        <v>144</v>
      </c>
      <c r="AI2" s="50" t="s">
        <v>141</v>
      </c>
      <c r="AJ2" s="50" t="s">
        <v>142</v>
      </c>
      <c r="AK2" s="50" t="s">
        <v>156</v>
      </c>
      <c r="AL2" s="50" t="s">
        <v>157</v>
      </c>
      <c r="AM2" s="50" t="s">
        <v>158</v>
      </c>
      <c r="AN2" s="50" t="s">
        <v>159</v>
      </c>
      <c r="AO2" s="50" t="s">
        <v>160</v>
      </c>
      <c r="AP2" s="50" t="s">
        <v>161</v>
      </c>
      <c r="AQ2" s="50" t="s">
        <v>162</v>
      </c>
      <c r="AR2" s="50" t="s">
        <v>163</v>
      </c>
      <c r="AS2" s="50" t="s">
        <v>164</v>
      </c>
      <c r="AT2" s="50" t="s">
        <v>165</v>
      </c>
      <c r="AU2" s="50" t="s">
        <v>166</v>
      </c>
      <c r="AV2" s="50" t="s">
        <v>167</v>
      </c>
    </row>
    <row r="3" spans="1:48" x14ac:dyDescent="0.3">
      <c r="A3" s="334" t="s">
        <v>168</v>
      </c>
      <c r="B3" s="334"/>
      <c r="C3" s="334"/>
      <c r="D3" s="334"/>
      <c r="E3" s="334"/>
      <c r="G3" s="51" t="s">
        <v>169</v>
      </c>
      <c r="H3" s="51" t="s">
        <v>170</v>
      </c>
      <c r="I3" s="51" t="s">
        <v>171</v>
      </c>
      <c r="J3" s="51" t="s">
        <v>172</v>
      </c>
      <c r="K3" s="51" t="s">
        <v>173</v>
      </c>
      <c r="L3" s="51" t="s">
        <v>169</v>
      </c>
      <c r="M3" s="51" t="s">
        <v>170</v>
      </c>
      <c r="N3" s="51" t="s">
        <v>172</v>
      </c>
      <c r="O3" s="51" t="s">
        <v>173</v>
      </c>
      <c r="P3" s="51" t="s">
        <v>169</v>
      </c>
      <c r="Q3" s="51" t="s">
        <v>170</v>
      </c>
      <c r="R3" s="51" t="s">
        <v>172</v>
      </c>
      <c r="S3" s="51" t="s">
        <v>173</v>
      </c>
      <c r="T3" s="51" t="s">
        <v>169</v>
      </c>
      <c r="U3" s="51" t="s">
        <v>170</v>
      </c>
      <c r="V3" s="51" t="s">
        <v>171</v>
      </c>
      <c r="W3" s="51" t="s">
        <v>172</v>
      </c>
      <c r="X3" s="51" t="s">
        <v>173</v>
      </c>
      <c r="Y3" s="51" t="s">
        <v>169</v>
      </c>
      <c r="Z3" s="51" t="s">
        <v>170</v>
      </c>
      <c r="AA3" s="51" t="s">
        <v>172</v>
      </c>
      <c r="AB3" s="51" t="s">
        <v>173</v>
      </c>
      <c r="AC3" s="51" t="s">
        <v>169</v>
      </c>
      <c r="AD3" s="51" t="s">
        <v>170</v>
      </c>
      <c r="AE3" s="51" t="s">
        <v>171</v>
      </c>
      <c r="AF3" s="51" t="s">
        <v>172</v>
      </c>
      <c r="AG3" s="51" t="s">
        <v>173</v>
      </c>
      <c r="AH3" s="51" t="s">
        <v>169</v>
      </c>
      <c r="AI3" s="51" t="s">
        <v>170</v>
      </c>
      <c r="AJ3" s="51" t="s">
        <v>172</v>
      </c>
      <c r="AK3" s="51" t="s">
        <v>173</v>
      </c>
      <c r="AL3" s="51" t="s">
        <v>169</v>
      </c>
      <c r="AM3" s="51" t="s">
        <v>170</v>
      </c>
      <c r="AN3" s="51" t="s">
        <v>172</v>
      </c>
      <c r="AO3" s="51" t="s">
        <v>173</v>
      </c>
      <c r="AP3" s="51" t="s">
        <v>169</v>
      </c>
      <c r="AQ3" s="51" t="s">
        <v>170</v>
      </c>
      <c r="AR3" s="51" t="s">
        <v>171</v>
      </c>
      <c r="AS3" s="51" t="s">
        <v>172</v>
      </c>
      <c r="AT3" s="51" t="s">
        <v>173</v>
      </c>
      <c r="AU3" s="51" t="s">
        <v>169</v>
      </c>
      <c r="AV3" s="51" t="s">
        <v>170</v>
      </c>
    </row>
    <row r="4" spans="1:48" x14ac:dyDescent="0.3">
      <c r="A4" s="52">
        <v>1</v>
      </c>
      <c r="B4" s="53" t="s">
        <v>174</v>
      </c>
      <c r="C4" s="52">
        <v>3</v>
      </c>
      <c r="D4" s="54">
        <v>45597</v>
      </c>
      <c r="E4" s="55" t="s">
        <v>175</v>
      </c>
      <c r="I4" s="56" t="s">
        <v>176</v>
      </c>
      <c r="J4" s="56" t="s">
        <v>176</v>
      </c>
      <c r="T4" s="56" t="s">
        <v>176</v>
      </c>
      <c r="AJ4" s="335" t="s">
        <v>177</v>
      </c>
      <c r="AO4" s="335" t="s">
        <v>178</v>
      </c>
    </row>
    <row r="5" spans="1:48" x14ac:dyDescent="0.3">
      <c r="A5" s="52">
        <v>2</v>
      </c>
      <c r="B5" s="53" t="s">
        <v>179</v>
      </c>
      <c r="C5" s="52">
        <v>3</v>
      </c>
      <c r="D5" s="54">
        <v>45597</v>
      </c>
      <c r="E5" s="55" t="s">
        <v>175</v>
      </c>
      <c r="K5" s="57"/>
      <c r="L5" s="57"/>
      <c r="U5" s="57"/>
      <c r="AJ5" s="336"/>
      <c r="AO5" s="337"/>
    </row>
    <row r="6" spans="1:48" x14ac:dyDescent="0.3">
      <c r="A6" s="52">
        <v>3</v>
      </c>
      <c r="B6" s="53" t="s">
        <v>180</v>
      </c>
      <c r="C6" s="52">
        <v>15</v>
      </c>
      <c r="D6" s="54">
        <v>45597</v>
      </c>
      <c r="E6" s="58"/>
      <c r="M6" s="1"/>
      <c r="N6" s="1"/>
      <c r="V6" s="59"/>
      <c r="W6" s="59"/>
      <c r="X6" s="59"/>
      <c r="Y6" s="59"/>
      <c r="AJ6" s="336"/>
      <c r="AO6" s="337"/>
    </row>
    <row r="7" spans="1:48" x14ac:dyDescent="0.3">
      <c r="A7" s="60">
        <v>4</v>
      </c>
      <c r="B7" s="61" t="s">
        <v>181</v>
      </c>
      <c r="C7" s="60">
        <v>5</v>
      </c>
      <c r="D7" s="62"/>
      <c r="E7" s="63"/>
      <c r="O7" s="64" t="s">
        <v>176</v>
      </c>
      <c r="P7" s="64" t="s">
        <v>176</v>
      </c>
      <c r="AB7" s="65" t="s">
        <v>176</v>
      </c>
      <c r="AC7" s="65" t="s">
        <v>176</v>
      </c>
      <c r="AJ7" s="336"/>
      <c r="AO7" s="337"/>
    </row>
    <row r="8" spans="1:48" ht="8.25" customHeight="1" x14ac:dyDescent="0.3">
      <c r="B8" s="67"/>
      <c r="D8" s="68"/>
      <c r="AJ8" s="336"/>
      <c r="AO8" s="337"/>
    </row>
    <row r="9" spans="1:48" x14ac:dyDescent="0.3">
      <c r="A9" s="338" t="s">
        <v>182</v>
      </c>
      <c r="B9" s="338"/>
      <c r="C9" s="338"/>
      <c r="D9" s="338"/>
      <c r="E9" s="338"/>
      <c r="AJ9" s="336"/>
      <c r="AO9" s="337"/>
    </row>
    <row r="10" spans="1:48" x14ac:dyDescent="0.3">
      <c r="A10" s="52">
        <v>1</v>
      </c>
      <c r="B10" s="53" t="s">
        <v>174</v>
      </c>
      <c r="C10" s="52">
        <v>3</v>
      </c>
      <c r="D10" s="54" t="s">
        <v>183</v>
      </c>
      <c r="E10" s="58"/>
      <c r="I10" s="65" t="s">
        <v>176</v>
      </c>
      <c r="J10" s="65" t="s">
        <v>176</v>
      </c>
      <c r="T10" s="56" t="s">
        <v>176</v>
      </c>
      <c r="U10" s="56" t="s">
        <v>176</v>
      </c>
      <c r="AJ10" s="336"/>
      <c r="AO10" s="337"/>
    </row>
    <row r="11" spans="1:48" x14ac:dyDescent="0.3">
      <c r="A11" s="52">
        <v>2</v>
      </c>
      <c r="B11" s="53" t="s">
        <v>179</v>
      </c>
      <c r="C11" s="52">
        <v>3</v>
      </c>
      <c r="D11" s="54" t="s">
        <v>183</v>
      </c>
      <c r="E11" s="70"/>
      <c r="K11" s="71"/>
      <c r="V11" s="57"/>
      <c r="AJ11" s="336"/>
      <c r="AO11" s="337"/>
    </row>
    <row r="12" spans="1:48" x14ac:dyDescent="0.3">
      <c r="A12" s="52">
        <v>3</v>
      </c>
      <c r="B12" s="53" t="s">
        <v>180</v>
      </c>
      <c r="C12" s="52">
        <v>3</v>
      </c>
      <c r="D12" s="54">
        <v>45627</v>
      </c>
      <c r="E12" s="70"/>
      <c r="L12" s="1"/>
      <c r="W12" s="59"/>
      <c r="X12" s="59"/>
      <c r="AJ12" s="336"/>
      <c r="AO12" s="337"/>
    </row>
    <row r="13" spans="1:48" x14ac:dyDescent="0.3">
      <c r="A13" s="60">
        <v>4</v>
      </c>
      <c r="B13" s="61" t="s">
        <v>181</v>
      </c>
      <c r="C13" s="60">
        <v>3</v>
      </c>
      <c r="D13" s="62"/>
      <c r="E13" s="63"/>
      <c r="M13" s="64" t="s">
        <v>176</v>
      </c>
      <c r="AC13" s="65" t="s">
        <v>176</v>
      </c>
      <c r="AD13" s="65" t="s">
        <v>176</v>
      </c>
      <c r="AJ13" s="336"/>
      <c r="AO13" s="337"/>
    </row>
    <row r="14" spans="1:48" ht="9.75" customHeight="1" x14ac:dyDescent="0.3">
      <c r="B14" s="67"/>
      <c r="D14" s="68"/>
      <c r="AJ14" s="336"/>
      <c r="AO14" s="337"/>
    </row>
    <row r="15" spans="1:48" x14ac:dyDescent="0.3">
      <c r="A15" s="339" t="s">
        <v>184</v>
      </c>
      <c r="B15" s="339"/>
      <c r="C15" s="339"/>
      <c r="D15" s="339"/>
      <c r="E15" s="339"/>
      <c r="AJ15" s="336"/>
      <c r="AO15" s="337"/>
    </row>
    <row r="16" spans="1:48" x14ac:dyDescent="0.3">
      <c r="A16" s="340" t="s">
        <v>185</v>
      </c>
      <c r="B16" s="341"/>
      <c r="C16" s="341"/>
      <c r="D16" s="341"/>
      <c r="E16" s="342"/>
      <c r="AJ16" s="336"/>
      <c r="AO16" s="337"/>
    </row>
    <row r="17" spans="1:41" x14ac:dyDescent="0.3">
      <c r="A17" s="52">
        <v>1</v>
      </c>
      <c r="B17" s="53" t="s">
        <v>174</v>
      </c>
      <c r="C17" s="52">
        <v>4</v>
      </c>
      <c r="D17" s="54"/>
      <c r="E17" s="58" t="s">
        <v>186</v>
      </c>
      <c r="J17" s="72" t="s">
        <v>176</v>
      </c>
      <c r="K17" s="72" t="s">
        <v>176</v>
      </c>
      <c r="V17" s="72" t="s">
        <v>176</v>
      </c>
      <c r="W17" s="72" t="s">
        <v>176</v>
      </c>
      <c r="AJ17" s="336"/>
      <c r="AO17" s="337"/>
    </row>
    <row r="18" spans="1:41" x14ac:dyDescent="0.3">
      <c r="A18" s="52">
        <v>2</v>
      </c>
      <c r="B18" s="53" t="s">
        <v>179</v>
      </c>
      <c r="C18" s="52">
        <v>2</v>
      </c>
      <c r="D18" s="54"/>
      <c r="E18" s="70"/>
      <c r="J18" t="s">
        <v>187</v>
      </c>
      <c r="L18" s="73"/>
      <c r="N18" s="73"/>
      <c r="Y18" s="72"/>
      <c r="AJ18" s="336"/>
      <c r="AO18" s="337"/>
    </row>
    <row r="19" spans="1:41" x14ac:dyDescent="0.3">
      <c r="A19" s="52">
        <v>3</v>
      </c>
      <c r="B19" s="53" t="s">
        <v>180</v>
      </c>
      <c r="C19" s="52">
        <v>6</v>
      </c>
      <c r="D19" s="54"/>
      <c r="E19" s="70"/>
      <c r="O19" s="73"/>
      <c r="P19" s="73"/>
      <c r="Q19" s="73"/>
      <c r="Z19" s="72"/>
      <c r="AA19" s="72"/>
      <c r="AJ19" s="336"/>
      <c r="AO19" s="337"/>
    </row>
    <row r="20" spans="1:41" x14ac:dyDescent="0.3">
      <c r="A20" s="60">
        <v>4</v>
      </c>
      <c r="B20" s="61" t="s">
        <v>181</v>
      </c>
      <c r="C20" s="60">
        <v>4</v>
      </c>
      <c r="D20" s="62"/>
      <c r="E20" s="74"/>
      <c r="AE20" s="65" t="s">
        <v>176</v>
      </c>
      <c r="AF20" s="65" t="s">
        <v>176</v>
      </c>
      <c r="AG20" s="65" t="s">
        <v>176</v>
      </c>
      <c r="AJ20" s="336"/>
      <c r="AO20" s="337"/>
    </row>
    <row r="21" spans="1:41" x14ac:dyDescent="0.3">
      <c r="A21" s="340" t="s">
        <v>188</v>
      </c>
      <c r="B21" s="341"/>
      <c r="C21" s="341"/>
      <c r="D21" s="341"/>
      <c r="E21" s="342"/>
      <c r="AJ21" s="336"/>
      <c r="AO21" s="337"/>
    </row>
    <row r="22" spans="1:41" x14ac:dyDescent="0.3">
      <c r="A22" s="52">
        <v>5</v>
      </c>
      <c r="B22" s="53" t="s">
        <v>174</v>
      </c>
      <c r="C22" s="52">
        <v>4</v>
      </c>
      <c r="D22" s="54"/>
      <c r="E22" s="58" t="s">
        <v>186</v>
      </c>
      <c r="K22" s="72" t="s">
        <v>176</v>
      </c>
      <c r="L22" s="72" t="s">
        <v>176</v>
      </c>
      <c r="V22" s="72" t="s">
        <v>176</v>
      </c>
      <c r="W22" s="72" t="s">
        <v>176</v>
      </c>
      <c r="AJ22" s="336"/>
      <c r="AO22" s="337"/>
    </row>
    <row r="23" spans="1:41" x14ac:dyDescent="0.3">
      <c r="A23" s="52">
        <v>6</v>
      </c>
      <c r="B23" s="53" t="s">
        <v>179</v>
      </c>
      <c r="C23" s="52">
        <v>2</v>
      </c>
      <c r="D23" s="54"/>
      <c r="E23" s="70"/>
      <c r="N23" s="73"/>
      <c r="O23" s="73"/>
      <c r="Y23" s="72"/>
      <c r="AJ23" s="336"/>
      <c r="AO23" s="337"/>
    </row>
    <row r="24" spans="1:41" x14ac:dyDescent="0.3">
      <c r="A24" s="52">
        <v>7</v>
      </c>
      <c r="B24" s="53" t="s">
        <v>180</v>
      </c>
      <c r="C24" s="52">
        <v>4</v>
      </c>
      <c r="D24" s="54"/>
      <c r="E24" s="70"/>
      <c r="P24" s="73"/>
      <c r="Q24" s="73"/>
      <c r="AA24" s="72"/>
      <c r="AB24" s="72"/>
      <c r="AJ24" s="336"/>
      <c r="AO24" s="337"/>
    </row>
    <row r="25" spans="1:41" x14ac:dyDescent="0.3">
      <c r="A25" s="60">
        <v>8</v>
      </c>
      <c r="B25" s="61" t="s">
        <v>181</v>
      </c>
      <c r="C25" s="60">
        <v>3</v>
      </c>
      <c r="D25" s="62"/>
      <c r="E25" s="63"/>
      <c r="AF25" s="65" t="s">
        <v>176</v>
      </c>
      <c r="AG25" s="65" t="s">
        <v>176</v>
      </c>
      <c r="AJ25" s="336"/>
      <c r="AO25" s="337"/>
    </row>
    <row r="26" spans="1:41" x14ac:dyDescent="0.3">
      <c r="A26" s="340" t="s">
        <v>189</v>
      </c>
      <c r="B26" s="341"/>
      <c r="C26" s="341"/>
      <c r="D26" s="341"/>
      <c r="E26" s="342"/>
      <c r="AJ26" s="336"/>
      <c r="AO26" s="337"/>
    </row>
    <row r="27" spans="1:41" x14ac:dyDescent="0.3">
      <c r="A27" s="52">
        <v>9</v>
      </c>
      <c r="B27" s="53" t="s">
        <v>174</v>
      </c>
      <c r="C27" s="52">
        <v>4</v>
      </c>
      <c r="D27" s="54"/>
      <c r="E27" s="58" t="s">
        <v>186</v>
      </c>
      <c r="J27" s="72" t="s">
        <v>176</v>
      </c>
      <c r="K27" s="72" t="s">
        <v>176</v>
      </c>
      <c r="V27" s="72" t="s">
        <v>176</v>
      </c>
      <c r="W27" s="72" t="s">
        <v>176</v>
      </c>
      <c r="AJ27" s="336"/>
      <c r="AO27" s="337"/>
    </row>
    <row r="28" spans="1:41" x14ac:dyDescent="0.3">
      <c r="A28" s="52">
        <v>10</v>
      </c>
      <c r="B28" s="53" t="s">
        <v>179</v>
      </c>
      <c r="C28" s="52">
        <v>2</v>
      </c>
      <c r="D28" s="54"/>
      <c r="E28" s="58"/>
      <c r="O28" s="73"/>
      <c r="P28" s="73"/>
      <c r="Z28" s="72"/>
      <c r="AJ28" s="336"/>
      <c r="AO28" s="337"/>
    </row>
    <row r="29" spans="1:41" x14ac:dyDescent="0.3">
      <c r="A29" s="52">
        <v>11</v>
      </c>
      <c r="B29" s="53" t="s">
        <v>190</v>
      </c>
      <c r="C29" s="52">
        <v>7</v>
      </c>
      <c r="D29" s="54"/>
      <c r="E29" s="70"/>
      <c r="Q29" s="73"/>
      <c r="AC29" s="72"/>
      <c r="AD29" s="72"/>
      <c r="AJ29" s="336"/>
      <c r="AO29" s="337"/>
    </row>
    <row r="30" spans="1:41" x14ac:dyDescent="0.3">
      <c r="A30" s="60">
        <v>12</v>
      </c>
      <c r="B30" s="61" t="s">
        <v>181</v>
      </c>
      <c r="C30" s="60">
        <v>3</v>
      </c>
      <c r="D30" s="62"/>
      <c r="E30" s="63"/>
      <c r="AG30" s="65" t="s">
        <v>176</v>
      </c>
      <c r="AH30" s="65" t="s">
        <v>176</v>
      </c>
      <c r="AJ30" s="336"/>
      <c r="AO30" s="337"/>
    </row>
    <row r="31" spans="1:41" ht="9.75" customHeight="1" x14ac:dyDescent="0.3">
      <c r="B31" s="67"/>
      <c r="D31" s="68"/>
      <c r="AJ31" s="336"/>
      <c r="AO31" s="337"/>
    </row>
    <row r="32" spans="1:41" x14ac:dyDescent="0.3">
      <c r="A32" s="344" t="s">
        <v>191</v>
      </c>
      <c r="B32" s="344"/>
      <c r="C32" s="344"/>
      <c r="D32" s="344"/>
      <c r="E32" s="344"/>
      <c r="AJ32" s="336"/>
      <c r="AO32" s="337"/>
    </row>
    <row r="33" spans="1:41" x14ac:dyDescent="0.3">
      <c r="A33" s="52">
        <v>1</v>
      </c>
      <c r="B33" s="53" t="s">
        <v>192</v>
      </c>
      <c r="C33" s="52">
        <v>4</v>
      </c>
      <c r="D33" s="75"/>
      <c r="E33" s="58"/>
      <c r="AC33" s="76" t="s">
        <v>176</v>
      </c>
      <c r="AD33" s="76" t="s">
        <v>176</v>
      </c>
      <c r="AE33" s="76" t="s">
        <v>176</v>
      </c>
      <c r="AF33" s="76" t="s">
        <v>176</v>
      </c>
      <c r="AJ33" s="336"/>
      <c r="AO33" s="337"/>
    </row>
    <row r="34" spans="1:41" ht="9.75" customHeight="1" x14ac:dyDescent="0.3">
      <c r="B34" s="67"/>
      <c r="D34" s="68"/>
    </row>
    <row r="35" spans="1:41" x14ac:dyDescent="0.3">
      <c r="A35" s="77" t="s">
        <v>129</v>
      </c>
      <c r="B35" s="77" t="s">
        <v>130</v>
      </c>
      <c r="C35" s="77" t="s">
        <v>131</v>
      </c>
      <c r="D35" s="77" t="s">
        <v>132</v>
      </c>
      <c r="E35" s="77" t="s">
        <v>133</v>
      </c>
    </row>
    <row r="36" spans="1:41" x14ac:dyDescent="0.3">
      <c r="A36" s="52">
        <v>1</v>
      </c>
      <c r="B36" s="53" t="s">
        <v>174</v>
      </c>
      <c r="C36" s="52">
        <f>C4+C10+C17</f>
        <v>10</v>
      </c>
      <c r="D36" s="78"/>
      <c r="E36" s="58"/>
    </row>
    <row r="37" spans="1:41" x14ac:dyDescent="0.3">
      <c r="A37" s="52">
        <v>2</v>
      </c>
      <c r="B37" s="53" t="s">
        <v>179</v>
      </c>
      <c r="C37" s="52">
        <f>C5+C11+C18+C23+C28</f>
        <v>12</v>
      </c>
      <c r="D37" s="78"/>
      <c r="E37" s="70"/>
    </row>
    <row r="38" spans="1:41" x14ac:dyDescent="0.3">
      <c r="A38" s="52">
        <v>3</v>
      </c>
      <c r="B38" s="53" t="s">
        <v>180</v>
      </c>
      <c r="C38" s="52">
        <f>C6+C12+C19+C24+C29</f>
        <v>35</v>
      </c>
      <c r="D38" s="78"/>
      <c r="E38" s="70"/>
    </row>
    <row r="39" spans="1:41" x14ac:dyDescent="0.3">
      <c r="A39" s="52">
        <v>4</v>
      </c>
      <c r="B39" s="53" t="s">
        <v>193</v>
      </c>
      <c r="C39" s="52">
        <f>C7+C13+C20+C25+C30</f>
        <v>18</v>
      </c>
      <c r="D39" s="78"/>
      <c r="E39" s="70"/>
    </row>
    <row r="40" spans="1:41" x14ac:dyDescent="0.3">
      <c r="A40" s="332" t="s">
        <v>194</v>
      </c>
      <c r="B40" s="332"/>
      <c r="C40" s="79">
        <f>SUM(C36:C39)</f>
        <v>75</v>
      </c>
      <c r="D40" s="79"/>
      <c r="E40" s="79"/>
    </row>
    <row r="41" spans="1:41" x14ac:dyDescent="0.3">
      <c r="A41" s="60">
        <v>1</v>
      </c>
      <c r="B41" s="61" t="s">
        <v>174</v>
      </c>
      <c r="C41" s="60">
        <f>C4+C10+C17</f>
        <v>10</v>
      </c>
      <c r="D41" s="62"/>
      <c r="E41" s="63"/>
    </row>
    <row r="42" spans="1:41" x14ac:dyDescent="0.3">
      <c r="A42" s="60">
        <v>2</v>
      </c>
      <c r="B42" s="61" t="s">
        <v>181</v>
      </c>
      <c r="C42" s="60">
        <f>C7+C13+C20+C25+C30</f>
        <v>18</v>
      </c>
      <c r="D42" s="62"/>
      <c r="E42" s="63"/>
    </row>
    <row r="43" spans="1:41" x14ac:dyDescent="0.3">
      <c r="A43" s="60">
        <v>3</v>
      </c>
      <c r="B43" s="61" t="s">
        <v>192</v>
      </c>
      <c r="C43" s="60">
        <f>C33</f>
        <v>4</v>
      </c>
      <c r="D43" s="62"/>
      <c r="E43" s="63"/>
    </row>
    <row r="44" spans="1:41" x14ac:dyDescent="0.3">
      <c r="A44" s="333" t="s">
        <v>195</v>
      </c>
      <c r="B44" s="333"/>
      <c r="C44" s="79">
        <f>SUM(C41:C43)</f>
        <v>32</v>
      </c>
      <c r="D44" s="79"/>
      <c r="E44" s="79"/>
    </row>
    <row r="45" spans="1:41" ht="17.5" x14ac:dyDescent="0.3">
      <c r="A45" s="328" t="s">
        <v>59</v>
      </c>
      <c r="B45" s="328"/>
      <c r="C45" s="80">
        <f>C40+C44</f>
        <v>107</v>
      </c>
      <c r="D45" s="69"/>
    </row>
  </sheetData>
  <mergeCells count="22">
    <mergeCell ref="AS1:AV1"/>
    <mergeCell ref="A3:E3"/>
    <mergeCell ref="AJ4:AJ33"/>
    <mergeCell ref="AO4:AO33"/>
    <mergeCell ref="A9:E9"/>
    <mergeCell ref="A15:E15"/>
    <mergeCell ref="A16:E16"/>
    <mergeCell ref="G1:I1"/>
    <mergeCell ref="J1:M1"/>
    <mergeCell ref="N1:Q1"/>
    <mergeCell ref="R1:V1"/>
    <mergeCell ref="W1:Z1"/>
    <mergeCell ref="A21:E21"/>
    <mergeCell ref="A26:E26"/>
    <mergeCell ref="A32:E32"/>
    <mergeCell ref="AA1:AE1"/>
    <mergeCell ref="A45:B45"/>
    <mergeCell ref="AF1:AI1"/>
    <mergeCell ref="AJ1:AM1"/>
    <mergeCell ref="AN1:AR1"/>
    <mergeCell ref="A40:B40"/>
    <mergeCell ref="A44:B44"/>
  </mergeCell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A9C3915-A10D-4AA5-A07E-27C4F07B1C6C}">
  <sheetPr codeName="Sheet6"/>
  <dimension ref="A1:AV13"/>
  <sheetViews>
    <sheetView showOutlineSymbols="0" workbookViewId="0"/>
  </sheetViews>
  <sheetFormatPr defaultRowHeight="14" x14ac:dyDescent="0.3"/>
  <cols>
    <col min="1" max="1" width="5.5" style="66" customWidth="1"/>
    <col min="2" max="2" width="34.08203125" style="69" customWidth="1"/>
    <col min="3" max="3" width="9.6640625" style="66" customWidth="1"/>
    <col min="4" max="4" width="18.08203125" style="66" bestFit="1" customWidth="1"/>
    <col min="5" max="5" width="18.4140625" style="69" customWidth="1"/>
    <col min="6" max="6" width="1.4140625" customWidth="1"/>
    <col min="7" max="19" width="6.4140625" hidden="1" customWidth="1"/>
    <col min="20" max="21" width="6.4140625" customWidth="1"/>
    <col min="22" max="22" width="7.4140625" customWidth="1"/>
    <col min="23" max="31" width="6.4140625" customWidth="1"/>
  </cols>
  <sheetData>
    <row r="1" spans="1:48" x14ac:dyDescent="0.3">
      <c r="A1" s="48" t="s">
        <v>129</v>
      </c>
      <c r="B1" s="48" t="s">
        <v>130</v>
      </c>
      <c r="C1" s="48" t="s">
        <v>131</v>
      </c>
      <c r="D1" s="49" t="s">
        <v>132</v>
      </c>
      <c r="E1" s="48" t="s">
        <v>133</v>
      </c>
      <c r="G1" s="343" t="s">
        <v>134</v>
      </c>
      <c r="H1" s="343"/>
      <c r="I1" s="343"/>
      <c r="J1" s="343" t="s">
        <v>135</v>
      </c>
      <c r="K1" s="343"/>
      <c r="L1" s="343"/>
      <c r="M1" s="343"/>
      <c r="N1" s="343" t="s">
        <v>136</v>
      </c>
      <c r="O1" s="343"/>
      <c r="P1" s="343"/>
      <c r="Q1" s="343"/>
      <c r="R1" s="329" t="s">
        <v>137</v>
      </c>
      <c r="S1" s="330"/>
      <c r="T1" s="330"/>
      <c r="U1" s="330"/>
      <c r="V1" s="331"/>
      <c r="W1" s="343" t="s">
        <v>138</v>
      </c>
      <c r="X1" s="343"/>
      <c r="Y1" s="343"/>
      <c r="Z1" s="343"/>
      <c r="AA1" s="329" t="s">
        <v>139</v>
      </c>
      <c r="AB1" s="330"/>
      <c r="AC1" s="330"/>
      <c r="AD1" s="330"/>
      <c r="AE1" s="331"/>
      <c r="AF1" s="329" t="s">
        <v>140</v>
      </c>
      <c r="AG1" s="330"/>
      <c r="AH1" s="330"/>
      <c r="AI1" s="330"/>
      <c r="AJ1" s="329" t="s">
        <v>134</v>
      </c>
      <c r="AK1" s="330"/>
      <c r="AL1" s="330"/>
      <c r="AM1" s="330"/>
      <c r="AN1" s="329" t="s">
        <v>135</v>
      </c>
      <c r="AO1" s="330"/>
      <c r="AP1" s="330"/>
      <c r="AQ1" s="330"/>
      <c r="AR1" s="331"/>
      <c r="AS1" s="329" t="s">
        <v>136</v>
      </c>
      <c r="AT1" s="330"/>
      <c r="AU1" s="330"/>
      <c r="AV1" s="330"/>
    </row>
    <row r="2" spans="1:48" x14ac:dyDescent="0.3">
      <c r="A2" s="48"/>
      <c r="B2" s="48"/>
      <c r="C2" s="48"/>
      <c r="D2" s="49"/>
      <c r="E2" s="48"/>
      <c r="G2" s="48">
        <v>33</v>
      </c>
      <c r="H2" s="48">
        <v>34</v>
      </c>
      <c r="I2" s="48">
        <v>35</v>
      </c>
      <c r="J2" s="48">
        <v>36</v>
      </c>
      <c r="K2" s="48">
        <v>37</v>
      </c>
      <c r="L2" s="48">
        <v>38</v>
      </c>
      <c r="M2" s="48">
        <v>39</v>
      </c>
      <c r="N2" s="48">
        <v>40</v>
      </c>
      <c r="O2" s="48">
        <v>41</v>
      </c>
      <c r="P2" s="48">
        <v>42</v>
      </c>
      <c r="Q2" s="48">
        <v>43</v>
      </c>
      <c r="R2" s="50" t="s">
        <v>141</v>
      </c>
      <c r="S2" s="50" t="s">
        <v>142</v>
      </c>
      <c r="T2" s="50" t="s">
        <v>143</v>
      </c>
      <c r="U2" s="50" t="s">
        <v>144</v>
      </c>
      <c r="V2" s="50" t="s">
        <v>145</v>
      </c>
      <c r="W2" s="50" t="s">
        <v>146</v>
      </c>
      <c r="X2" s="50" t="s">
        <v>147</v>
      </c>
      <c r="Y2" s="50" t="s">
        <v>148</v>
      </c>
      <c r="Z2" s="50" t="s">
        <v>149</v>
      </c>
      <c r="AA2" s="50" t="s">
        <v>150</v>
      </c>
      <c r="AB2" s="50" t="s">
        <v>151</v>
      </c>
      <c r="AC2" s="50" t="s">
        <v>152</v>
      </c>
      <c r="AD2" s="50" t="s">
        <v>153</v>
      </c>
      <c r="AE2" s="50" t="s">
        <v>154</v>
      </c>
      <c r="AF2" s="50" t="s">
        <v>155</v>
      </c>
      <c r="AG2" s="50" t="s">
        <v>143</v>
      </c>
      <c r="AH2" s="50" t="s">
        <v>144</v>
      </c>
      <c r="AI2" s="50" t="s">
        <v>141</v>
      </c>
      <c r="AJ2" s="50" t="s">
        <v>142</v>
      </c>
      <c r="AK2" s="50" t="s">
        <v>156</v>
      </c>
      <c r="AL2" s="50" t="s">
        <v>157</v>
      </c>
      <c r="AM2" s="50" t="s">
        <v>158</v>
      </c>
      <c r="AN2" s="50" t="s">
        <v>159</v>
      </c>
      <c r="AO2" s="50" t="s">
        <v>160</v>
      </c>
      <c r="AP2" s="50" t="s">
        <v>161</v>
      </c>
      <c r="AQ2" s="50" t="s">
        <v>162</v>
      </c>
      <c r="AR2" s="50" t="s">
        <v>163</v>
      </c>
      <c r="AS2" s="50" t="s">
        <v>164</v>
      </c>
      <c r="AT2" s="50" t="s">
        <v>165</v>
      </c>
      <c r="AU2" s="50" t="s">
        <v>166</v>
      </c>
      <c r="AV2" s="50" t="s">
        <v>167</v>
      </c>
    </row>
    <row r="3" spans="1:48" x14ac:dyDescent="0.3">
      <c r="A3" s="345" t="s">
        <v>196</v>
      </c>
      <c r="B3" s="346"/>
      <c r="C3" s="346"/>
      <c r="D3" s="346"/>
      <c r="E3" s="347"/>
      <c r="G3" s="51" t="s">
        <v>169</v>
      </c>
      <c r="H3" s="51" t="s">
        <v>170</v>
      </c>
      <c r="I3" s="51" t="s">
        <v>171</v>
      </c>
      <c r="J3" s="51" t="s">
        <v>172</v>
      </c>
      <c r="K3" s="51" t="s">
        <v>173</v>
      </c>
      <c r="L3" s="51" t="s">
        <v>169</v>
      </c>
      <c r="M3" s="51" t="s">
        <v>170</v>
      </c>
      <c r="N3" s="51" t="s">
        <v>172</v>
      </c>
      <c r="O3" s="51" t="s">
        <v>173</v>
      </c>
      <c r="P3" s="51" t="s">
        <v>169</v>
      </c>
      <c r="Q3" s="51" t="s">
        <v>170</v>
      </c>
      <c r="R3" s="51" t="s">
        <v>172</v>
      </c>
      <c r="S3" s="51" t="s">
        <v>173</v>
      </c>
      <c r="T3" s="51" t="s">
        <v>169</v>
      </c>
      <c r="U3" s="51" t="s">
        <v>170</v>
      </c>
      <c r="V3" s="51" t="s">
        <v>171</v>
      </c>
      <c r="W3" s="51" t="s">
        <v>172</v>
      </c>
      <c r="X3" s="51" t="s">
        <v>173</v>
      </c>
      <c r="Y3" s="51" t="s">
        <v>169</v>
      </c>
      <c r="Z3" s="51" t="s">
        <v>170</v>
      </c>
      <c r="AA3" s="51" t="s">
        <v>172</v>
      </c>
      <c r="AB3" s="51" t="s">
        <v>173</v>
      </c>
      <c r="AC3" s="51" t="s">
        <v>169</v>
      </c>
      <c r="AD3" s="51" t="s">
        <v>170</v>
      </c>
      <c r="AE3" s="51" t="s">
        <v>171</v>
      </c>
      <c r="AF3" s="51" t="s">
        <v>172</v>
      </c>
      <c r="AG3" s="51" t="s">
        <v>173</v>
      </c>
      <c r="AH3" s="51" t="s">
        <v>169</v>
      </c>
      <c r="AI3" s="51" t="s">
        <v>170</v>
      </c>
      <c r="AJ3" s="51" t="s">
        <v>172</v>
      </c>
      <c r="AK3" s="51" t="s">
        <v>173</v>
      </c>
      <c r="AL3" s="51" t="s">
        <v>169</v>
      </c>
      <c r="AM3" s="51" t="s">
        <v>170</v>
      </c>
      <c r="AN3" s="51" t="s">
        <v>172</v>
      </c>
      <c r="AO3" s="51" t="s">
        <v>173</v>
      </c>
      <c r="AP3" s="51" t="s">
        <v>169</v>
      </c>
      <c r="AQ3" s="51" t="s">
        <v>170</v>
      </c>
      <c r="AR3" s="51" t="s">
        <v>171</v>
      </c>
      <c r="AS3" s="51" t="s">
        <v>172</v>
      </c>
      <c r="AT3" s="51" t="s">
        <v>173</v>
      </c>
      <c r="AU3" s="51" t="s">
        <v>169</v>
      </c>
      <c r="AV3" s="51" t="s">
        <v>170</v>
      </c>
    </row>
    <row r="4" spans="1:48" x14ac:dyDescent="0.3">
      <c r="A4" s="52">
        <v>1</v>
      </c>
      <c r="B4" s="53" t="s">
        <v>174</v>
      </c>
      <c r="C4" s="52"/>
      <c r="D4" s="52"/>
      <c r="E4" s="70"/>
    </row>
    <row r="5" spans="1:48" x14ac:dyDescent="0.3">
      <c r="A5" s="52">
        <v>2</v>
      </c>
      <c r="B5" s="53" t="s">
        <v>197</v>
      </c>
      <c r="C5" s="52"/>
      <c r="D5" s="52"/>
      <c r="E5" s="70"/>
    </row>
    <row r="6" spans="1:48" x14ac:dyDescent="0.3">
      <c r="A6" s="52">
        <v>3</v>
      </c>
      <c r="B6" s="53" t="s">
        <v>180</v>
      </c>
      <c r="C6" s="52"/>
      <c r="D6" s="52"/>
      <c r="E6" s="70"/>
    </row>
    <row r="7" spans="1:48" x14ac:dyDescent="0.3">
      <c r="A7" s="60">
        <v>4</v>
      </c>
      <c r="B7" s="61" t="s">
        <v>181</v>
      </c>
      <c r="C7" s="52"/>
      <c r="D7" s="52"/>
      <c r="E7" s="70"/>
    </row>
    <row r="8" spans="1:48" x14ac:dyDescent="0.3">
      <c r="A8" s="52">
        <v>5</v>
      </c>
      <c r="B8" s="70" t="s">
        <v>198</v>
      </c>
      <c r="C8" s="52"/>
      <c r="D8" s="52"/>
      <c r="E8" s="70"/>
    </row>
    <row r="9" spans="1:48" x14ac:dyDescent="0.3">
      <c r="A9" s="81">
        <v>6</v>
      </c>
      <c r="B9" s="82" t="s">
        <v>199</v>
      </c>
      <c r="C9" s="52"/>
      <c r="D9" s="52"/>
      <c r="E9" s="70"/>
    </row>
    <row r="11" spans="1:48" x14ac:dyDescent="0.3">
      <c r="A11" s="344" t="s">
        <v>200</v>
      </c>
      <c r="B11" s="344"/>
      <c r="C11" s="344"/>
      <c r="D11" s="344"/>
      <c r="E11" s="344"/>
    </row>
    <row r="12" spans="1:48" x14ac:dyDescent="0.3">
      <c r="A12" s="52">
        <v>1</v>
      </c>
      <c r="B12" s="53" t="s">
        <v>192</v>
      </c>
      <c r="C12" s="52"/>
      <c r="D12" s="75"/>
      <c r="E12" s="58"/>
    </row>
    <row r="13" spans="1:48" x14ac:dyDescent="0.3">
      <c r="A13" s="52">
        <v>2</v>
      </c>
      <c r="B13" s="70" t="s">
        <v>201</v>
      </c>
      <c r="C13" s="52"/>
      <c r="D13" s="52"/>
      <c r="E13" s="70"/>
    </row>
  </sheetData>
  <mergeCells count="12">
    <mergeCell ref="A11:E11"/>
    <mergeCell ref="AF1:AI1"/>
    <mergeCell ref="AJ1:AM1"/>
    <mergeCell ref="AN1:AR1"/>
    <mergeCell ref="AS1:AV1"/>
    <mergeCell ref="A3:E3"/>
    <mergeCell ref="G1:I1"/>
    <mergeCell ref="J1:M1"/>
    <mergeCell ref="N1:Q1"/>
    <mergeCell ref="R1:V1"/>
    <mergeCell ref="W1:Z1"/>
    <mergeCell ref="AA1:AE1"/>
  </mergeCells>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0C686BC-B95E-4C2F-A102-ECF11FB4E5A2}">
  <sheetPr codeName="Sheet7"/>
  <dimension ref="A1:FT46"/>
  <sheetViews>
    <sheetView showOutlineSymbols="0" workbookViewId="0"/>
  </sheetViews>
  <sheetFormatPr defaultRowHeight="14" x14ac:dyDescent="0.3"/>
  <cols>
    <col min="1" max="1" width="5.5" style="66" customWidth="1"/>
    <col min="2" max="2" width="24.08203125" style="69" customWidth="1"/>
    <col min="3" max="3" width="9.25" style="66" bestFit="1" customWidth="1"/>
    <col min="4" max="4" width="14.58203125" style="66" bestFit="1" customWidth="1"/>
    <col min="5" max="5" width="8.08203125" style="69" bestFit="1" customWidth="1"/>
    <col min="6" max="6" width="1.4140625" customWidth="1"/>
    <col min="7" max="23" width="3.33203125" bestFit="1" customWidth="1"/>
    <col min="24" max="24" width="3.25" bestFit="1" customWidth="1"/>
    <col min="25" max="25" width="3.33203125" bestFit="1" customWidth="1"/>
    <col min="26" max="27" width="2.08203125" bestFit="1" customWidth="1"/>
    <col min="28" max="28" width="3.25" bestFit="1" customWidth="1"/>
    <col min="29" max="32" width="2.08203125" bestFit="1" customWidth="1"/>
    <col min="33" max="54" width="3.33203125" bestFit="1" customWidth="1"/>
    <col min="55" max="56" width="2.08203125" bestFit="1" customWidth="1"/>
    <col min="57" max="57" width="3.25" bestFit="1" customWidth="1"/>
    <col min="58" max="62" width="2.08203125" bestFit="1" customWidth="1"/>
    <col min="63" max="84" width="3.33203125" bestFit="1" customWidth="1"/>
    <col min="85" max="93" width="2.08203125" bestFit="1" customWidth="1"/>
    <col min="94" max="100" width="3.33203125" bestFit="1" customWidth="1"/>
    <col min="101" max="101" width="3.1640625" customWidth="1"/>
    <col min="102" max="115" width="3.33203125" bestFit="1" customWidth="1"/>
    <col min="116" max="116" width="3.58203125" bestFit="1" customWidth="1"/>
    <col min="117" max="120" width="2.08203125" bestFit="1" customWidth="1"/>
    <col min="121" max="121" width="4.33203125" bestFit="1" customWidth="1"/>
    <col min="122" max="124" width="2.08203125" bestFit="1" customWidth="1"/>
    <col min="125" max="146" width="3.33203125" bestFit="1" customWidth="1"/>
    <col min="147" max="148" width="2.08203125" bestFit="1" customWidth="1"/>
    <col min="149" max="149" width="4.33203125" bestFit="1" customWidth="1"/>
    <col min="150" max="155" width="2.08203125" bestFit="1" customWidth="1"/>
    <col min="156" max="176" width="3.33203125" bestFit="1" customWidth="1"/>
  </cols>
  <sheetData>
    <row r="1" spans="1:176" ht="28" x14ac:dyDescent="0.3">
      <c r="A1" s="48" t="s">
        <v>129</v>
      </c>
      <c r="B1" s="48" t="s">
        <v>130</v>
      </c>
      <c r="C1" s="48" t="s">
        <v>131</v>
      </c>
      <c r="D1" s="49" t="s">
        <v>132</v>
      </c>
      <c r="E1" s="48" t="s">
        <v>133</v>
      </c>
      <c r="G1" s="343" t="s">
        <v>137</v>
      </c>
      <c r="H1" s="343"/>
      <c r="I1" s="343"/>
      <c r="J1" s="343"/>
      <c r="K1" s="343"/>
      <c r="L1" s="343"/>
      <c r="M1" s="343"/>
      <c r="N1" s="343"/>
      <c r="O1" s="343"/>
      <c r="P1" s="343"/>
      <c r="Q1" s="343"/>
      <c r="R1" s="343"/>
      <c r="S1" s="343"/>
      <c r="T1" s="343"/>
      <c r="U1" s="343"/>
      <c r="V1" s="343"/>
      <c r="W1" s="343"/>
      <c r="X1" s="356" t="s">
        <v>138</v>
      </c>
      <c r="Y1" s="356"/>
      <c r="Z1" s="356"/>
      <c r="AA1" s="356"/>
      <c r="AB1" s="356"/>
      <c r="AC1" s="356"/>
      <c r="AD1" s="356"/>
      <c r="AE1" s="356"/>
      <c r="AF1" s="356"/>
      <c r="AG1" s="356"/>
      <c r="AH1" s="356"/>
      <c r="AI1" s="356"/>
      <c r="AJ1" s="356"/>
      <c r="AK1" s="356"/>
      <c r="AL1" s="356"/>
      <c r="AM1" s="356"/>
      <c r="AN1" s="356"/>
      <c r="AO1" s="356"/>
      <c r="AP1" s="356"/>
      <c r="AQ1" s="356"/>
      <c r="AR1" s="356"/>
      <c r="AS1" s="356"/>
      <c r="AT1" s="356"/>
      <c r="AU1" s="356"/>
      <c r="AV1" s="356"/>
      <c r="AW1" s="356"/>
      <c r="AX1" s="356"/>
      <c r="AY1" s="356"/>
      <c r="AZ1" s="356"/>
      <c r="BA1" s="356"/>
      <c r="BB1" s="356"/>
      <c r="BC1" s="343" t="s">
        <v>139</v>
      </c>
      <c r="BD1" s="343"/>
      <c r="BE1" s="343"/>
      <c r="BF1" s="343"/>
      <c r="BG1" s="343"/>
      <c r="BH1" s="343"/>
      <c r="BI1" s="343"/>
      <c r="BJ1" s="343"/>
      <c r="BK1" s="343"/>
      <c r="BL1" s="343"/>
      <c r="BM1" s="343"/>
      <c r="BN1" s="343"/>
      <c r="BO1" s="343"/>
      <c r="BP1" s="343"/>
      <c r="BQ1" s="343"/>
      <c r="BR1" s="343"/>
      <c r="BS1" s="343"/>
      <c r="BT1" s="343"/>
      <c r="BU1" s="343"/>
      <c r="BV1" s="343"/>
      <c r="BW1" s="343"/>
      <c r="BX1" s="343"/>
      <c r="BY1" s="343"/>
      <c r="BZ1" s="343"/>
      <c r="CA1" s="343"/>
      <c r="CB1" s="343"/>
      <c r="CC1" s="343"/>
      <c r="CD1" s="343"/>
      <c r="CE1" s="343"/>
      <c r="CF1" s="343"/>
      <c r="CG1" s="356" t="s">
        <v>140</v>
      </c>
      <c r="CH1" s="356"/>
      <c r="CI1" s="356"/>
      <c r="CJ1" s="356"/>
      <c r="CK1" s="356"/>
      <c r="CL1" s="356"/>
      <c r="CM1" s="356"/>
      <c r="CN1" s="356"/>
      <c r="CO1" s="356"/>
      <c r="CP1" s="356"/>
      <c r="CQ1" s="356"/>
      <c r="CR1" s="356"/>
      <c r="CS1" s="356"/>
      <c r="CT1" s="356"/>
      <c r="CU1" s="356"/>
      <c r="CV1" s="356"/>
      <c r="CW1" s="356"/>
      <c r="CX1" s="356"/>
      <c r="CY1" s="356"/>
      <c r="CZ1" s="356"/>
      <c r="DA1" s="356"/>
      <c r="DB1" s="356"/>
      <c r="DC1" s="356"/>
      <c r="DD1" s="356"/>
      <c r="DE1" s="356"/>
      <c r="DF1" s="356"/>
      <c r="DG1" s="356"/>
      <c r="DH1" s="356"/>
      <c r="DI1" s="356"/>
      <c r="DJ1" s="356"/>
      <c r="DK1" s="356"/>
      <c r="DL1" s="343" t="s">
        <v>134</v>
      </c>
      <c r="DM1" s="343"/>
      <c r="DN1" s="343"/>
      <c r="DO1" s="343"/>
      <c r="DP1" s="343"/>
      <c r="DQ1" s="343"/>
      <c r="DR1" s="343"/>
      <c r="DS1" s="343"/>
      <c r="DT1" s="343"/>
      <c r="DU1" s="343"/>
      <c r="DV1" s="343"/>
      <c r="DW1" s="343"/>
      <c r="DX1" s="343"/>
      <c r="DY1" s="343"/>
      <c r="DZ1" s="343"/>
      <c r="EA1" s="343"/>
      <c r="EB1" s="343"/>
      <c r="EC1" s="343"/>
      <c r="ED1" s="343"/>
      <c r="EE1" s="343"/>
      <c r="EF1" s="343"/>
      <c r="EG1" s="343"/>
      <c r="EH1" s="343"/>
      <c r="EI1" s="343"/>
      <c r="EJ1" s="343"/>
      <c r="EK1" s="343"/>
      <c r="EL1" s="343"/>
      <c r="EM1" s="343"/>
      <c r="EN1" s="343"/>
      <c r="EO1" s="343"/>
      <c r="EP1" s="343"/>
      <c r="EQ1" s="356" t="s">
        <v>135</v>
      </c>
      <c r="ER1" s="356"/>
      <c r="ES1" s="356"/>
      <c r="ET1" s="356"/>
      <c r="EU1" s="356"/>
      <c r="EV1" s="356"/>
      <c r="EW1" s="356"/>
      <c r="EX1" s="356"/>
      <c r="EY1" s="356"/>
      <c r="EZ1" s="356"/>
      <c r="FA1" s="356"/>
      <c r="FB1" s="356"/>
      <c r="FC1" s="356"/>
      <c r="FD1" s="356"/>
      <c r="FE1" s="356"/>
      <c r="FF1" s="356"/>
      <c r="FG1" s="356"/>
      <c r="FH1" s="356"/>
      <c r="FI1" s="356"/>
      <c r="FJ1" s="356"/>
      <c r="FK1" s="356"/>
      <c r="FL1" s="356"/>
      <c r="FM1" s="356"/>
      <c r="FN1" s="356"/>
      <c r="FO1" s="356"/>
      <c r="FP1" s="356"/>
      <c r="FQ1" s="356"/>
      <c r="FR1" s="356"/>
      <c r="FS1" s="356"/>
      <c r="FT1" s="356"/>
    </row>
    <row r="2" spans="1:176" x14ac:dyDescent="0.3">
      <c r="A2" s="48"/>
      <c r="B2" s="48"/>
      <c r="C2" s="48"/>
      <c r="D2" s="49"/>
      <c r="E2" s="48"/>
      <c r="G2" s="83">
        <v>14</v>
      </c>
      <c r="H2" s="83">
        <v>15</v>
      </c>
      <c r="I2" s="83">
        <v>16</v>
      </c>
      <c r="J2" s="83">
        <v>17</v>
      </c>
      <c r="K2" s="83">
        <v>18</v>
      </c>
      <c r="L2" s="90">
        <v>19</v>
      </c>
      <c r="M2" s="90">
        <v>20</v>
      </c>
      <c r="N2" s="83">
        <v>21</v>
      </c>
      <c r="O2" s="83">
        <v>22</v>
      </c>
      <c r="P2" s="83">
        <v>23</v>
      </c>
      <c r="Q2" s="83">
        <v>24</v>
      </c>
      <c r="R2" s="83">
        <v>25</v>
      </c>
      <c r="S2" s="90">
        <v>26</v>
      </c>
      <c r="T2" s="90">
        <v>27</v>
      </c>
      <c r="U2" s="83">
        <v>28</v>
      </c>
      <c r="V2" s="83">
        <v>29</v>
      </c>
      <c r="W2" s="83">
        <v>30</v>
      </c>
      <c r="X2" s="88">
        <v>1</v>
      </c>
      <c r="Y2" s="88">
        <v>2</v>
      </c>
      <c r="Z2" s="90">
        <v>3</v>
      </c>
      <c r="AA2" s="90">
        <v>4</v>
      </c>
      <c r="AB2" s="88">
        <v>5</v>
      </c>
      <c r="AC2" s="88">
        <v>6</v>
      </c>
      <c r="AD2" s="88">
        <v>7</v>
      </c>
      <c r="AE2" s="88">
        <v>8</v>
      </c>
      <c r="AF2" s="88">
        <v>9</v>
      </c>
      <c r="AG2" s="90">
        <v>10</v>
      </c>
      <c r="AH2" s="90">
        <v>11</v>
      </c>
      <c r="AI2" s="88">
        <v>12</v>
      </c>
      <c r="AJ2" s="88">
        <v>13</v>
      </c>
      <c r="AK2" s="88">
        <v>14</v>
      </c>
      <c r="AL2" s="88">
        <v>15</v>
      </c>
      <c r="AM2" s="88">
        <v>16</v>
      </c>
      <c r="AN2" s="90">
        <v>17</v>
      </c>
      <c r="AO2" s="90">
        <v>18</v>
      </c>
      <c r="AP2" s="88">
        <v>19</v>
      </c>
      <c r="AQ2" s="88">
        <v>20</v>
      </c>
      <c r="AR2" s="88">
        <v>21</v>
      </c>
      <c r="AS2" s="88">
        <v>22</v>
      </c>
      <c r="AT2" s="88">
        <v>23</v>
      </c>
      <c r="AU2" s="90">
        <v>24</v>
      </c>
      <c r="AV2" s="90">
        <v>25</v>
      </c>
      <c r="AW2" s="88">
        <v>26</v>
      </c>
      <c r="AX2" s="88">
        <v>27</v>
      </c>
      <c r="AY2" s="88">
        <v>28</v>
      </c>
      <c r="AZ2" s="88">
        <v>29</v>
      </c>
      <c r="BA2" s="88">
        <v>30</v>
      </c>
      <c r="BB2" s="90">
        <v>31</v>
      </c>
      <c r="BC2" s="90">
        <v>1</v>
      </c>
      <c r="BD2" s="83">
        <v>2</v>
      </c>
      <c r="BE2" s="83">
        <v>3</v>
      </c>
      <c r="BF2" s="83">
        <v>4</v>
      </c>
      <c r="BG2" s="83">
        <v>5</v>
      </c>
      <c r="BH2" s="83">
        <v>6</v>
      </c>
      <c r="BI2" s="90">
        <v>7</v>
      </c>
      <c r="BJ2" s="90">
        <v>8</v>
      </c>
      <c r="BK2" s="83">
        <v>9</v>
      </c>
      <c r="BL2" s="83">
        <v>10</v>
      </c>
      <c r="BM2" s="83">
        <v>11</v>
      </c>
      <c r="BN2" s="83">
        <v>12</v>
      </c>
      <c r="BO2" s="83">
        <v>13</v>
      </c>
      <c r="BP2" s="90">
        <v>14</v>
      </c>
      <c r="BQ2" s="90">
        <v>15</v>
      </c>
      <c r="BR2" s="83">
        <v>16</v>
      </c>
      <c r="BS2" s="83">
        <v>17</v>
      </c>
      <c r="BT2" s="83">
        <v>18</v>
      </c>
      <c r="BU2" s="83">
        <v>19</v>
      </c>
      <c r="BV2" s="83">
        <v>20</v>
      </c>
      <c r="BW2" s="90">
        <v>21</v>
      </c>
      <c r="BX2" s="90">
        <v>22</v>
      </c>
      <c r="BY2" s="83">
        <v>23</v>
      </c>
      <c r="BZ2" s="83">
        <v>24</v>
      </c>
      <c r="CA2" s="83">
        <v>25</v>
      </c>
      <c r="CB2" s="83">
        <v>26</v>
      </c>
      <c r="CC2" s="83">
        <v>27</v>
      </c>
      <c r="CD2" s="90">
        <v>28</v>
      </c>
      <c r="CE2" s="90">
        <v>29</v>
      </c>
      <c r="CF2" s="83">
        <v>30</v>
      </c>
      <c r="CG2" s="88">
        <v>1</v>
      </c>
      <c r="CH2" s="88">
        <v>2</v>
      </c>
      <c r="CI2" s="88">
        <v>3</v>
      </c>
      <c r="CJ2" s="88">
        <v>4</v>
      </c>
      <c r="CK2" s="90">
        <v>5</v>
      </c>
      <c r="CL2" s="90">
        <v>6</v>
      </c>
      <c r="CM2" s="88">
        <v>7</v>
      </c>
      <c r="CN2" s="88">
        <v>8</v>
      </c>
      <c r="CO2" s="88">
        <v>9</v>
      </c>
      <c r="CP2" s="88">
        <v>10</v>
      </c>
      <c r="CQ2" s="88">
        <v>11</v>
      </c>
      <c r="CR2" s="90">
        <v>12</v>
      </c>
      <c r="CS2" s="90">
        <v>13</v>
      </c>
      <c r="CT2" s="88">
        <v>14</v>
      </c>
      <c r="CU2" s="88">
        <v>15</v>
      </c>
      <c r="CV2" s="88">
        <v>16</v>
      </c>
      <c r="CW2" s="88">
        <v>17</v>
      </c>
      <c r="CX2" s="88">
        <v>18</v>
      </c>
      <c r="CY2" s="90">
        <v>19</v>
      </c>
      <c r="CZ2" s="90">
        <v>20</v>
      </c>
      <c r="DA2" s="88">
        <v>21</v>
      </c>
      <c r="DB2" s="88">
        <v>22</v>
      </c>
      <c r="DC2" s="88">
        <v>23</v>
      </c>
      <c r="DD2" s="88">
        <v>24</v>
      </c>
      <c r="DE2" s="88">
        <v>25</v>
      </c>
      <c r="DF2" s="90">
        <v>26</v>
      </c>
      <c r="DG2" s="90">
        <v>27</v>
      </c>
      <c r="DH2" s="88">
        <v>28</v>
      </c>
      <c r="DI2" s="88">
        <v>29</v>
      </c>
      <c r="DJ2" s="88">
        <v>30</v>
      </c>
      <c r="DK2" s="88">
        <v>31</v>
      </c>
      <c r="DL2" s="83">
        <v>1</v>
      </c>
      <c r="DM2" s="90">
        <v>2</v>
      </c>
      <c r="DN2" s="90">
        <v>3</v>
      </c>
      <c r="DO2" s="83">
        <v>4</v>
      </c>
      <c r="DP2" s="83">
        <v>5</v>
      </c>
      <c r="DQ2" s="83">
        <v>6</v>
      </c>
      <c r="DR2" s="83">
        <v>7</v>
      </c>
      <c r="DS2" s="83">
        <v>8</v>
      </c>
      <c r="DT2" s="90">
        <v>9</v>
      </c>
      <c r="DU2" s="90">
        <v>10</v>
      </c>
      <c r="DV2" s="83">
        <v>11</v>
      </c>
      <c r="DW2" s="83">
        <v>12</v>
      </c>
      <c r="DX2" s="83">
        <v>13</v>
      </c>
      <c r="DY2" s="83">
        <v>14</v>
      </c>
      <c r="DZ2" s="83">
        <v>15</v>
      </c>
      <c r="EA2" s="90">
        <v>16</v>
      </c>
      <c r="EB2" s="90">
        <v>17</v>
      </c>
      <c r="EC2" s="83">
        <v>18</v>
      </c>
      <c r="ED2" s="83">
        <v>19</v>
      </c>
      <c r="EE2" s="83">
        <v>20</v>
      </c>
      <c r="EF2" s="83">
        <v>21</v>
      </c>
      <c r="EG2" s="83">
        <v>22</v>
      </c>
      <c r="EH2" s="90">
        <v>23</v>
      </c>
      <c r="EI2" s="90">
        <v>24</v>
      </c>
      <c r="EJ2" s="83">
        <v>25</v>
      </c>
      <c r="EK2" s="83">
        <v>26</v>
      </c>
      <c r="EL2" s="83">
        <v>27</v>
      </c>
      <c r="EM2" s="83">
        <v>28</v>
      </c>
      <c r="EN2" s="83">
        <v>29</v>
      </c>
      <c r="EO2" s="90">
        <v>30</v>
      </c>
      <c r="EP2" s="90">
        <v>31</v>
      </c>
      <c r="EQ2" s="88">
        <v>1</v>
      </c>
      <c r="ER2" s="88">
        <v>2</v>
      </c>
      <c r="ES2" s="88">
        <v>3</v>
      </c>
      <c r="ET2" s="88">
        <v>4</v>
      </c>
      <c r="EU2" s="88">
        <v>5</v>
      </c>
      <c r="EV2" s="90">
        <v>6</v>
      </c>
      <c r="EW2" s="90">
        <v>7</v>
      </c>
      <c r="EX2" s="88">
        <v>8</v>
      </c>
      <c r="EY2" s="88">
        <v>9</v>
      </c>
      <c r="EZ2" s="88">
        <v>10</v>
      </c>
      <c r="FA2" s="88">
        <v>11</v>
      </c>
      <c r="FB2" s="88">
        <v>12</v>
      </c>
      <c r="FC2" s="90">
        <v>13</v>
      </c>
      <c r="FD2" s="90">
        <v>14</v>
      </c>
      <c r="FE2" s="88">
        <v>15</v>
      </c>
      <c r="FF2" s="88">
        <v>16</v>
      </c>
      <c r="FG2" s="88">
        <v>17</v>
      </c>
      <c r="FH2" s="88">
        <v>18</v>
      </c>
      <c r="FI2" s="88">
        <v>19</v>
      </c>
      <c r="FJ2" s="90">
        <v>20</v>
      </c>
      <c r="FK2" s="90">
        <v>21</v>
      </c>
      <c r="FL2" s="88">
        <v>22</v>
      </c>
      <c r="FM2" s="88">
        <v>23</v>
      </c>
      <c r="FN2" s="88">
        <v>24</v>
      </c>
      <c r="FO2" s="88">
        <v>25</v>
      </c>
      <c r="FP2" s="88">
        <v>26</v>
      </c>
      <c r="FQ2" s="90">
        <v>27</v>
      </c>
      <c r="FR2" s="90">
        <v>28</v>
      </c>
      <c r="FS2" s="88">
        <v>29</v>
      </c>
      <c r="FT2" s="88">
        <v>30</v>
      </c>
    </row>
    <row r="3" spans="1:176" x14ac:dyDescent="0.3">
      <c r="A3" s="48"/>
      <c r="B3" s="48"/>
      <c r="C3" s="48"/>
      <c r="D3" s="49"/>
      <c r="E3" s="48"/>
      <c r="G3" s="348" t="s">
        <v>143</v>
      </c>
      <c r="H3" s="349"/>
      <c r="I3" s="349"/>
      <c r="J3" s="349"/>
      <c r="K3" s="349"/>
      <c r="L3" s="349"/>
      <c r="M3" s="350"/>
      <c r="N3" s="348" t="s">
        <v>144</v>
      </c>
      <c r="O3" s="349"/>
      <c r="P3" s="349"/>
      <c r="Q3" s="349"/>
      <c r="R3" s="349"/>
      <c r="S3" s="349"/>
      <c r="T3" s="350"/>
      <c r="U3" s="357" t="s">
        <v>202</v>
      </c>
      <c r="V3" s="357"/>
      <c r="W3" s="357"/>
      <c r="X3" s="357"/>
      <c r="Y3" s="357"/>
      <c r="Z3" s="357"/>
      <c r="AA3" s="357"/>
      <c r="AB3" s="357" t="s">
        <v>146</v>
      </c>
      <c r="AC3" s="357"/>
      <c r="AD3" s="357"/>
      <c r="AE3" s="357"/>
      <c r="AF3" s="357"/>
      <c r="AG3" s="357"/>
      <c r="AH3" s="357"/>
      <c r="AI3" s="357" t="s">
        <v>147</v>
      </c>
      <c r="AJ3" s="357"/>
      <c r="AK3" s="357"/>
      <c r="AL3" s="357"/>
      <c r="AM3" s="357"/>
      <c r="AN3" s="357"/>
      <c r="AO3" s="357"/>
      <c r="AP3" s="357" t="s">
        <v>148</v>
      </c>
      <c r="AQ3" s="357"/>
      <c r="AR3" s="357"/>
      <c r="AS3" s="357"/>
      <c r="AT3" s="357"/>
      <c r="AU3" s="357"/>
      <c r="AV3" s="357"/>
      <c r="AW3" s="357" t="s">
        <v>149</v>
      </c>
      <c r="AX3" s="357"/>
      <c r="AY3" s="357"/>
      <c r="AZ3" s="357"/>
      <c r="BA3" s="357"/>
      <c r="BB3" s="357"/>
      <c r="BC3" s="357"/>
      <c r="BD3" s="357" t="s">
        <v>150</v>
      </c>
      <c r="BE3" s="357"/>
      <c r="BF3" s="357"/>
      <c r="BG3" s="357"/>
      <c r="BH3" s="357"/>
      <c r="BI3" s="357"/>
      <c r="BJ3" s="357"/>
      <c r="BK3" s="348" t="s">
        <v>151</v>
      </c>
      <c r="BL3" s="349"/>
      <c r="BM3" s="349"/>
      <c r="BN3" s="349"/>
      <c r="BO3" s="349"/>
      <c r="BP3" s="349"/>
      <c r="BQ3" s="350"/>
      <c r="BR3" s="357" t="s">
        <v>152</v>
      </c>
      <c r="BS3" s="357"/>
      <c r="BT3" s="357"/>
      <c r="BU3" s="357"/>
      <c r="BV3" s="357"/>
      <c r="BW3" s="357"/>
      <c r="BX3" s="357"/>
      <c r="BY3" s="357" t="s">
        <v>153</v>
      </c>
      <c r="BZ3" s="357"/>
      <c r="CA3" s="357"/>
      <c r="CB3" s="357"/>
      <c r="CC3" s="357"/>
      <c r="CD3" s="357"/>
      <c r="CE3" s="357"/>
      <c r="CF3" s="357" t="s">
        <v>154</v>
      </c>
      <c r="CG3" s="357"/>
      <c r="CH3" s="357"/>
      <c r="CI3" s="357"/>
      <c r="CJ3" s="357"/>
      <c r="CK3" s="357"/>
      <c r="CL3" s="357"/>
      <c r="CM3" s="357" t="s">
        <v>155</v>
      </c>
      <c r="CN3" s="357"/>
      <c r="CO3" s="357"/>
      <c r="CP3" s="357"/>
      <c r="CQ3" s="357"/>
      <c r="CR3" s="357"/>
      <c r="CS3" s="357"/>
      <c r="CT3" s="357" t="s">
        <v>143</v>
      </c>
      <c r="CU3" s="357"/>
      <c r="CV3" s="357"/>
      <c r="CW3" s="357"/>
      <c r="CX3" s="357"/>
      <c r="CY3" s="357"/>
      <c r="CZ3" s="357"/>
      <c r="DA3" s="357" t="s">
        <v>144</v>
      </c>
      <c r="DB3" s="357"/>
      <c r="DC3" s="357"/>
      <c r="DD3" s="357"/>
      <c r="DE3" s="357"/>
      <c r="DF3" s="357"/>
      <c r="DG3" s="357"/>
      <c r="DH3" s="357" t="s">
        <v>141</v>
      </c>
      <c r="DI3" s="357"/>
      <c r="DJ3" s="357"/>
      <c r="DK3" s="357"/>
      <c r="DL3" s="357"/>
      <c r="DM3" s="357"/>
      <c r="DN3" s="357"/>
      <c r="DO3" s="357" t="s">
        <v>142</v>
      </c>
      <c r="DP3" s="357"/>
      <c r="DQ3" s="357"/>
      <c r="DR3" s="357"/>
      <c r="DS3" s="357"/>
      <c r="DT3" s="357"/>
      <c r="DU3" s="357"/>
      <c r="DV3" s="357" t="s">
        <v>156</v>
      </c>
      <c r="DW3" s="357"/>
      <c r="DX3" s="357"/>
      <c r="DY3" s="357"/>
      <c r="DZ3" s="357"/>
      <c r="EA3" s="357"/>
      <c r="EB3" s="357"/>
      <c r="EC3" s="357" t="s">
        <v>157</v>
      </c>
      <c r="ED3" s="357"/>
      <c r="EE3" s="357"/>
      <c r="EF3" s="357"/>
      <c r="EG3" s="357"/>
      <c r="EH3" s="357"/>
      <c r="EI3" s="357"/>
      <c r="EJ3" s="357" t="s">
        <v>158</v>
      </c>
      <c r="EK3" s="357"/>
      <c r="EL3" s="357"/>
      <c r="EM3" s="357"/>
      <c r="EN3" s="357"/>
      <c r="EO3" s="357"/>
      <c r="EP3" s="357"/>
      <c r="EQ3" s="357" t="s">
        <v>159</v>
      </c>
      <c r="ER3" s="357"/>
      <c r="ES3" s="357"/>
      <c r="ET3" s="357"/>
      <c r="EU3" s="357"/>
      <c r="EV3" s="357"/>
      <c r="EW3" s="357"/>
      <c r="EX3" s="348" t="s">
        <v>160</v>
      </c>
      <c r="EY3" s="349"/>
      <c r="EZ3" s="349"/>
      <c r="FA3" s="349"/>
      <c r="FB3" s="349"/>
      <c r="FC3" s="349"/>
      <c r="FD3" s="350"/>
      <c r="FE3" s="357" t="s">
        <v>161</v>
      </c>
      <c r="FF3" s="357"/>
      <c r="FG3" s="357"/>
      <c r="FH3" s="357"/>
      <c r="FI3" s="357"/>
      <c r="FJ3" s="357"/>
      <c r="FK3" s="357"/>
      <c r="FL3" s="357" t="s">
        <v>162</v>
      </c>
      <c r="FM3" s="357"/>
      <c r="FN3" s="357"/>
      <c r="FO3" s="357"/>
      <c r="FP3" s="357"/>
      <c r="FQ3" s="357"/>
      <c r="FR3" s="357"/>
      <c r="FS3" s="357" t="s">
        <v>163</v>
      </c>
      <c r="FT3" s="357"/>
    </row>
    <row r="4" spans="1:176" x14ac:dyDescent="0.3">
      <c r="A4" s="334" t="s">
        <v>184</v>
      </c>
      <c r="B4" s="334"/>
      <c r="C4" s="334"/>
      <c r="D4" s="334"/>
      <c r="E4" s="334"/>
      <c r="G4" s="351" t="s">
        <v>169</v>
      </c>
      <c r="H4" s="351"/>
      <c r="I4" s="351"/>
      <c r="J4" s="351"/>
      <c r="K4" s="351"/>
      <c r="L4" s="351"/>
      <c r="M4" s="351"/>
      <c r="N4" s="351" t="s">
        <v>170</v>
      </c>
      <c r="O4" s="351"/>
      <c r="P4" s="351"/>
      <c r="Q4" s="351"/>
      <c r="R4" s="351"/>
      <c r="S4" s="351"/>
      <c r="T4" s="351"/>
      <c r="U4" s="351" t="s">
        <v>171</v>
      </c>
      <c r="V4" s="351"/>
      <c r="W4" s="351"/>
      <c r="X4" s="351"/>
      <c r="Y4" s="351"/>
      <c r="Z4" s="351"/>
      <c r="AA4" s="351"/>
      <c r="AB4" s="358" t="s">
        <v>172</v>
      </c>
      <c r="AC4" s="358"/>
      <c r="AD4" s="358"/>
      <c r="AE4" s="358"/>
      <c r="AF4" s="358"/>
      <c r="AG4" s="358"/>
      <c r="AH4" s="358"/>
      <c r="AI4" s="351" t="s">
        <v>173</v>
      </c>
      <c r="AJ4" s="351"/>
      <c r="AK4" s="351"/>
      <c r="AL4" s="351"/>
      <c r="AM4" s="351"/>
      <c r="AN4" s="351"/>
      <c r="AO4" s="351"/>
      <c r="AP4" s="351" t="s">
        <v>169</v>
      </c>
      <c r="AQ4" s="351"/>
      <c r="AR4" s="351"/>
      <c r="AS4" s="351"/>
      <c r="AT4" s="351"/>
      <c r="AU4" s="351"/>
      <c r="AV4" s="351"/>
      <c r="AW4" s="351" t="s">
        <v>170</v>
      </c>
      <c r="AX4" s="351"/>
      <c r="AY4" s="351"/>
      <c r="AZ4" s="351"/>
      <c r="BA4" s="351"/>
      <c r="BB4" s="351"/>
      <c r="BC4" s="351"/>
      <c r="BD4" s="351" t="s">
        <v>172</v>
      </c>
      <c r="BE4" s="351"/>
      <c r="BF4" s="351"/>
      <c r="BG4" s="351"/>
      <c r="BH4" s="351"/>
      <c r="BI4" s="351"/>
      <c r="BJ4" s="351"/>
      <c r="BK4" s="359" t="s">
        <v>173</v>
      </c>
      <c r="BL4" s="360"/>
      <c r="BM4" s="360"/>
      <c r="BN4" s="360"/>
      <c r="BO4" s="360"/>
      <c r="BP4" s="360"/>
      <c r="BQ4" s="361"/>
      <c r="BR4" s="351" t="s">
        <v>169</v>
      </c>
      <c r="BS4" s="351"/>
      <c r="BT4" s="351"/>
      <c r="BU4" s="351"/>
      <c r="BV4" s="351"/>
      <c r="BW4" s="351"/>
      <c r="BX4" s="351"/>
      <c r="BY4" s="351" t="s">
        <v>170</v>
      </c>
      <c r="BZ4" s="351"/>
      <c r="CA4" s="351"/>
      <c r="CB4" s="351"/>
      <c r="CC4" s="351"/>
      <c r="CD4" s="351"/>
      <c r="CE4" s="351"/>
      <c r="CF4" s="351" t="s">
        <v>171</v>
      </c>
      <c r="CG4" s="351"/>
      <c r="CH4" s="351"/>
      <c r="CI4" s="351"/>
      <c r="CJ4" s="351"/>
      <c r="CK4" s="351"/>
      <c r="CL4" s="351"/>
      <c r="CM4" s="351" t="s">
        <v>172</v>
      </c>
      <c r="CN4" s="351"/>
      <c r="CO4" s="351"/>
      <c r="CP4" s="351"/>
      <c r="CQ4" s="351"/>
      <c r="CR4" s="351"/>
      <c r="CS4" s="351"/>
      <c r="CT4" s="351" t="s">
        <v>173</v>
      </c>
      <c r="CU4" s="351"/>
      <c r="CV4" s="351"/>
      <c r="CW4" s="351"/>
      <c r="CX4" s="351"/>
      <c r="CY4" s="351"/>
      <c r="CZ4" s="351"/>
      <c r="DA4" s="351" t="s">
        <v>169</v>
      </c>
      <c r="DB4" s="351"/>
      <c r="DC4" s="351"/>
      <c r="DD4" s="351"/>
      <c r="DE4" s="351"/>
      <c r="DF4" s="351"/>
      <c r="DG4" s="351"/>
      <c r="DH4" s="351" t="s">
        <v>170</v>
      </c>
      <c r="DI4" s="351"/>
      <c r="DJ4" s="351"/>
      <c r="DK4" s="351"/>
      <c r="DL4" s="351"/>
      <c r="DM4" s="351"/>
      <c r="DN4" s="351"/>
      <c r="DO4" s="351" t="s">
        <v>172</v>
      </c>
      <c r="DP4" s="351"/>
      <c r="DQ4" s="351"/>
      <c r="DR4" s="351"/>
      <c r="DS4" s="351"/>
      <c r="DT4" s="351"/>
      <c r="DU4" s="351"/>
      <c r="DV4" s="351" t="s">
        <v>173</v>
      </c>
      <c r="DW4" s="351"/>
      <c r="DX4" s="351"/>
      <c r="DY4" s="351"/>
      <c r="DZ4" s="351"/>
      <c r="EA4" s="351"/>
      <c r="EB4" s="351"/>
      <c r="EC4" s="351" t="s">
        <v>169</v>
      </c>
      <c r="ED4" s="351"/>
      <c r="EE4" s="351"/>
      <c r="EF4" s="351"/>
      <c r="EG4" s="351"/>
      <c r="EH4" s="351"/>
      <c r="EI4" s="351"/>
      <c r="EJ4" s="351" t="s">
        <v>170</v>
      </c>
      <c r="EK4" s="351"/>
      <c r="EL4" s="351"/>
      <c r="EM4" s="351"/>
      <c r="EN4" s="351"/>
      <c r="EO4" s="351"/>
      <c r="EP4" s="351"/>
      <c r="EQ4" s="351" t="s">
        <v>172</v>
      </c>
      <c r="ER4" s="351"/>
      <c r="ES4" s="351"/>
      <c r="ET4" s="351"/>
      <c r="EU4" s="351"/>
      <c r="EV4" s="351"/>
      <c r="EW4" s="351"/>
      <c r="EX4" s="359" t="s">
        <v>173</v>
      </c>
      <c r="EY4" s="360"/>
      <c r="EZ4" s="360"/>
      <c r="FA4" s="360"/>
      <c r="FB4" s="360"/>
      <c r="FC4" s="360"/>
      <c r="FD4" s="361"/>
      <c r="FE4" s="351" t="s">
        <v>169</v>
      </c>
      <c r="FF4" s="351"/>
      <c r="FG4" s="351"/>
      <c r="FH4" s="351"/>
      <c r="FI4" s="351"/>
      <c r="FJ4" s="351"/>
      <c r="FK4" s="351"/>
      <c r="FL4" s="351" t="s">
        <v>170</v>
      </c>
      <c r="FM4" s="351"/>
      <c r="FN4" s="351"/>
      <c r="FO4" s="351"/>
      <c r="FP4" s="351"/>
      <c r="FQ4" s="351"/>
      <c r="FR4" s="351"/>
      <c r="FS4" s="351" t="s">
        <v>171</v>
      </c>
      <c r="FT4" s="351"/>
    </row>
    <row r="5" spans="1:176" x14ac:dyDescent="0.3">
      <c r="A5" s="96">
        <v>1</v>
      </c>
      <c r="B5" s="53" t="s">
        <v>174</v>
      </c>
      <c r="C5" s="52">
        <f>COUNTA(AC2:AF2,AJ2,AK2,AL2)</f>
        <v>7</v>
      </c>
      <c r="D5" s="52"/>
      <c r="E5" s="70"/>
      <c r="W5" s="112" t="s">
        <v>236</v>
      </c>
      <c r="X5" s="362" t="s">
        <v>238</v>
      </c>
      <c r="Y5" s="112" t="s">
        <v>237</v>
      </c>
      <c r="AB5" s="362" t="s">
        <v>239</v>
      </c>
      <c r="AC5" s="59"/>
      <c r="AD5" s="59"/>
      <c r="AE5" s="59"/>
      <c r="AF5" s="59"/>
      <c r="AG5" s="59"/>
      <c r="AH5" s="59"/>
      <c r="AI5" s="362" t="s">
        <v>240</v>
      </c>
      <c r="AJ5" s="59"/>
      <c r="AK5" s="112" t="s">
        <v>205</v>
      </c>
      <c r="AL5" s="112" t="s">
        <v>203</v>
      </c>
      <c r="BE5" s="362" t="s">
        <v>241</v>
      </c>
      <c r="CP5" s="362" t="s">
        <v>242</v>
      </c>
      <c r="DH5" s="362" t="s">
        <v>243</v>
      </c>
      <c r="DW5" s="362" t="s">
        <v>244</v>
      </c>
    </row>
    <row r="6" spans="1:176" x14ac:dyDescent="0.3">
      <c r="A6" s="97">
        <v>2</v>
      </c>
      <c r="B6" s="53" t="s">
        <v>197</v>
      </c>
      <c r="C6" s="104">
        <f>COUNTA(AM2,AP2:AT2,AW2:BA2,BD2,BF2:BH2,BK2)</f>
        <v>16</v>
      </c>
      <c r="D6" s="52"/>
      <c r="E6" s="70"/>
      <c r="X6" s="363"/>
      <c r="AB6" s="363"/>
      <c r="AI6" s="363"/>
      <c r="AM6" s="89"/>
      <c r="AN6" s="89"/>
      <c r="AO6" s="89"/>
      <c r="AP6" s="89"/>
      <c r="AQ6" s="89"/>
      <c r="AR6" s="89"/>
      <c r="AS6" s="89"/>
      <c r="AT6" s="89"/>
      <c r="AU6" s="89"/>
      <c r="AV6" s="89"/>
      <c r="AW6" s="89"/>
      <c r="AX6" s="112" t="s">
        <v>204</v>
      </c>
      <c r="AY6" s="89"/>
      <c r="AZ6" s="89"/>
      <c r="BA6" s="89"/>
      <c r="BB6" s="89"/>
      <c r="BC6" s="89"/>
      <c r="BD6" s="89"/>
      <c r="BE6" s="363"/>
      <c r="BF6" s="89"/>
      <c r="BG6" s="89"/>
      <c r="BH6" s="89"/>
      <c r="BI6" s="89"/>
      <c r="BJ6" s="89"/>
      <c r="BK6" s="112" t="s">
        <v>206</v>
      </c>
      <c r="CP6" s="363"/>
      <c r="DH6" s="363"/>
      <c r="DW6" s="363"/>
      <c r="EK6" s="87"/>
      <c r="EL6" s="87"/>
      <c r="EM6" s="87"/>
      <c r="EN6" s="87"/>
      <c r="EO6" s="87"/>
    </row>
    <row r="7" spans="1:176" x14ac:dyDescent="0.3">
      <c r="A7" s="98">
        <v>3</v>
      </c>
      <c r="B7" s="53" t="s">
        <v>180</v>
      </c>
      <c r="C7" s="52">
        <f>COUNTA(BM2:BO2,BR2:BV2,BY2:CC2,CF2:CJ2,CM2:CO2,CQ2,CT2:CW2)</f>
        <v>26</v>
      </c>
      <c r="D7" s="52"/>
      <c r="E7" s="70"/>
      <c r="X7" s="363"/>
      <c r="AB7" s="363"/>
      <c r="AI7" s="363"/>
      <c r="BE7" s="363"/>
      <c r="BM7" s="92"/>
      <c r="BN7" s="92"/>
      <c r="BO7" s="92"/>
      <c r="BP7" s="92"/>
      <c r="BQ7" s="92"/>
      <c r="BR7" s="92"/>
      <c r="BS7" s="92"/>
      <c r="BT7" s="92"/>
      <c r="BU7" s="92"/>
      <c r="BV7" s="92"/>
      <c r="BW7" s="92"/>
      <c r="BX7" s="92"/>
      <c r="BY7" s="92"/>
      <c r="BZ7" s="92"/>
      <c r="CA7" s="92"/>
      <c r="CB7" s="92"/>
      <c r="CC7" s="92"/>
      <c r="CD7" s="92"/>
      <c r="CE7" s="92"/>
      <c r="CF7" s="92"/>
      <c r="CG7" s="92"/>
      <c r="CH7" s="92"/>
      <c r="CI7" s="92"/>
      <c r="CJ7" s="92"/>
      <c r="CK7" s="92"/>
      <c r="CL7" s="92"/>
      <c r="CM7" s="92"/>
      <c r="CN7" s="92"/>
      <c r="CO7" s="92"/>
      <c r="CP7" s="363"/>
      <c r="CQ7" s="92"/>
      <c r="CR7" s="92"/>
      <c r="CS7" s="92"/>
      <c r="CT7" s="92"/>
      <c r="CU7" s="92"/>
      <c r="CV7" s="112" t="s">
        <v>208</v>
      </c>
      <c r="CW7" s="112" t="s">
        <v>209</v>
      </c>
      <c r="DB7" s="6"/>
      <c r="DC7" s="6"/>
      <c r="DD7" s="87"/>
      <c r="DE7" s="87"/>
      <c r="DF7" s="87"/>
      <c r="DG7" s="87"/>
      <c r="DH7" s="363"/>
      <c r="DI7" s="6"/>
      <c r="DJ7" s="6"/>
      <c r="DW7" s="363"/>
    </row>
    <row r="8" spans="1:176" x14ac:dyDescent="0.3">
      <c r="A8" s="99">
        <v>4</v>
      </c>
      <c r="B8" s="102" t="s">
        <v>181</v>
      </c>
      <c r="C8" s="52">
        <f>COUNTA(CX2,DA2:DE2,DI2:DL2)</f>
        <v>10</v>
      </c>
      <c r="D8" s="52"/>
      <c r="E8" s="70"/>
      <c r="X8" s="363"/>
      <c r="AB8" s="363"/>
      <c r="AI8" s="363"/>
      <c r="AQ8" s="86"/>
      <c r="AR8" s="86"/>
      <c r="AS8" s="86"/>
      <c r="AT8" s="86"/>
      <c r="AU8" s="86"/>
      <c r="AV8" s="86"/>
      <c r="AW8" s="86"/>
      <c r="AX8" s="86"/>
      <c r="AY8" s="86"/>
      <c r="AZ8" s="86"/>
      <c r="BA8" s="86"/>
      <c r="BB8" s="86"/>
      <c r="BC8" s="86"/>
      <c r="BD8" s="86"/>
      <c r="BE8" s="363"/>
      <c r="CP8" s="363"/>
      <c r="CX8" s="93"/>
      <c r="CY8" s="93"/>
      <c r="CZ8" s="93"/>
      <c r="DA8" s="93"/>
      <c r="DB8" s="94"/>
      <c r="DC8" s="94"/>
      <c r="DD8" s="94"/>
      <c r="DE8" s="94"/>
      <c r="DF8" s="94"/>
      <c r="DG8" s="94"/>
      <c r="DH8" s="363"/>
      <c r="DI8" s="94"/>
      <c r="DJ8" s="94"/>
      <c r="DK8" s="93"/>
      <c r="DL8" s="113" t="s">
        <v>210</v>
      </c>
      <c r="DW8" s="363"/>
    </row>
    <row r="9" spans="1:176" x14ac:dyDescent="0.3">
      <c r="A9" s="100">
        <v>5</v>
      </c>
      <c r="B9" s="70" t="s">
        <v>198</v>
      </c>
      <c r="C9" s="52">
        <f>COUNTA(DO2:DQ2)</f>
        <v>3</v>
      </c>
      <c r="D9" s="52"/>
      <c r="E9" s="70"/>
      <c r="X9" s="363"/>
      <c r="AB9" s="363"/>
      <c r="AI9" s="363"/>
      <c r="AQ9" s="86"/>
      <c r="AR9" s="86"/>
      <c r="AS9" s="86"/>
      <c r="AT9" s="86"/>
      <c r="AU9" s="86"/>
      <c r="AV9" s="86"/>
      <c r="AW9" s="86"/>
      <c r="AX9" s="86"/>
      <c r="AY9" s="86"/>
      <c r="AZ9" s="86"/>
      <c r="BA9" s="86"/>
      <c r="BB9" s="86"/>
      <c r="BC9" s="86"/>
      <c r="BD9" s="86"/>
      <c r="BE9" s="363"/>
      <c r="CP9" s="363"/>
      <c r="DB9" s="6"/>
      <c r="DC9" s="6"/>
      <c r="DD9" s="6"/>
      <c r="DE9" s="6"/>
      <c r="DF9" s="6"/>
      <c r="DG9" s="6"/>
      <c r="DH9" s="363"/>
      <c r="DI9" s="6"/>
      <c r="DJ9" s="6"/>
      <c r="DO9" s="19"/>
      <c r="DP9" s="19"/>
      <c r="DQ9" s="112" t="s">
        <v>211</v>
      </c>
      <c r="DW9" s="363"/>
    </row>
    <row r="10" spans="1:176" x14ac:dyDescent="0.3">
      <c r="A10" s="101">
        <v>6</v>
      </c>
      <c r="B10" s="70" t="s">
        <v>213</v>
      </c>
      <c r="C10" s="52">
        <f>COUNTA(DR2:DS2,DV2,DX2:DZ2,EC2:EG2,EJ2:EL2)</f>
        <v>14</v>
      </c>
      <c r="D10" s="52"/>
      <c r="E10" s="70"/>
      <c r="X10" s="363"/>
      <c r="AB10" s="363"/>
      <c r="AI10" s="363"/>
      <c r="AQ10" s="86"/>
      <c r="AR10" s="86"/>
      <c r="AS10" s="86"/>
      <c r="AT10" s="86"/>
      <c r="AU10" s="86"/>
      <c r="AV10" s="86"/>
      <c r="AW10" s="86"/>
      <c r="AX10" s="86"/>
      <c r="AY10" s="86"/>
      <c r="AZ10" s="86"/>
      <c r="BA10" s="86"/>
      <c r="BB10" s="86"/>
      <c r="BC10" s="86"/>
      <c r="BD10" s="86"/>
      <c r="BE10" s="363"/>
      <c r="CP10" s="363"/>
      <c r="DB10" s="6"/>
      <c r="DC10" s="6"/>
      <c r="DD10" s="6"/>
      <c r="DE10" s="6"/>
      <c r="DF10" s="6"/>
      <c r="DG10" s="6"/>
      <c r="DH10" s="363"/>
      <c r="DI10" s="6"/>
      <c r="DJ10" s="6"/>
      <c r="DR10" s="95"/>
      <c r="DS10" s="95"/>
      <c r="DT10" s="95"/>
      <c r="DU10" s="95"/>
      <c r="DV10" s="95"/>
      <c r="DW10" s="363"/>
      <c r="DX10" s="95"/>
      <c r="DY10" s="95"/>
      <c r="DZ10" s="95"/>
      <c r="EA10" s="95"/>
      <c r="EB10" s="95"/>
      <c r="EC10" s="95"/>
      <c r="ED10" s="95"/>
      <c r="EE10" s="95"/>
      <c r="EF10" s="95"/>
      <c r="EG10" s="95"/>
      <c r="EH10" s="95"/>
      <c r="EI10" s="95"/>
      <c r="EJ10" s="95"/>
      <c r="EK10" s="95"/>
      <c r="EL10" s="95"/>
    </row>
    <row r="11" spans="1:176" x14ac:dyDescent="0.3">
      <c r="A11" s="81">
        <v>7</v>
      </c>
      <c r="B11" s="103" t="s">
        <v>199</v>
      </c>
      <c r="C11" s="52">
        <f>COUNTA(EM2:EN2,EQ2:ES2)</f>
        <v>5</v>
      </c>
      <c r="D11" s="52"/>
      <c r="E11" s="70"/>
      <c r="X11" s="363"/>
      <c r="AB11" s="363"/>
      <c r="AI11" s="363"/>
      <c r="AQ11" s="86"/>
      <c r="AR11" s="86"/>
      <c r="AS11" s="86"/>
      <c r="AT11" s="86"/>
      <c r="AU11" s="86"/>
      <c r="AV11" s="86"/>
      <c r="AW11" s="86"/>
      <c r="AX11" s="86"/>
      <c r="AY11" s="86"/>
      <c r="AZ11" s="86"/>
      <c r="BA11" s="86"/>
      <c r="BB11" s="86"/>
      <c r="BC11" s="86"/>
      <c r="BD11" s="86"/>
      <c r="BE11" s="363"/>
      <c r="CP11" s="363"/>
      <c r="DH11" s="363"/>
      <c r="DW11" s="363"/>
      <c r="EM11" s="1"/>
      <c r="EN11" s="1"/>
      <c r="EO11" s="1"/>
      <c r="EP11" s="1"/>
      <c r="EQ11" s="1"/>
      <c r="ER11" s="1"/>
      <c r="ES11" s="112" t="s">
        <v>212</v>
      </c>
    </row>
    <row r="12" spans="1:176" x14ac:dyDescent="0.3">
      <c r="A12" s="352" t="s">
        <v>194</v>
      </c>
      <c r="B12" s="352"/>
      <c r="C12" s="118">
        <f>SUM(C5:C11)</f>
        <v>81</v>
      </c>
      <c r="D12" s="119"/>
      <c r="E12" s="120">
        <f>SUM(C5:C9)</f>
        <v>62</v>
      </c>
      <c r="X12" s="363"/>
      <c r="AB12" s="363"/>
      <c r="AI12" s="363"/>
      <c r="AQ12" s="86"/>
      <c r="AR12" s="86"/>
      <c r="AS12" s="86"/>
      <c r="AT12" s="86"/>
      <c r="AU12" s="86"/>
      <c r="AV12" s="86"/>
      <c r="AW12" s="86"/>
      <c r="AX12" s="86"/>
      <c r="AY12" s="86"/>
      <c r="AZ12" s="86"/>
      <c r="BA12" s="86"/>
      <c r="BB12" s="86"/>
      <c r="BC12" s="86"/>
      <c r="BD12" s="86"/>
      <c r="BE12" s="363"/>
      <c r="CP12" s="363"/>
      <c r="DH12" s="363"/>
      <c r="DW12" s="363"/>
      <c r="EM12" s="121"/>
      <c r="EN12" s="121"/>
      <c r="EO12" s="121"/>
      <c r="EP12" s="121"/>
      <c r="EQ12" s="121"/>
      <c r="ER12" s="121"/>
      <c r="ES12" s="122"/>
    </row>
    <row r="13" spans="1:176" x14ac:dyDescent="0.3">
      <c r="X13" s="363"/>
      <c r="AB13" s="363"/>
      <c r="AI13" s="363"/>
      <c r="BE13" s="363"/>
      <c r="CP13" s="363"/>
      <c r="DH13" s="363"/>
      <c r="DW13" s="363"/>
    </row>
    <row r="14" spans="1:176" x14ac:dyDescent="0.3">
      <c r="A14" s="353" t="s">
        <v>207</v>
      </c>
      <c r="B14" s="354"/>
      <c r="C14" s="354"/>
      <c r="D14" s="354"/>
      <c r="E14" s="355"/>
      <c r="G14" s="84"/>
      <c r="H14" s="84"/>
      <c r="I14" s="84"/>
      <c r="X14" s="363"/>
      <c r="AB14" s="363"/>
      <c r="AI14" s="363"/>
      <c r="AQ14" s="86"/>
      <c r="AR14" s="86"/>
      <c r="AS14" s="86"/>
      <c r="AT14" s="86"/>
      <c r="AU14" s="86"/>
      <c r="AV14" s="86"/>
      <c r="AW14" s="86"/>
      <c r="AX14" s="86"/>
      <c r="AY14" s="86"/>
      <c r="AZ14" s="86"/>
      <c r="BA14" s="86"/>
      <c r="BB14" s="86"/>
      <c r="BC14" s="86"/>
      <c r="BD14" s="86"/>
      <c r="BE14" s="363"/>
      <c r="CP14" s="363"/>
      <c r="DH14" s="363"/>
      <c r="DW14" s="363"/>
    </row>
    <row r="15" spans="1:176" x14ac:dyDescent="0.3">
      <c r="A15" s="96">
        <v>1</v>
      </c>
      <c r="B15" s="53" t="s">
        <v>174</v>
      </c>
      <c r="C15" s="52">
        <f>COUNTA(AC2:AF2,AJ2,AK2,AL2)</f>
        <v>7</v>
      </c>
      <c r="D15" s="52"/>
      <c r="E15" s="70"/>
      <c r="G15" s="85"/>
      <c r="H15" s="85"/>
      <c r="I15" s="85"/>
      <c r="X15" s="363"/>
      <c r="AB15" s="363"/>
      <c r="AI15" s="363"/>
      <c r="BE15" s="363"/>
      <c r="CP15" s="363"/>
      <c r="DH15" s="363"/>
      <c r="DW15" s="363"/>
    </row>
    <row r="16" spans="1:176" x14ac:dyDescent="0.3">
      <c r="A16" s="97">
        <v>2</v>
      </c>
      <c r="B16" s="53" t="s">
        <v>197</v>
      </c>
      <c r="C16" s="52">
        <f>COUNTA(AM2,AP2:AT2,AW2:BA2,BD2,BF2:BH2,BK2)</f>
        <v>16</v>
      </c>
      <c r="D16" s="52"/>
      <c r="E16" s="70"/>
      <c r="W16" s="112" t="s">
        <v>236</v>
      </c>
      <c r="X16" s="363"/>
      <c r="Y16" s="112" t="s">
        <v>237</v>
      </c>
      <c r="AB16" s="363"/>
      <c r="AC16" s="59"/>
      <c r="AD16" s="59"/>
      <c r="AE16" s="59"/>
      <c r="AF16" s="59"/>
      <c r="AG16" s="59"/>
      <c r="AH16" s="59"/>
      <c r="AI16" s="363"/>
      <c r="AJ16" s="59"/>
      <c r="AK16" s="112" t="s">
        <v>205</v>
      </c>
      <c r="AL16" s="112" t="s">
        <v>203</v>
      </c>
      <c r="AP16" s="108"/>
      <c r="AQ16" s="109"/>
      <c r="AR16" s="110"/>
      <c r="AS16" s="110"/>
      <c r="AT16" s="110"/>
      <c r="AU16" s="110"/>
      <c r="AV16" s="110"/>
      <c r="AW16" s="111"/>
      <c r="AX16" s="112" t="s">
        <v>204</v>
      </c>
      <c r="AY16" s="91"/>
      <c r="AZ16" s="91"/>
      <c r="BA16" s="91"/>
      <c r="BB16" s="89"/>
      <c r="BC16" s="89"/>
      <c r="BD16" s="91"/>
      <c r="BE16" s="363"/>
      <c r="BF16" s="89"/>
      <c r="BG16" s="89"/>
      <c r="BH16" s="89"/>
      <c r="BI16" s="89"/>
      <c r="BJ16" s="89"/>
      <c r="BK16" s="112" t="s">
        <v>206</v>
      </c>
      <c r="CP16" s="363"/>
      <c r="DH16" s="363"/>
      <c r="DW16" s="363"/>
    </row>
    <row r="17" spans="1:149" x14ac:dyDescent="0.3">
      <c r="A17" s="98">
        <v>3</v>
      </c>
      <c r="B17" s="53" t="s">
        <v>180</v>
      </c>
      <c r="C17" s="52">
        <f>COUNTA(BL2:BM2,BS2:BV2,BY2:CC2,CF2:CJ2,CM2:CO2,CQ2,CT2:CW2)</f>
        <v>24</v>
      </c>
      <c r="D17" s="52"/>
      <c r="E17" s="70"/>
      <c r="X17" s="363"/>
      <c r="AB17" s="363"/>
      <c r="AI17" s="363"/>
      <c r="AQ17" s="86"/>
      <c r="AR17" s="86"/>
      <c r="AS17" s="86"/>
      <c r="AT17" s="86"/>
      <c r="AU17" s="86"/>
      <c r="AV17" s="86"/>
      <c r="AW17" s="86"/>
      <c r="AX17" s="86"/>
      <c r="AY17" s="86"/>
      <c r="AZ17" s="86"/>
      <c r="BA17" s="86"/>
      <c r="BB17" s="86"/>
      <c r="BC17" s="86"/>
      <c r="BD17" s="86"/>
      <c r="BE17" s="363"/>
      <c r="BL17" s="92"/>
      <c r="BM17" s="92"/>
      <c r="BS17" s="105"/>
      <c r="BT17" s="106"/>
      <c r="BU17" s="106"/>
      <c r="BV17" s="106"/>
      <c r="BW17" s="106"/>
      <c r="BX17" s="106"/>
      <c r="BY17" s="106"/>
      <c r="BZ17" s="106"/>
      <c r="CA17" s="106"/>
      <c r="CB17" s="106"/>
      <c r="CC17" s="106"/>
      <c r="CD17" s="106"/>
      <c r="CE17" s="106"/>
      <c r="CF17" s="106"/>
      <c r="CG17" s="106"/>
      <c r="CH17" s="106"/>
      <c r="CI17" s="106"/>
      <c r="CJ17" s="106"/>
      <c r="CK17" s="106"/>
      <c r="CL17" s="106"/>
      <c r="CM17" s="106"/>
      <c r="CN17" s="106"/>
      <c r="CO17" s="106"/>
      <c r="CP17" s="363"/>
      <c r="CQ17" s="106"/>
      <c r="CR17" s="106"/>
      <c r="CS17" s="106"/>
      <c r="CT17" s="106"/>
      <c r="CU17" s="107"/>
      <c r="CV17" s="112" t="s">
        <v>208</v>
      </c>
      <c r="CW17" s="112" t="s">
        <v>209</v>
      </c>
      <c r="DH17" s="363"/>
      <c r="DW17" s="363"/>
    </row>
    <row r="18" spans="1:149" x14ac:dyDescent="0.3">
      <c r="A18" s="99">
        <v>4</v>
      </c>
      <c r="B18" s="102" t="s">
        <v>181</v>
      </c>
      <c r="C18" s="52">
        <f>COUNTA(CX2,DA2:DE2,DI2:DL2)</f>
        <v>10</v>
      </c>
      <c r="D18" s="52"/>
      <c r="E18" s="70"/>
      <c r="X18" s="363"/>
      <c r="AB18" s="363"/>
      <c r="AI18" s="363"/>
      <c r="BE18" s="363"/>
      <c r="CP18" s="363"/>
      <c r="CX18" s="93"/>
      <c r="CY18" s="93"/>
      <c r="CZ18" s="93"/>
      <c r="DA18" s="93"/>
      <c r="DB18" s="94"/>
      <c r="DC18" s="94"/>
      <c r="DD18" s="94"/>
      <c r="DE18" s="94"/>
      <c r="DF18" s="94"/>
      <c r="DG18" s="94"/>
      <c r="DH18" s="363"/>
      <c r="DI18" s="94"/>
      <c r="DJ18" s="94"/>
      <c r="DK18" s="93"/>
      <c r="DL18" s="113" t="s">
        <v>210</v>
      </c>
      <c r="DW18" s="363"/>
    </row>
    <row r="19" spans="1:149" x14ac:dyDescent="0.3">
      <c r="A19" s="100">
        <v>5</v>
      </c>
      <c r="B19" s="70" t="s">
        <v>198</v>
      </c>
      <c r="C19" s="52">
        <f>COUNTA(DQ2)</f>
        <v>1</v>
      </c>
      <c r="D19" s="52"/>
      <c r="E19" s="70"/>
      <c r="X19" s="363"/>
      <c r="AB19" s="363"/>
      <c r="AI19" s="363"/>
      <c r="BE19" s="363"/>
      <c r="CP19" s="363"/>
      <c r="DH19" s="363"/>
      <c r="DQ19" s="112" t="s">
        <v>211</v>
      </c>
      <c r="DW19" s="363"/>
    </row>
    <row r="20" spans="1:149" x14ac:dyDescent="0.3">
      <c r="A20" s="101">
        <v>6</v>
      </c>
      <c r="B20" s="70" t="s">
        <v>213</v>
      </c>
      <c r="C20" s="52">
        <v>0</v>
      </c>
      <c r="D20" s="52"/>
      <c r="E20" s="70"/>
      <c r="X20" s="363"/>
      <c r="AB20" s="363"/>
      <c r="AI20" s="363"/>
      <c r="BE20" s="363"/>
      <c r="CP20" s="363"/>
      <c r="DH20" s="363"/>
      <c r="DW20" s="363"/>
    </row>
    <row r="21" spans="1:149" x14ac:dyDescent="0.3">
      <c r="A21" s="114">
        <v>7</v>
      </c>
      <c r="B21" s="115" t="s">
        <v>199</v>
      </c>
      <c r="C21" s="116">
        <f>COUNTA(EM2:EN2,EQ2:ES2)</f>
        <v>5</v>
      </c>
      <c r="D21" s="116"/>
      <c r="E21" s="117"/>
      <c r="X21" s="363"/>
      <c r="AB21" s="363"/>
      <c r="AI21" s="363"/>
      <c r="BE21" s="363"/>
      <c r="CP21" s="363"/>
      <c r="DH21" s="363"/>
      <c r="DW21" s="363"/>
      <c r="EM21" s="1"/>
      <c r="EN21" s="1"/>
      <c r="EO21" s="1"/>
      <c r="EP21" s="1"/>
      <c r="EQ21" s="1"/>
      <c r="ER21" s="1"/>
      <c r="ES21" s="112" t="s">
        <v>212</v>
      </c>
    </row>
    <row r="22" spans="1:149" x14ac:dyDescent="0.3">
      <c r="A22" s="352" t="s">
        <v>194</v>
      </c>
      <c r="B22" s="352"/>
      <c r="C22" s="118">
        <f>SUM(C15:C21)</f>
        <v>63</v>
      </c>
      <c r="D22" s="119"/>
      <c r="E22" s="120">
        <f>SUM(C15:C19)</f>
        <v>58</v>
      </c>
      <c r="X22" s="363"/>
      <c r="AB22" s="363"/>
      <c r="AI22" s="363"/>
      <c r="BE22" s="363"/>
      <c r="CP22" s="363"/>
      <c r="DH22" s="363"/>
      <c r="DW22" s="363"/>
      <c r="EM22" s="121"/>
      <c r="EN22" s="121"/>
      <c r="EO22" s="121"/>
      <c r="EP22" s="121"/>
      <c r="EQ22" s="121"/>
      <c r="ER22" s="121"/>
      <c r="ES22" s="122"/>
    </row>
    <row r="23" spans="1:149" x14ac:dyDescent="0.3">
      <c r="X23" s="363"/>
      <c r="AB23" s="363"/>
      <c r="AI23" s="363"/>
      <c r="BE23" s="363"/>
      <c r="CP23" s="363"/>
      <c r="DH23" s="363"/>
      <c r="DW23" s="363"/>
    </row>
    <row r="24" spans="1:149" x14ac:dyDescent="0.3">
      <c r="X24" s="363"/>
      <c r="AB24" s="363"/>
      <c r="AI24" s="363"/>
      <c r="BE24" s="363"/>
      <c r="CP24" s="363"/>
      <c r="DH24" s="363"/>
      <c r="DW24" s="363"/>
    </row>
    <row r="25" spans="1:149" x14ac:dyDescent="0.3">
      <c r="X25" s="363"/>
      <c r="AB25" s="363"/>
      <c r="AI25" s="363"/>
      <c r="BE25" s="363"/>
      <c r="CP25" s="363"/>
      <c r="DH25" s="363"/>
      <c r="DW25" s="363"/>
    </row>
    <row r="26" spans="1:149" x14ac:dyDescent="0.3">
      <c r="X26" s="363"/>
      <c r="AB26" s="363"/>
      <c r="AI26" s="363"/>
      <c r="BE26" s="363"/>
      <c r="CP26" s="363"/>
      <c r="DH26" s="363"/>
      <c r="DW26" s="363"/>
    </row>
    <row r="27" spans="1:149" x14ac:dyDescent="0.3">
      <c r="A27" s="344" t="s">
        <v>200</v>
      </c>
      <c r="B27" s="344"/>
      <c r="C27" s="344"/>
      <c r="D27" s="344"/>
      <c r="E27" s="344"/>
      <c r="X27" s="363"/>
      <c r="AB27" s="363"/>
      <c r="AI27" s="363"/>
      <c r="BE27" s="363"/>
      <c r="CP27" s="363"/>
      <c r="DH27" s="363"/>
      <c r="DW27" s="363"/>
    </row>
    <row r="28" spans="1:149" x14ac:dyDescent="0.3">
      <c r="A28" s="97">
        <v>1</v>
      </c>
      <c r="B28" s="53" t="s">
        <v>192</v>
      </c>
      <c r="C28" s="52">
        <f>COUNTA(AP2:AT2,AW2:AX2)</f>
        <v>7</v>
      </c>
      <c r="D28" s="75"/>
      <c r="E28" s="58"/>
      <c r="X28" s="363"/>
      <c r="Y28" s="112" t="s">
        <v>237</v>
      </c>
      <c r="AB28" s="363"/>
      <c r="AI28" s="363"/>
      <c r="AP28" s="108"/>
      <c r="AQ28" s="109"/>
      <c r="AR28" s="110"/>
      <c r="AS28" s="110"/>
      <c r="AT28" s="110"/>
      <c r="AU28" s="110"/>
      <c r="AV28" s="110"/>
      <c r="AW28" s="111"/>
      <c r="AX28" s="112" t="s">
        <v>204</v>
      </c>
      <c r="BE28" s="363"/>
      <c r="CP28" s="363"/>
      <c r="DH28" s="363"/>
      <c r="DW28" s="363"/>
    </row>
    <row r="29" spans="1:149" x14ac:dyDescent="0.3">
      <c r="A29" s="98">
        <v>2</v>
      </c>
      <c r="B29" s="70" t="s">
        <v>201</v>
      </c>
      <c r="C29" s="52">
        <f>COUNTA(BS2:BV2,BY2:CC2,CF2:CJ2,CM2:CO2,CQ2,CT2:CV2)</f>
        <v>21</v>
      </c>
      <c r="D29" s="52"/>
      <c r="E29" s="70"/>
      <c r="X29" s="363"/>
      <c r="Y29" s="112" t="s">
        <v>237</v>
      </c>
      <c r="AB29" s="363"/>
      <c r="AI29" s="363"/>
      <c r="BE29" s="363"/>
      <c r="BS29" s="105"/>
      <c r="BT29" s="106"/>
      <c r="BU29" s="106"/>
      <c r="BV29" s="106"/>
      <c r="BW29" s="106"/>
      <c r="BX29" s="106"/>
      <c r="BY29" s="106"/>
      <c r="BZ29" s="106"/>
      <c r="CA29" s="106"/>
      <c r="CB29" s="106"/>
      <c r="CC29" s="106"/>
      <c r="CD29" s="106"/>
      <c r="CE29" s="106"/>
      <c r="CF29" s="106"/>
      <c r="CG29" s="106"/>
      <c r="CH29" s="106"/>
      <c r="CI29" s="106"/>
      <c r="CJ29" s="106"/>
      <c r="CK29" s="106"/>
      <c r="CL29" s="106"/>
      <c r="CM29" s="106"/>
      <c r="CN29" s="106"/>
      <c r="CO29" s="106"/>
      <c r="CP29" s="363"/>
      <c r="CQ29" s="106"/>
      <c r="CR29" s="106"/>
      <c r="CS29" s="106"/>
      <c r="CT29" s="106"/>
      <c r="CU29" s="107"/>
      <c r="CV29" s="112" t="s">
        <v>208</v>
      </c>
      <c r="DH29" s="363"/>
      <c r="DW29" s="363"/>
    </row>
    <row r="35" spans="2:3" x14ac:dyDescent="0.3">
      <c r="B35" s="39" t="s">
        <v>84</v>
      </c>
      <c r="C35" s="39" t="s">
        <v>86</v>
      </c>
    </row>
    <row r="36" spans="2:3" ht="29" x14ac:dyDescent="0.3">
      <c r="B36" s="44" t="s">
        <v>214</v>
      </c>
      <c r="C36" s="44" t="s">
        <v>225</v>
      </c>
    </row>
    <row r="37" spans="2:3" ht="43.5" x14ac:dyDescent="0.3">
      <c r="B37" s="44" t="s">
        <v>215</v>
      </c>
      <c r="C37" s="44" t="s">
        <v>226</v>
      </c>
    </row>
    <row r="38" spans="2:3" ht="29" x14ac:dyDescent="0.3">
      <c r="B38" s="44" t="s">
        <v>216</v>
      </c>
      <c r="C38" s="44" t="s">
        <v>227</v>
      </c>
    </row>
    <row r="39" spans="2:3" ht="43.5" x14ac:dyDescent="0.3">
      <c r="B39" s="44" t="s">
        <v>217</v>
      </c>
      <c r="C39" s="44" t="s">
        <v>228</v>
      </c>
    </row>
    <row r="40" spans="2:3" ht="58" x14ac:dyDescent="0.3">
      <c r="B40" s="44" t="s">
        <v>218</v>
      </c>
      <c r="C40" s="44" t="s">
        <v>229</v>
      </c>
    </row>
    <row r="41" spans="2:3" ht="29" x14ac:dyDescent="0.3">
      <c r="B41" s="44" t="s">
        <v>219</v>
      </c>
      <c r="C41" s="44" t="s">
        <v>230</v>
      </c>
    </row>
    <row r="42" spans="2:3" ht="43.5" x14ac:dyDescent="0.3">
      <c r="B42" s="44" t="s">
        <v>220</v>
      </c>
      <c r="C42" s="44" t="s">
        <v>231</v>
      </c>
    </row>
    <row r="43" spans="2:3" ht="29" x14ac:dyDescent="0.3">
      <c r="B43" s="44" t="s">
        <v>221</v>
      </c>
      <c r="C43" s="44" t="s">
        <v>232</v>
      </c>
    </row>
    <row r="44" spans="2:3" ht="14.5" x14ac:dyDescent="0.3">
      <c r="B44" s="44" t="s">
        <v>222</v>
      </c>
      <c r="C44" s="44" t="s">
        <v>233</v>
      </c>
    </row>
    <row r="45" spans="2:3" ht="29" x14ac:dyDescent="0.3">
      <c r="B45" s="44" t="s">
        <v>223</v>
      </c>
      <c r="C45" s="44" t="s">
        <v>234</v>
      </c>
    </row>
    <row r="46" spans="2:3" ht="29" x14ac:dyDescent="0.3">
      <c r="B46" s="44" t="s">
        <v>224</v>
      </c>
      <c r="C46" s="44" t="s">
        <v>235</v>
      </c>
    </row>
  </sheetData>
  <mergeCells count="68">
    <mergeCell ref="DH5:DH29"/>
    <mergeCell ref="DW5:DW29"/>
    <mergeCell ref="EC4:EI4"/>
    <mergeCell ref="EC3:EI3"/>
    <mergeCell ref="EJ4:EP4"/>
    <mergeCell ref="EJ3:EP3"/>
    <mergeCell ref="X5:X29"/>
    <mergeCell ref="AB5:AB29"/>
    <mergeCell ref="AI5:AI29"/>
    <mergeCell ref="BE5:BE29"/>
    <mergeCell ref="CP5:CP29"/>
    <mergeCell ref="EQ1:FT1"/>
    <mergeCell ref="EQ4:EW4"/>
    <mergeCell ref="EQ3:EW3"/>
    <mergeCell ref="EX4:FD4"/>
    <mergeCell ref="EX3:FD3"/>
    <mergeCell ref="FE4:FK4"/>
    <mergeCell ref="FE3:FK3"/>
    <mergeCell ref="FL4:FR4"/>
    <mergeCell ref="FL3:FR3"/>
    <mergeCell ref="FS4:FT4"/>
    <mergeCell ref="FS3:FT3"/>
    <mergeCell ref="DL1:EP1"/>
    <mergeCell ref="DH4:DN4"/>
    <mergeCell ref="DH3:DN3"/>
    <mergeCell ref="DO4:DU4"/>
    <mergeCell ref="DO3:DU3"/>
    <mergeCell ref="DV4:EB4"/>
    <mergeCell ref="DV3:EB3"/>
    <mergeCell ref="CG1:DK1"/>
    <mergeCell ref="CF4:CL4"/>
    <mergeCell ref="CF3:CL3"/>
    <mergeCell ref="CM4:CS4"/>
    <mergeCell ref="CM3:CS3"/>
    <mergeCell ref="CT4:CZ4"/>
    <mergeCell ref="CT3:CZ3"/>
    <mergeCell ref="DA4:DG4"/>
    <mergeCell ref="DA3:DG3"/>
    <mergeCell ref="BY4:CE4"/>
    <mergeCell ref="BY3:CE3"/>
    <mergeCell ref="BC1:CF1"/>
    <mergeCell ref="AW4:BC4"/>
    <mergeCell ref="AW3:BC3"/>
    <mergeCell ref="BD4:BJ4"/>
    <mergeCell ref="BD3:BJ3"/>
    <mergeCell ref="BK4:BQ4"/>
    <mergeCell ref="BK3:BQ3"/>
    <mergeCell ref="BR4:BX4"/>
    <mergeCell ref="BR3:BX3"/>
    <mergeCell ref="G1:W1"/>
    <mergeCell ref="X1:BB1"/>
    <mergeCell ref="U3:AA3"/>
    <mergeCell ref="U4:AA4"/>
    <mergeCell ref="AB3:AH3"/>
    <mergeCell ref="AB4:AH4"/>
    <mergeCell ref="AI4:AO4"/>
    <mergeCell ref="AI3:AO3"/>
    <mergeCell ref="AP4:AV4"/>
    <mergeCell ref="AP3:AV3"/>
    <mergeCell ref="A4:E4"/>
    <mergeCell ref="A27:E27"/>
    <mergeCell ref="G3:M3"/>
    <mergeCell ref="N3:T3"/>
    <mergeCell ref="G4:M4"/>
    <mergeCell ref="A12:B12"/>
    <mergeCell ref="A22:B22"/>
    <mergeCell ref="N4:T4"/>
    <mergeCell ref="A14:E14"/>
  </mergeCells>
  <pageMargins left="0.7" right="0.7" top="0.75" bottom="0.75" header="0.3" footer="0.3"/>
  <pageSetup orientation="portrait" r:id="rId1"/>
  <ignoredErrors>
    <ignoredError sqref="AI3" twoDigitTextYear="1"/>
    <ignoredError sqref="C9" formulaRange="1"/>
  </ignoredError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C12FAB-3926-42F4-9206-D2DF084A16C4}">
  <sheetPr codeName="Sheet8">
    <tabColor theme="1"/>
  </sheetPr>
  <dimension ref="A1:F15"/>
  <sheetViews>
    <sheetView showOutlineSymbols="0" zoomScale="70" zoomScaleNormal="70" workbookViewId="0">
      <selection activeCell="C8" sqref="C8"/>
    </sheetView>
  </sheetViews>
  <sheetFormatPr defaultRowHeight="14" x14ac:dyDescent="0.3"/>
  <cols>
    <col min="1" max="1" width="3" bestFit="1" customWidth="1"/>
    <col min="2" max="2" width="18.5" bestFit="1" customWidth="1"/>
    <col min="3" max="3" width="51.33203125" bestFit="1" customWidth="1"/>
    <col min="4" max="4" width="94.33203125" customWidth="1"/>
    <col min="5" max="5" width="10.5" customWidth="1"/>
  </cols>
  <sheetData>
    <row r="1" spans="1:6" x14ac:dyDescent="0.3">
      <c r="A1" t="s">
        <v>274</v>
      </c>
      <c r="B1" t="s">
        <v>130</v>
      </c>
      <c r="C1" t="s">
        <v>275</v>
      </c>
      <c r="D1" t="s">
        <v>280</v>
      </c>
      <c r="E1" t="s">
        <v>278</v>
      </c>
      <c r="F1" t="s">
        <v>133</v>
      </c>
    </row>
    <row r="2" spans="1:6" s="126" customFormat="1" ht="409.6" customHeight="1" x14ac:dyDescent="0.3">
      <c r="A2" s="126">
        <v>1</v>
      </c>
      <c r="B2" s="126" t="s">
        <v>276</v>
      </c>
      <c r="C2" s="126" t="s">
        <v>216</v>
      </c>
      <c r="E2" s="165">
        <v>45784</v>
      </c>
    </row>
    <row r="3" spans="1:6" s="126" customFormat="1" ht="334" customHeight="1" x14ac:dyDescent="0.3">
      <c r="A3" s="126">
        <v>2</v>
      </c>
      <c r="B3" s="126" t="s">
        <v>277</v>
      </c>
      <c r="C3" s="126" t="s">
        <v>217</v>
      </c>
      <c r="E3" s="165">
        <v>45791</v>
      </c>
    </row>
    <row r="4" spans="1:6" s="126" customFormat="1" x14ac:dyDescent="0.3"/>
    <row r="5" spans="1:6" s="126" customFormat="1" x14ac:dyDescent="0.3"/>
    <row r="6" spans="1:6" s="126" customFormat="1" x14ac:dyDescent="0.3"/>
    <row r="7" spans="1:6" s="126" customFormat="1" x14ac:dyDescent="0.3"/>
    <row r="8" spans="1:6" s="126" customFormat="1" x14ac:dyDescent="0.3"/>
    <row r="9" spans="1:6" s="126" customFormat="1" x14ac:dyDescent="0.3"/>
    <row r="10" spans="1:6" s="126" customFormat="1" x14ac:dyDescent="0.3"/>
    <row r="11" spans="1:6" s="126" customFormat="1" x14ac:dyDescent="0.3"/>
    <row r="12" spans="1:6" s="126" customFormat="1" x14ac:dyDescent="0.3"/>
    <row r="13" spans="1:6" s="126" customFormat="1" x14ac:dyDescent="0.3"/>
    <row r="14" spans="1:6" s="126" customFormat="1" x14ac:dyDescent="0.3"/>
    <row r="15" spans="1:6" s="126" customFormat="1" x14ac:dyDescent="0.3"/>
  </sheetData>
  <pageMargins left="0.7" right="0.7" top="0.75" bottom="0.75" header="0.3" footer="0.3"/>
  <pageSetup orientation="portrait" r:id="rId1"/>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92F4BAF-D9ED-4F7A-81AF-ABC0F3D3BB35}">
  <sheetPr codeName="Sheet9"/>
  <dimension ref="A1:FT46"/>
  <sheetViews>
    <sheetView showOutlineSymbols="0" workbookViewId="0">
      <pane xSplit="5" ySplit="4" topLeftCell="F5" activePane="bottomRight" state="frozen"/>
      <selection pane="topRight" activeCell="F1" sqref="F1"/>
      <selection pane="bottomLeft" activeCell="A5" sqref="A5"/>
      <selection pane="bottomRight" activeCell="D37" sqref="D37"/>
    </sheetView>
  </sheetViews>
  <sheetFormatPr defaultRowHeight="14" x14ac:dyDescent="0.3"/>
  <cols>
    <col min="1" max="1" width="5.5" style="66" customWidth="1"/>
    <col min="2" max="2" width="24.08203125" style="69" customWidth="1"/>
    <col min="3" max="3" width="9.25" style="66" bestFit="1" customWidth="1"/>
    <col min="4" max="4" width="14.58203125" style="66" bestFit="1" customWidth="1"/>
    <col min="5" max="5" width="8.08203125" style="69" bestFit="1" customWidth="1"/>
    <col min="6" max="6" width="1.4140625" customWidth="1"/>
    <col min="7" max="23" width="3.33203125" bestFit="1" customWidth="1"/>
    <col min="24" max="24" width="3.25" bestFit="1" customWidth="1"/>
    <col min="25" max="25" width="3.33203125" bestFit="1" customWidth="1"/>
    <col min="26" max="27" width="2.08203125" bestFit="1" customWidth="1"/>
    <col min="28" max="28" width="3.25" bestFit="1" customWidth="1"/>
    <col min="29" max="32" width="2.08203125" bestFit="1" customWidth="1"/>
    <col min="33" max="54" width="3.33203125" bestFit="1" customWidth="1"/>
    <col min="55" max="56" width="2.08203125" bestFit="1" customWidth="1"/>
    <col min="57" max="57" width="3.25" bestFit="1" customWidth="1"/>
    <col min="58" max="62" width="2.08203125" bestFit="1" customWidth="1"/>
    <col min="63" max="63" width="4.83203125" bestFit="1" customWidth="1"/>
    <col min="64" max="84" width="3.33203125" bestFit="1" customWidth="1"/>
    <col min="85" max="93" width="2.08203125" bestFit="1" customWidth="1"/>
    <col min="94" max="115" width="3.33203125" bestFit="1" customWidth="1"/>
    <col min="116" max="116" width="3.58203125" bestFit="1" customWidth="1"/>
    <col min="117" max="120" width="2.08203125" bestFit="1" customWidth="1"/>
    <col min="121" max="121" width="4.33203125" bestFit="1" customWidth="1"/>
    <col min="122" max="124" width="2.08203125" bestFit="1" customWidth="1"/>
    <col min="125" max="146" width="3.33203125" bestFit="1" customWidth="1"/>
    <col min="147" max="148" width="2.08203125" bestFit="1" customWidth="1"/>
    <col min="149" max="149" width="4.33203125" bestFit="1" customWidth="1"/>
    <col min="150" max="155" width="2.08203125" bestFit="1" customWidth="1"/>
    <col min="156" max="176" width="3.33203125" bestFit="1" customWidth="1"/>
  </cols>
  <sheetData>
    <row r="1" spans="1:176" ht="28" x14ac:dyDescent="0.3">
      <c r="A1" s="138" t="s">
        <v>129</v>
      </c>
      <c r="B1" s="138" t="s">
        <v>130</v>
      </c>
      <c r="C1" s="138" t="s">
        <v>131</v>
      </c>
      <c r="D1" s="49" t="s">
        <v>132</v>
      </c>
      <c r="E1" s="138" t="s">
        <v>133</v>
      </c>
      <c r="G1" s="343" t="s">
        <v>137</v>
      </c>
      <c r="H1" s="343"/>
      <c r="I1" s="343"/>
      <c r="J1" s="343"/>
      <c r="K1" s="343"/>
      <c r="L1" s="343"/>
      <c r="M1" s="343"/>
      <c r="N1" s="343"/>
      <c r="O1" s="343"/>
      <c r="P1" s="343"/>
      <c r="Q1" s="343"/>
      <c r="R1" s="343"/>
      <c r="S1" s="343"/>
      <c r="T1" s="343"/>
      <c r="U1" s="343"/>
      <c r="V1" s="343"/>
      <c r="W1" s="343"/>
      <c r="X1" s="356" t="s">
        <v>138</v>
      </c>
      <c r="Y1" s="356"/>
      <c r="Z1" s="356"/>
      <c r="AA1" s="356"/>
      <c r="AB1" s="356"/>
      <c r="AC1" s="356"/>
      <c r="AD1" s="356"/>
      <c r="AE1" s="356"/>
      <c r="AF1" s="356"/>
      <c r="AG1" s="356"/>
      <c r="AH1" s="356"/>
      <c r="AI1" s="356"/>
      <c r="AJ1" s="356"/>
      <c r="AK1" s="356"/>
      <c r="AL1" s="356"/>
      <c r="AM1" s="356"/>
      <c r="AN1" s="356"/>
      <c r="AO1" s="356"/>
      <c r="AP1" s="356"/>
      <c r="AQ1" s="356"/>
      <c r="AR1" s="356"/>
      <c r="AS1" s="356"/>
      <c r="AT1" s="356"/>
      <c r="AU1" s="356"/>
      <c r="AV1" s="356"/>
      <c r="AW1" s="356"/>
      <c r="AX1" s="356"/>
      <c r="AY1" s="356"/>
      <c r="AZ1" s="356"/>
      <c r="BA1" s="356"/>
      <c r="BB1" s="356"/>
      <c r="BC1" s="343" t="s">
        <v>139</v>
      </c>
      <c r="BD1" s="343"/>
      <c r="BE1" s="343"/>
      <c r="BF1" s="343"/>
      <c r="BG1" s="343"/>
      <c r="BH1" s="343"/>
      <c r="BI1" s="343"/>
      <c r="BJ1" s="343"/>
      <c r="BK1" s="343"/>
      <c r="BL1" s="343"/>
      <c r="BM1" s="343"/>
      <c r="BN1" s="343"/>
      <c r="BO1" s="343"/>
      <c r="BP1" s="343"/>
      <c r="BQ1" s="343"/>
      <c r="BR1" s="343"/>
      <c r="BS1" s="343"/>
      <c r="BT1" s="343"/>
      <c r="BU1" s="343"/>
      <c r="BV1" s="343"/>
      <c r="BW1" s="343"/>
      <c r="BX1" s="343"/>
      <c r="BY1" s="343"/>
      <c r="BZ1" s="343"/>
      <c r="CA1" s="343"/>
      <c r="CB1" s="343"/>
      <c r="CC1" s="343"/>
      <c r="CD1" s="343"/>
      <c r="CE1" s="343"/>
      <c r="CF1" s="343"/>
      <c r="CG1" s="356" t="s">
        <v>140</v>
      </c>
      <c r="CH1" s="356"/>
      <c r="CI1" s="356"/>
      <c r="CJ1" s="356"/>
      <c r="CK1" s="356"/>
      <c r="CL1" s="356"/>
      <c r="CM1" s="356"/>
      <c r="CN1" s="356"/>
      <c r="CO1" s="356"/>
      <c r="CP1" s="356"/>
      <c r="CQ1" s="356"/>
      <c r="CR1" s="356"/>
      <c r="CS1" s="356"/>
      <c r="CT1" s="356"/>
      <c r="CU1" s="356"/>
      <c r="CV1" s="356"/>
      <c r="CW1" s="356"/>
      <c r="CX1" s="356"/>
      <c r="CY1" s="356"/>
      <c r="CZ1" s="356"/>
      <c r="DA1" s="356"/>
      <c r="DB1" s="356"/>
      <c r="DC1" s="356"/>
      <c r="DD1" s="356"/>
      <c r="DE1" s="356"/>
      <c r="DF1" s="356"/>
      <c r="DG1" s="356"/>
      <c r="DH1" s="356"/>
      <c r="DI1" s="356"/>
      <c r="DJ1" s="356"/>
      <c r="DK1" s="356"/>
      <c r="DL1" s="343" t="s">
        <v>134</v>
      </c>
      <c r="DM1" s="343"/>
      <c r="DN1" s="343"/>
      <c r="DO1" s="343"/>
      <c r="DP1" s="343"/>
      <c r="DQ1" s="343"/>
      <c r="DR1" s="343"/>
      <c r="DS1" s="343"/>
      <c r="DT1" s="343"/>
      <c r="DU1" s="343"/>
      <c r="DV1" s="343"/>
      <c r="DW1" s="343"/>
      <c r="DX1" s="343"/>
      <c r="DY1" s="343"/>
      <c r="DZ1" s="343"/>
      <c r="EA1" s="343"/>
      <c r="EB1" s="343"/>
      <c r="EC1" s="343"/>
      <c r="ED1" s="343"/>
      <c r="EE1" s="343"/>
      <c r="EF1" s="343"/>
      <c r="EG1" s="343"/>
      <c r="EH1" s="343"/>
      <c r="EI1" s="343"/>
      <c r="EJ1" s="343"/>
      <c r="EK1" s="343"/>
      <c r="EL1" s="343"/>
      <c r="EM1" s="343"/>
      <c r="EN1" s="343"/>
      <c r="EO1" s="343"/>
      <c r="EP1" s="343"/>
      <c r="EQ1" s="356" t="s">
        <v>135</v>
      </c>
      <c r="ER1" s="356"/>
      <c r="ES1" s="356"/>
      <c r="ET1" s="356"/>
      <c r="EU1" s="356"/>
      <c r="EV1" s="356"/>
      <c r="EW1" s="356"/>
      <c r="EX1" s="356"/>
      <c r="EY1" s="356"/>
      <c r="EZ1" s="356"/>
      <c r="FA1" s="356"/>
      <c r="FB1" s="356"/>
      <c r="FC1" s="356"/>
      <c r="FD1" s="356"/>
      <c r="FE1" s="356"/>
      <c r="FF1" s="356"/>
      <c r="FG1" s="356"/>
      <c r="FH1" s="356"/>
      <c r="FI1" s="356"/>
      <c r="FJ1" s="356"/>
      <c r="FK1" s="356"/>
      <c r="FL1" s="356"/>
      <c r="FM1" s="356"/>
      <c r="FN1" s="356"/>
      <c r="FO1" s="356"/>
      <c r="FP1" s="356"/>
      <c r="FQ1" s="356"/>
      <c r="FR1" s="356"/>
      <c r="FS1" s="356"/>
      <c r="FT1" s="356"/>
    </row>
    <row r="2" spans="1:176" x14ac:dyDescent="0.3">
      <c r="A2" s="138"/>
      <c r="B2" s="138"/>
      <c r="C2" s="138"/>
      <c r="D2" s="49"/>
      <c r="E2" s="138"/>
      <c r="G2" s="83">
        <v>14</v>
      </c>
      <c r="H2" s="83">
        <v>15</v>
      </c>
      <c r="I2" s="83">
        <v>16</v>
      </c>
      <c r="J2" s="83">
        <v>17</v>
      </c>
      <c r="K2" s="83">
        <v>18</v>
      </c>
      <c r="L2" s="90">
        <v>19</v>
      </c>
      <c r="M2" s="90">
        <v>20</v>
      </c>
      <c r="N2" s="83">
        <v>21</v>
      </c>
      <c r="O2" s="83">
        <v>22</v>
      </c>
      <c r="P2" s="83">
        <v>23</v>
      </c>
      <c r="Q2" s="83">
        <v>24</v>
      </c>
      <c r="R2" s="83">
        <v>25</v>
      </c>
      <c r="S2" s="90">
        <v>26</v>
      </c>
      <c r="T2" s="90">
        <v>27</v>
      </c>
      <c r="U2" s="83">
        <v>28</v>
      </c>
      <c r="V2" s="83">
        <v>29</v>
      </c>
      <c r="W2" s="83">
        <v>30</v>
      </c>
      <c r="X2" s="88">
        <v>1</v>
      </c>
      <c r="Y2" s="88">
        <v>2</v>
      </c>
      <c r="Z2" s="90">
        <v>3</v>
      </c>
      <c r="AA2" s="90">
        <v>4</v>
      </c>
      <c r="AB2" s="88">
        <v>5</v>
      </c>
      <c r="AC2" s="88">
        <v>6</v>
      </c>
      <c r="AD2" s="88">
        <v>7</v>
      </c>
      <c r="AE2" s="88">
        <v>8</v>
      </c>
      <c r="AF2" s="88">
        <v>9</v>
      </c>
      <c r="AG2" s="90">
        <v>10</v>
      </c>
      <c r="AH2" s="90">
        <v>11</v>
      </c>
      <c r="AI2" s="88">
        <v>12</v>
      </c>
      <c r="AJ2" s="88">
        <v>13</v>
      </c>
      <c r="AK2" s="88">
        <v>14</v>
      </c>
      <c r="AL2" s="88">
        <v>15</v>
      </c>
      <c r="AM2" s="88">
        <v>16</v>
      </c>
      <c r="AN2" s="90">
        <v>17</v>
      </c>
      <c r="AO2" s="90">
        <v>18</v>
      </c>
      <c r="AP2" s="88">
        <v>19</v>
      </c>
      <c r="AQ2" s="88">
        <v>20</v>
      </c>
      <c r="AR2" s="88">
        <v>21</v>
      </c>
      <c r="AS2" s="88">
        <v>22</v>
      </c>
      <c r="AT2" s="88">
        <v>23</v>
      </c>
      <c r="AU2" s="90">
        <v>24</v>
      </c>
      <c r="AV2" s="90">
        <v>25</v>
      </c>
      <c r="AW2" s="88">
        <v>26</v>
      </c>
      <c r="AX2" s="88">
        <v>27</v>
      </c>
      <c r="AY2" s="88">
        <v>28</v>
      </c>
      <c r="AZ2" s="88">
        <v>29</v>
      </c>
      <c r="BA2" s="88">
        <v>30</v>
      </c>
      <c r="BB2" s="90">
        <v>31</v>
      </c>
      <c r="BC2" s="90">
        <v>1</v>
      </c>
      <c r="BD2" s="83">
        <v>2</v>
      </c>
      <c r="BE2" s="83">
        <v>3</v>
      </c>
      <c r="BF2" s="83">
        <v>4</v>
      </c>
      <c r="BG2" s="83">
        <v>5</v>
      </c>
      <c r="BH2" s="83">
        <v>6</v>
      </c>
      <c r="BI2" s="90">
        <v>7</v>
      </c>
      <c r="BJ2" s="90">
        <v>8</v>
      </c>
      <c r="BK2" s="83">
        <v>9</v>
      </c>
      <c r="BL2" s="83">
        <v>10</v>
      </c>
      <c r="BM2" s="83">
        <v>11</v>
      </c>
      <c r="BN2" s="83">
        <v>12</v>
      </c>
      <c r="BO2" s="83">
        <v>13</v>
      </c>
      <c r="BP2" s="90">
        <v>14</v>
      </c>
      <c r="BQ2" s="90">
        <v>15</v>
      </c>
      <c r="BR2" s="83">
        <v>16</v>
      </c>
      <c r="BS2" s="83">
        <v>17</v>
      </c>
      <c r="BT2" s="83">
        <v>18</v>
      </c>
      <c r="BU2" s="83">
        <v>19</v>
      </c>
      <c r="BV2" s="83">
        <v>20</v>
      </c>
      <c r="BW2" s="90">
        <v>21</v>
      </c>
      <c r="BX2" s="90">
        <v>22</v>
      </c>
      <c r="BY2" s="83">
        <v>23</v>
      </c>
      <c r="BZ2" s="83">
        <v>24</v>
      </c>
      <c r="CA2" s="83">
        <v>25</v>
      </c>
      <c r="CB2" s="83">
        <v>26</v>
      </c>
      <c r="CC2" s="83">
        <v>27</v>
      </c>
      <c r="CD2" s="90">
        <v>28</v>
      </c>
      <c r="CE2" s="90">
        <v>29</v>
      </c>
      <c r="CF2" s="83">
        <v>30</v>
      </c>
      <c r="CG2" s="88">
        <v>1</v>
      </c>
      <c r="CH2" s="88">
        <v>2</v>
      </c>
      <c r="CI2" s="88">
        <v>3</v>
      </c>
      <c r="CJ2" s="88">
        <v>4</v>
      </c>
      <c r="CK2" s="90">
        <v>5</v>
      </c>
      <c r="CL2" s="90">
        <v>6</v>
      </c>
      <c r="CM2" s="88">
        <v>7</v>
      </c>
      <c r="CN2" s="88">
        <v>8</v>
      </c>
      <c r="CO2" s="88">
        <v>9</v>
      </c>
      <c r="CP2" s="88">
        <v>10</v>
      </c>
      <c r="CQ2" s="88">
        <v>11</v>
      </c>
      <c r="CR2" s="90">
        <v>12</v>
      </c>
      <c r="CS2" s="90">
        <v>13</v>
      </c>
      <c r="CT2" s="88">
        <v>14</v>
      </c>
      <c r="CU2" s="88">
        <v>15</v>
      </c>
      <c r="CV2" s="88">
        <v>16</v>
      </c>
      <c r="CW2" s="88">
        <v>17</v>
      </c>
      <c r="CX2" s="88">
        <v>18</v>
      </c>
      <c r="CY2" s="90">
        <v>19</v>
      </c>
      <c r="CZ2" s="90">
        <v>20</v>
      </c>
      <c r="DA2" s="88">
        <v>21</v>
      </c>
      <c r="DB2" s="88">
        <v>22</v>
      </c>
      <c r="DC2" s="88">
        <v>23</v>
      </c>
      <c r="DD2" s="88">
        <v>24</v>
      </c>
      <c r="DE2" s="88">
        <v>25</v>
      </c>
      <c r="DF2" s="90">
        <v>26</v>
      </c>
      <c r="DG2" s="90">
        <v>27</v>
      </c>
      <c r="DH2" s="88">
        <v>28</v>
      </c>
      <c r="DI2" s="88">
        <v>29</v>
      </c>
      <c r="DJ2" s="88">
        <v>30</v>
      </c>
      <c r="DK2" s="88">
        <v>31</v>
      </c>
      <c r="DL2" s="83">
        <v>1</v>
      </c>
      <c r="DM2" s="90">
        <v>2</v>
      </c>
      <c r="DN2" s="90">
        <v>3</v>
      </c>
      <c r="DO2" s="83">
        <v>4</v>
      </c>
      <c r="DP2" s="83">
        <v>5</v>
      </c>
      <c r="DQ2" s="83">
        <v>6</v>
      </c>
      <c r="DR2" s="83">
        <v>7</v>
      </c>
      <c r="DS2" s="83">
        <v>8</v>
      </c>
      <c r="DT2" s="90">
        <v>9</v>
      </c>
      <c r="DU2" s="90">
        <v>10</v>
      </c>
      <c r="DV2" s="83">
        <v>11</v>
      </c>
      <c r="DW2" s="83">
        <v>12</v>
      </c>
      <c r="DX2" s="83">
        <v>13</v>
      </c>
      <c r="DY2" s="83">
        <v>14</v>
      </c>
      <c r="DZ2" s="83">
        <v>15</v>
      </c>
      <c r="EA2" s="90">
        <v>16</v>
      </c>
      <c r="EB2" s="90">
        <v>17</v>
      </c>
      <c r="EC2" s="83">
        <v>18</v>
      </c>
      <c r="ED2" s="83">
        <v>19</v>
      </c>
      <c r="EE2" s="83">
        <v>20</v>
      </c>
      <c r="EF2" s="83">
        <v>21</v>
      </c>
      <c r="EG2" s="83">
        <v>22</v>
      </c>
      <c r="EH2" s="90">
        <v>23</v>
      </c>
      <c r="EI2" s="90">
        <v>24</v>
      </c>
      <c r="EJ2" s="83">
        <v>25</v>
      </c>
      <c r="EK2" s="83">
        <v>26</v>
      </c>
      <c r="EL2" s="83">
        <v>27</v>
      </c>
      <c r="EM2" s="83">
        <v>28</v>
      </c>
      <c r="EN2" s="83">
        <v>29</v>
      </c>
      <c r="EO2" s="90">
        <v>30</v>
      </c>
      <c r="EP2" s="90">
        <v>31</v>
      </c>
      <c r="EQ2" s="88">
        <v>1</v>
      </c>
      <c r="ER2" s="88">
        <v>2</v>
      </c>
      <c r="ES2" s="88">
        <v>3</v>
      </c>
      <c r="ET2" s="88">
        <v>4</v>
      </c>
      <c r="EU2" s="88">
        <v>5</v>
      </c>
      <c r="EV2" s="90">
        <v>6</v>
      </c>
      <c r="EW2" s="90">
        <v>7</v>
      </c>
      <c r="EX2" s="88">
        <v>8</v>
      </c>
      <c r="EY2" s="88">
        <v>9</v>
      </c>
      <c r="EZ2" s="88">
        <v>10</v>
      </c>
      <c r="FA2" s="88">
        <v>11</v>
      </c>
      <c r="FB2" s="88">
        <v>12</v>
      </c>
      <c r="FC2" s="90">
        <v>13</v>
      </c>
      <c r="FD2" s="90">
        <v>14</v>
      </c>
      <c r="FE2" s="88">
        <v>15</v>
      </c>
      <c r="FF2" s="88">
        <v>16</v>
      </c>
      <c r="FG2" s="88">
        <v>17</v>
      </c>
      <c r="FH2" s="88">
        <v>18</v>
      </c>
      <c r="FI2" s="88">
        <v>19</v>
      </c>
      <c r="FJ2" s="90">
        <v>20</v>
      </c>
      <c r="FK2" s="90">
        <v>21</v>
      </c>
      <c r="FL2" s="88">
        <v>22</v>
      </c>
      <c r="FM2" s="88">
        <v>23</v>
      </c>
      <c r="FN2" s="88">
        <v>24</v>
      </c>
      <c r="FO2" s="88">
        <v>25</v>
      </c>
      <c r="FP2" s="88">
        <v>26</v>
      </c>
      <c r="FQ2" s="90">
        <v>27</v>
      </c>
      <c r="FR2" s="90">
        <v>28</v>
      </c>
      <c r="FS2" s="88">
        <v>29</v>
      </c>
      <c r="FT2" s="88">
        <v>30</v>
      </c>
    </row>
    <row r="3" spans="1:176" x14ac:dyDescent="0.3">
      <c r="A3" s="138"/>
      <c r="B3" s="138"/>
      <c r="C3" s="138"/>
      <c r="D3" s="49"/>
      <c r="E3" s="138"/>
      <c r="G3" s="348" t="s">
        <v>143</v>
      </c>
      <c r="H3" s="349"/>
      <c r="I3" s="349"/>
      <c r="J3" s="349"/>
      <c r="K3" s="349"/>
      <c r="L3" s="349"/>
      <c r="M3" s="350"/>
      <c r="N3" s="348" t="s">
        <v>144</v>
      </c>
      <c r="O3" s="349"/>
      <c r="P3" s="349"/>
      <c r="Q3" s="349"/>
      <c r="R3" s="349"/>
      <c r="S3" s="349"/>
      <c r="T3" s="350"/>
      <c r="U3" s="357" t="s">
        <v>202</v>
      </c>
      <c r="V3" s="357"/>
      <c r="W3" s="357"/>
      <c r="X3" s="357"/>
      <c r="Y3" s="357"/>
      <c r="Z3" s="357"/>
      <c r="AA3" s="357"/>
      <c r="AB3" s="357" t="s">
        <v>146</v>
      </c>
      <c r="AC3" s="357"/>
      <c r="AD3" s="357"/>
      <c r="AE3" s="357"/>
      <c r="AF3" s="357"/>
      <c r="AG3" s="357"/>
      <c r="AH3" s="357"/>
      <c r="AI3" s="357" t="s">
        <v>147</v>
      </c>
      <c r="AJ3" s="357"/>
      <c r="AK3" s="357"/>
      <c r="AL3" s="357"/>
      <c r="AM3" s="357"/>
      <c r="AN3" s="357"/>
      <c r="AO3" s="357"/>
      <c r="AP3" s="357" t="s">
        <v>148</v>
      </c>
      <c r="AQ3" s="357"/>
      <c r="AR3" s="357"/>
      <c r="AS3" s="357"/>
      <c r="AT3" s="357"/>
      <c r="AU3" s="357"/>
      <c r="AV3" s="357"/>
      <c r="AW3" s="357" t="s">
        <v>149</v>
      </c>
      <c r="AX3" s="357"/>
      <c r="AY3" s="357"/>
      <c r="AZ3" s="357"/>
      <c r="BA3" s="357"/>
      <c r="BB3" s="357"/>
      <c r="BC3" s="357"/>
      <c r="BD3" s="357" t="s">
        <v>150</v>
      </c>
      <c r="BE3" s="357"/>
      <c r="BF3" s="357"/>
      <c r="BG3" s="357"/>
      <c r="BH3" s="357"/>
      <c r="BI3" s="357"/>
      <c r="BJ3" s="357"/>
      <c r="BK3" s="348" t="s">
        <v>151</v>
      </c>
      <c r="BL3" s="349"/>
      <c r="BM3" s="349"/>
      <c r="BN3" s="349"/>
      <c r="BO3" s="349"/>
      <c r="BP3" s="349"/>
      <c r="BQ3" s="350"/>
      <c r="BR3" s="357" t="s">
        <v>152</v>
      </c>
      <c r="BS3" s="357"/>
      <c r="BT3" s="357"/>
      <c r="BU3" s="357"/>
      <c r="BV3" s="357"/>
      <c r="BW3" s="357"/>
      <c r="BX3" s="357"/>
      <c r="BY3" s="357" t="s">
        <v>153</v>
      </c>
      <c r="BZ3" s="357"/>
      <c r="CA3" s="357"/>
      <c r="CB3" s="357"/>
      <c r="CC3" s="357"/>
      <c r="CD3" s="357"/>
      <c r="CE3" s="357"/>
      <c r="CF3" s="357" t="s">
        <v>154</v>
      </c>
      <c r="CG3" s="357"/>
      <c r="CH3" s="357"/>
      <c r="CI3" s="357"/>
      <c r="CJ3" s="357"/>
      <c r="CK3" s="357"/>
      <c r="CL3" s="357"/>
      <c r="CM3" s="357" t="s">
        <v>155</v>
      </c>
      <c r="CN3" s="357"/>
      <c r="CO3" s="357"/>
      <c r="CP3" s="357"/>
      <c r="CQ3" s="357"/>
      <c r="CR3" s="357"/>
      <c r="CS3" s="357"/>
      <c r="CT3" s="357" t="s">
        <v>143</v>
      </c>
      <c r="CU3" s="357"/>
      <c r="CV3" s="357"/>
      <c r="CW3" s="357"/>
      <c r="CX3" s="357"/>
      <c r="CY3" s="357"/>
      <c r="CZ3" s="357"/>
      <c r="DA3" s="357" t="s">
        <v>144</v>
      </c>
      <c r="DB3" s="357"/>
      <c r="DC3" s="357"/>
      <c r="DD3" s="357"/>
      <c r="DE3" s="357"/>
      <c r="DF3" s="357"/>
      <c r="DG3" s="357"/>
      <c r="DH3" s="357" t="s">
        <v>141</v>
      </c>
      <c r="DI3" s="357"/>
      <c r="DJ3" s="357"/>
      <c r="DK3" s="357"/>
      <c r="DL3" s="357"/>
      <c r="DM3" s="357"/>
      <c r="DN3" s="357"/>
      <c r="DO3" s="357" t="s">
        <v>142</v>
      </c>
      <c r="DP3" s="357"/>
      <c r="DQ3" s="357"/>
      <c r="DR3" s="357"/>
      <c r="DS3" s="357"/>
      <c r="DT3" s="357"/>
      <c r="DU3" s="357"/>
      <c r="DV3" s="357" t="s">
        <v>156</v>
      </c>
      <c r="DW3" s="357"/>
      <c r="DX3" s="357"/>
      <c r="DY3" s="357"/>
      <c r="DZ3" s="357"/>
      <c r="EA3" s="357"/>
      <c r="EB3" s="357"/>
      <c r="EC3" s="357" t="s">
        <v>157</v>
      </c>
      <c r="ED3" s="357"/>
      <c r="EE3" s="357"/>
      <c r="EF3" s="357"/>
      <c r="EG3" s="357"/>
      <c r="EH3" s="357"/>
      <c r="EI3" s="357"/>
      <c r="EJ3" s="357" t="s">
        <v>158</v>
      </c>
      <c r="EK3" s="357"/>
      <c r="EL3" s="357"/>
      <c r="EM3" s="357"/>
      <c r="EN3" s="357"/>
      <c r="EO3" s="357"/>
      <c r="EP3" s="357"/>
      <c r="EQ3" s="357" t="s">
        <v>159</v>
      </c>
      <c r="ER3" s="357"/>
      <c r="ES3" s="357"/>
      <c r="ET3" s="357"/>
      <c r="EU3" s="357"/>
      <c r="EV3" s="357"/>
      <c r="EW3" s="357"/>
      <c r="EX3" s="348" t="s">
        <v>160</v>
      </c>
      <c r="EY3" s="349"/>
      <c r="EZ3" s="349"/>
      <c r="FA3" s="349"/>
      <c r="FB3" s="349"/>
      <c r="FC3" s="349"/>
      <c r="FD3" s="350"/>
      <c r="FE3" s="357" t="s">
        <v>161</v>
      </c>
      <c r="FF3" s="357"/>
      <c r="FG3" s="357"/>
      <c r="FH3" s="357"/>
      <c r="FI3" s="357"/>
      <c r="FJ3" s="357"/>
      <c r="FK3" s="357"/>
      <c r="FL3" s="357" t="s">
        <v>162</v>
      </c>
      <c r="FM3" s="357"/>
      <c r="FN3" s="357"/>
      <c r="FO3" s="357"/>
      <c r="FP3" s="357"/>
      <c r="FQ3" s="357"/>
      <c r="FR3" s="357"/>
      <c r="FS3" s="357" t="s">
        <v>163</v>
      </c>
      <c r="FT3" s="357"/>
    </row>
    <row r="4" spans="1:176" x14ac:dyDescent="0.3">
      <c r="A4" s="334" t="s">
        <v>184</v>
      </c>
      <c r="B4" s="334"/>
      <c r="C4" s="334"/>
      <c r="D4" s="334"/>
      <c r="E4" s="334"/>
      <c r="G4" s="351" t="s">
        <v>169</v>
      </c>
      <c r="H4" s="351"/>
      <c r="I4" s="351"/>
      <c r="J4" s="351"/>
      <c r="K4" s="351"/>
      <c r="L4" s="351"/>
      <c r="M4" s="351"/>
      <c r="N4" s="351" t="s">
        <v>170</v>
      </c>
      <c r="O4" s="351"/>
      <c r="P4" s="351"/>
      <c r="Q4" s="351"/>
      <c r="R4" s="351"/>
      <c r="S4" s="351"/>
      <c r="T4" s="351"/>
      <c r="U4" s="351" t="s">
        <v>171</v>
      </c>
      <c r="V4" s="351"/>
      <c r="W4" s="351"/>
      <c r="X4" s="351"/>
      <c r="Y4" s="351"/>
      <c r="Z4" s="351"/>
      <c r="AA4" s="351"/>
      <c r="AB4" s="358" t="s">
        <v>172</v>
      </c>
      <c r="AC4" s="358"/>
      <c r="AD4" s="358"/>
      <c r="AE4" s="358"/>
      <c r="AF4" s="358"/>
      <c r="AG4" s="358"/>
      <c r="AH4" s="358"/>
      <c r="AI4" s="351" t="s">
        <v>173</v>
      </c>
      <c r="AJ4" s="351"/>
      <c r="AK4" s="351"/>
      <c r="AL4" s="351"/>
      <c r="AM4" s="351"/>
      <c r="AN4" s="351"/>
      <c r="AO4" s="351"/>
      <c r="AP4" s="351" t="s">
        <v>169</v>
      </c>
      <c r="AQ4" s="351"/>
      <c r="AR4" s="351"/>
      <c r="AS4" s="351"/>
      <c r="AT4" s="351"/>
      <c r="AU4" s="351"/>
      <c r="AV4" s="351"/>
      <c r="AW4" s="351" t="s">
        <v>170</v>
      </c>
      <c r="AX4" s="351"/>
      <c r="AY4" s="351"/>
      <c r="AZ4" s="351"/>
      <c r="BA4" s="351"/>
      <c r="BB4" s="351"/>
      <c r="BC4" s="351"/>
      <c r="BD4" s="351" t="s">
        <v>172</v>
      </c>
      <c r="BE4" s="351"/>
      <c r="BF4" s="351"/>
      <c r="BG4" s="351"/>
      <c r="BH4" s="351"/>
      <c r="BI4" s="351"/>
      <c r="BJ4" s="351"/>
      <c r="BK4" s="359" t="s">
        <v>173</v>
      </c>
      <c r="BL4" s="360"/>
      <c r="BM4" s="360"/>
      <c r="BN4" s="360"/>
      <c r="BO4" s="360"/>
      <c r="BP4" s="360"/>
      <c r="BQ4" s="361"/>
      <c r="BR4" s="351" t="s">
        <v>169</v>
      </c>
      <c r="BS4" s="351"/>
      <c r="BT4" s="351"/>
      <c r="BU4" s="351"/>
      <c r="BV4" s="351"/>
      <c r="BW4" s="351"/>
      <c r="BX4" s="351"/>
      <c r="BY4" s="351" t="s">
        <v>170</v>
      </c>
      <c r="BZ4" s="351"/>
      <c r="CA4" s="351"/>
      <c r="CB4" s="351"/>
      <c r="CC4" s="351"/>
      <c r="CD4" s="351"/>
      <c r="CE4" s="351"/>
      <c r="CF4" s="351" t="s">
        <v>171</v>
      </c>
      <c r="CG4" s="351"/>
      <c r="CH4" s="351"/>
      <c r="CI4" s="351"/>
      <c r="CJ4" s="351"/>
      <c r="CK4" s="351"/>
      <c r="CL4" s="351"/>
      <c r="CM4" s="351" t="s">
        <v>172</v>
      </c>
      <c r="CN4" s="351"/>
      <c r="CO4" s="351"/>
      <c r="CP4" s="351"/>
      <c r="CQ4" s="351"/>
      <c r="CR4" s="351"/>
      <c r="CS4" s="351"/>
      <c r="CT4" s="351" t="s">
        <v>173</v>
      </c>
      <c r="CU4" s="351"/>
      <c r="CV4" s="351"/>
      <c r="CW4" s="351"/>
      <c r="CX4" s="351"/>
      <c r="CY4" s="351"/>
      <c r="CZ4" s="351"/>
      <c r="DA4" s="351" t="s">
        <v>169</v>
      </c>
      <c r="DB4" s="351"/>
      <c r="DC4" s="351"/>
      <c r="DD4" s="351"/>
      <c r="DE4" s="351"/>
      <c r="DF4" s="351"/>
      <c r="DG4" s="351"/>
      <c r="DH4" s="351" t="s">
        <v>170</v>
      </c>
      <c r="DI4" s="351"/>
      <c r="DJ4" s="351"/>
      <c r="DK4" s="351"/>
      <c r="DL4" s="351"/>
      <c r="DM4" s="351"/>
      <c r="DN4" s="351"/>
      <c r="DO4" s="351" t="s">
        <v>172</v>
      </c>
      <c r="DP4" s="351"/>
      <c r="DQ4" s="351"/>
      <c r="DR4" s="351"/>
      <c r="DS4" s="351"/>
      <c r="DT4" s="351"/>
      <c r="DU4" s="351"/>
      <c r="DV4" s="351" t="s">
        <v>173</v>
      </c>
      <c r="DW4" s="351"/>
      <c r="DX4" s="351"/>
      <c r="DY4" s="351"/>
      <c r="DZ4" s="351"/>
      <c r="EA4" s="351"/>
      <c r="EB4" s="351"/>
      <c r="EC4" s="351" t="s">
        <v>169</v>
      </c>
      <c r="ED4" s="351"/>
      <c r="EE4" s="351"/>
      <c r="EF4" s="351"/>
      <c r="EG4" s="351"/>
      <c r="EH4" s="351"/>
      <c r="EI4" s="351"/>
      <c r="EJ4" s="351" t="s">
        <v>170</v>
      </c>
      <c r="EK4" s="351"/>
      <c r="EL4" s="351"/>
      <c r="EM4" s="351"/>
      <c r="EN4" s="351"/>
      <c r="EO4" s="351"/>
      <c r="EP4" s="351"/>
      <c r="EQ4" s="351" t="s">
        <v>172</v>
      </c>
      <c r="ER4" s="351"/>
      <c r="ES4" s="351"/>
      <c r="ET4" s="351"/>
      <c r="EU4" s="351"/>
      <c r="EV4" s="351"/>
      <c r="EW4" s="351"/>
      <c r="EX4" s="359" t="s">
        <v>173</v>
      </c>
      <c r="EY4" s="360"/>
      <c r="EZ4" s="360"/>
      <c r="FA4" s="360"/>
      <c r="FB4" s="360"/>
      <c r="FC4" s="360"/>
      <c r="FD4" s="361"/>
      <c r="FE4" s="351" t="s">
        <v>169</v>
      </c>
      <c r="FF4" s="351"/>
      <c r="FG4" s="351"/>
      <c r="FH4" s="351"/>
      <c r="FI4" s="351"/>
      <c r="FJ4" s="351"/>
      <c r="FK4" s="351"/>
      <c r="FL4" s="351" t="s">
        <v>170</v>
      </c>
      <c r="FM4" s="351"/>
      <c r="FN4" s="351"/>
      <c r="FO4" s="351"/>
      <c r="FP4" s="351"/>
      <c r="FQ4" s="351"/>
      <c r="FR4" s="351"/>
      <c r="FS4" s="351" t="s">
        <v>171</v>
      </c>
      <c r="FT4" s="351"/>
    </row>
    <row r="5" spans="1:176" x14ac:dyDescent="0.3">
      <c r="A5" s="96">
        <v>1</v>
      </c>
      <c r="B5" s="53" t="s">
        <v>174</v>
      </c>
      <c r="C5" s="52">
        <f>COUNTA(AC2:AF2,AJ2,AK2,AL2)</f>
        <v>7</v>
      </c>
      <c r="D5" s="52"/>
      <c r="E5" s="70"/>
      <c r="W5" s="112" t="s">
        <v>236</v>
      </c>
      <c r="X5" s="362" t="s">
        <v>238</v>
      </c>
      <c r="Y5" s="112" t="s">
        <v>237</v>
      </c>
      <c r="AB5" s="362" t="s">
        <v>239</v>
      </c>
      <c r="AC5" s="59"/>
      <c r="AD5" s="59"/>
      <c r="AE5" s="59"/>
      <c r="AF5" s="59"/>
      <c r="AG5" s="59"/>
      <c r="AH5" s="59"/>
      <c r="AI5" s="362" t="s">
        <v>240</v>
      </c>
      <c r="AJ5" s="59"/>
      <c r="AK5" s="112" t="s">
        <v>205</v>
      </c>
      <c r="AL5" s="112" t="s">
        <v>203</v>
      </c>
      <c r="BE5" s="362" t="s">
        <v>241</v>
      </c>
      <c r="CP5" s="362" t="s">
        <v>242</v>
      </c>
      <c r="DH5" s="362" t="s">
        <v>243</v>
      </c>
      <c r="DW5" s="362" t="s">
        <v>244</v>
      </c>
    </row>
    <row r="6" spans="1:176" x14ac:dyDescent="0.3">
      <c r="A6" s="97">
        <v>2</v>
      </c>
      <c r="B6" s="53" t="s">
        <v>197</v>
      </c>
      <c r="C6" s="104">
        <f>COUNTA(AM2,AP2:AT2,AW2:BA2,BD2,BF2:BH2,BK2)</f>
        <v>16</v>
      </c>
      <c r="D6" s="52"/>
      <c r="E6" s="70"/>
      <c r="X6" s="363"/>
      <c r="AB6" s="363"/>
      <c r="AI6" s="363"/>
      <c r="AM6" s="89"/>
      <c r="AN6" s="89"/>
      <c r="AO6" s="89"/>
      <c r="AP6" s="89"/>
      <c r="AQ6" s="89"/>
      <c r="AR6" s="89"/>
      <c r="AS6" s="89"/>
      <c r="AT6" s="89"/>
      <c r="AU6" s="89"/>
      <c r="AV6" s="89"/>
      <c r="AW6" s="89"/>
      <c r="AX6" s="89"/>
      <c r="AY6" s="89"/>
      <c r="AZ6" s="89"/>
      <c r="BA6" s="89"/>
      <c r="BB6" s="89"/>
      <c r="BC6" s="89"/>
      <c r="BD6" s="89"/>
      <c r="BE6" s="363"/>
      <c r="BF6" s="89"/>
      <c r="BG6" s="89"/>
      <c r="BH6" s="89"/>
      <c r="BI6" s="89"/>
      <c r="BJ6" s="89"/>
      <c r="BK6" s="112" t="s">
        <v>262</v>
      </c>
      <c r="CP6" s="363"/>
      <c r="DH6" s="363"/>
      <c r="DW6" s="363"/>
      <c r="EK6" s="87"/>
      <c r="EL6" s="87"/>
      <c r="EM6" s="87"/>
      <c r="EN6" s="87"/>
      <c r="EO6" s="87"/>
    </row>
    <row r="7" spans="1:176" x14ac:dyDescent="0.3">
      <c r="A7" s="98">
        <v>3</v>
      </c>
      <c r="B7" s="53" t="s">
        <v>180</v>
      </c>
      <c r="C7" s="52">
        <f>COUNTA(BM2:BO2,BR2:BV2,BY2:CC2,CF2:CJ2,CM2:CO2,CQ2,CT2:CW2)</f>
        <v>26</v>
      </c>
      <c r="D7" s="52"/>
      <c r="E7" s="70"/>
      <c r="X7" s="363"/>
      <c r="AB7" s="363"/>
      <c r="AI7" s="363"/>
      <c r="BE7" s="363"/>
      <c r="BM7" s="92"/>
      <c r="BN7" s="92"/>
      <c r="BO7" s="92"/>
      <c r="BP7" s="92"/>
      <c r="BQ7" s="92"/>
      <c r="BR7" s="92"/>
      <c r="BS7" s="92"/>
      <c r="BT7" s="92"/>
      <c r="BU7" s="92"/>
      <c r="BV7" s="92"/>
      <c r="BW7" s="92"/>
      <c r="BX7" s="92"/>
      <c r="BY7" s="92"/>
      <c r="BZ7" s="92"/>
      <c r="CA7" s="92"/>
      <c r="CB7" s="92"/>
      <c r="CC7" s="92"/>
      <c r="CD7" s="92"/>
      <c r="CE7" s="92"/>
      <c r="CF7" s="92"/>
      <c r="CG7" s="92"/>
      <c r="CH7" s="92"/>
      <c r="CI7" s="92"/>
      <c r="CJ7" s="92"/>
      <c r="CK7" s="92"/>
      <c r="CL7" s="92"/>
      <c r="CM7" s="92"/>
      <c r="CN7" s="92"/>
      <c r="CO7" s="92"/>
      <c r="CP7" s="363"/>
      <c r="CQ7" s="92"/>
      <c r="CR7" s="92"/>
      <c r="CS7" s="92"/>
      <c r="CT7" s="92"/>
      <c r="CU7" s="92"/>
      <c r="CV7" s="112" t="s">
        <v>208</v>
      </c>
      <c r="CW7" s="112" t="s">
        <v>209</v>
      </c>
      <c r="DB7" s="6"/>
      <c r="DC7" s="6"/>
      <c r="DD7" s="87"/>
      <c r="DE7" s="87"/>
      <c r="DF7" s="87"/>
      <c r="DG7" s="87"/>
      <c r="DH7" s="363"/>
      <c r="DI7" s="6"/>
      <c r="DJ7" s="6"/>
      <c r="DW7" s="363"/>
    </row>
    <row r="8" spans="1:176" x14ac:dyDescent="0.3">
      <c r="A8" s="99">
        <v>4</v>
      </c>
      <c r="B8" s="102" t="s">
        <v>181</v>
      </c>
      <c r="C8" s="52">
        <f>COUNTA(CX2,DA2:DE2,DI2:DL2)</f>
        <v>10</v>
      </c>
      <c r="D8" s="52"/>
      <c r="E8" s="70"/>
      <c r="X8" s="363"/>
      <c r="AB8" s="363"/>
      <c r="AI8" s="363"/>
      <c r="AQ8" s="86"/>
      <c r="AR8" s="86"/>
      <c r="AS8" s="86"/>
      <c r="AT8" s="86"/>
      <c r="AU8" s="86"/>
      <c r="AV8" s="86"/>
      <c r="AW8" s="86"/>
      <c r="AX8" s="86"/>
      <c r="AY8" s="86"/>
      <c r="AZ8" s="86"/>
      <c r="BA8" s="86"/>
      <c r="BB8" s="86"/>
      <c r="BC8" s="86"/>
      <c r="BD8" s="86"/>
      <c r="BE8" s="363"/>
      <c r="CP8" s="363"/>
      <c r="CX8" s="93"/>
      <c r="CY8" s="93"/>
      <c r="CZ8" s="93"/>
      <c r="DA8" s="93"/>
      <c r="DB8" s="94"/>
      <c r="DC8" s="94"/>
      <c r="DD8" s="94"/>
      <c r="DE8" s="94"/>
      <c r="DF8" s="94"/>
      <c r="DG8" s="94"/>
      <c r="DH8" s="363"/>
      <c r="DI8" s="94"/>
      <c r="DJ8" s="94"/>
      <c r="DK8" s="93"/>
      <c r="DL8" s="113" t="s">
        <v>210</v>
      </c>
      <c r="DW8" s="363"/>
    </row>
    <row r="9" spans="1:176" x14ac:dyDescent="0.3">
      <c r="A9" s="100">
        <v>5</v>
      </c>
      <c r="B9" s="70" t="s">
        <v>198</v>
      </c>
      <c r="C9" s="52">
        <f>COUNTA(DO2:DQ2)</f>
        <v>3</v>
      </c>
      <c r="D9" s="52"/>
      <c r="E9" s="70"/>
      <c r="X9" s="363"/>
      <c r="AB9" s="363"/>
      <c r="AI9" s="363"/>
      <c r="AQ9" s="86"/>
      <c r="AR9" s="86"/>
      <c r="AS9" s="86"/>
      <c r="AT9" s="86"/>
      <c r="AU9" s="86"/>
      <c r="AV9" s="86"/>
      <c r="AW9" s="86"/>
      <c r="AX9" s="86"/>
      <c r="AY9" s="86"/>
      <c r="AZ9" s="86"/>
      <c r="BA9" s="86"/>
      <c r="BB9" s="86"/>
      <c r="BC9" s="86"/>
      <c r="BD9" s="86"/>
      <c r="BE9" s="363"/>
      <c r="CP9" s="363"/>
      <c r="DB9" s="6"/>
      <c r="DC9" s="6"/>
      <c r="DD9" s="6"/>
      <c r="DE9" s="6"/>
      <c r="DF9" s="6"/>
      <c r="DG9" s="6"/>
      <c r="DH9" s="363"/>
      <c r="DI9" s="6"/>
      <c r="DJ9" s="6"/>
      <c r="DO9" s="19"/>
      <c r="DP9" s="19"/>
      <c r="DQ9" s="112" t="s">
        <v>211</v>
      </c>
      <c r="DW9" s="363"/>
    </row>
    <row r="10" spans="1:176" x14ac:dyDescent="0.3">
      <c r="A10" s="101">
        <v>6</v>
      </c>
      <c r="B10" s="70" t="s">
        <v>213</v>
      </c>
      <c r="C10" s="52">
        <f>COUNTA(DR2:DS2,DV2,DX2:DZ2,EC2:EG2,EJ2:EL2)</f>
        <v>14</v>
      </c>
      <c r="D10" s="52"/>
      <c r="E10" s="70"/>
      <c r="X10" s="363"/>
      <c r="AB10" s="363"/>
      <c r="AI10" s="363"/>
      <c r="AQ10" s="86"/>
      <c r="AR10" s="86"/>
      <c r="AS10" s="86"/>
      <c r="AT10" s="86"/>
      <c r="AU10" s="86"/>
      <c r="AV10" s="86"/>
      <c r="AW10" s="86"/>
      <c r="AX10" s="86"/>
      <c r="AY10" s="86"/>
      <c r="AZ10" s="86"/>
      <c r="BA10" s="86"/>
      <c r="BB10" s="86"/>
      <c r="BC10" s="86"/>
      <c r="BD10" s="86"/>
      <c r="BE10" s="363"/>
      <c r="CP10" s="363"/>
      <c r="DB10" s="6"/>
      <c r="DC10" s="6"/>
      <c r="DD10" s="6"/>
      <c r="DE10" s="6"/>
      <c r="DF10" s="6"/>
      <c r="DG10" s="6"/>
      <c r="DH10" s="363"/>
      <c r="DI10" s="6"/>
      <c r="DJ10" s="6"/>
      <c r="DR10" s="95"/>
      <c r="DS10" s="95"/>
      <c r="DT10" s="95"/>
      <c r="DU10" s="95"/>
      <c r="DV10" s="95"/>
      <c r="DW10" s="363"/>
      <c r="DX10" s="95"/>
      <c r="DY10" s="95"/>
      <c r="DZ10" s="95"/>
      <c r="EA10" s="95"/>
      <c r="EB10" s="95"/>
      <c r="EC10" s="95"/>
      <c r="ED10" s="95"/>
      <c r="EE10" s="95"/>
      <c r="EF10" s="95"/>
      <c r="EG10" s="95"/>
      <c r="EH10" s="95"/>
      <c r="EI10" s="95"/>
      <c r="EJ10" s="95"/>
      <c r="EK10" s="95"/>
      <c r="EL10" s="95"/>
    </row>
    <row r="11" spans="1:176" x14ac:dyDescent="0.3">
      <c r="A11" s="81">
        <v>7</v>
      </c>
      <c r="B11" s="103" t="s">
        <v>199</v>
      </c>
      <c r="C11" s="52">
        <f>COUNTA(EM2:EN2,EQ2:ES2)</f>
        <v>5</v>
      </c>
      <c r="D11" s="52"/>
      <c r="E11" s="70"/>
      <c r="X11" s="363"/>
      <c r="AB11" s="363"/>
      <c r="AI11" s="363"/>
      <c r="AQ11" s="86"/>
      <c r="AR11" s="86"/>
      <c r="AS11" s="86"/>
      <c r="AT11" s="86"/>
      <c r="AU11" s="86"/>
      <c r="AV11" s="86"/>
      <c r="AW11" s="86"/>
      <c r="AX11" s="86"/>
      <c r="AY11" s="86"/>
      <c r="AZ11" s="86"/>
      <c r="BA11" s="86"/>
      <c r="BB11" s="86"/>
      <c r="BC11" s="86"/>
      <c r="BD11" s="86"/>
      <c r="BE11" s="363"/>
      <c r="CP11" s="363"/>
      <c r="DH11" s="363"/>
      <c r="DW11" s="363"/>
      <c r="EM11" s="1"/>
      <c r="EN11" s="1"/>
      <c r="EO11" s="1"/>
      <c r="EP11" s="1"/>
      <c r="EQ11" s="1"/>
      <c r="ER11" s="1"/>
      <c r="ES11" s="112" t="s">
        <v>212</v>
      </c>
    </row>
    <row r="12" spans="1:176" x14ac:dyDescent="0.3">
      <c r="A12" s="352" t="s">
        <v>194</v>
      </c>
      <c r="B12" s="352"/>
      <c r="C12" s="118">
        <f>SUM(C5:C11)</f>
        <v>81</v>
      </c>
      <c r="D12" s="119"/>
      <c r="E12" s="120">
        <f>SUM(C5:C9)</f>
        <v>62</v>
      </c>
      <c r="X12" s="363"/>
      <c r="AB12" s="363"/>
      <c r="AI12" s="363"/>
      <c r="AQ12" s="86"/>
      <c r="AR12" s="86"/>
      <c r="AS12" s="86"/>
      <c r="AT12" s="86"/>
      <c r="AU12" s="86"/>
      <c r="AV12" s="86"/>
      <c r="AW12" s="86"/>
      <c r="AX12" s="86"/>
      <c r="AY12" s="86"/>
      <c r="AZ12" s="86"/>
      <c r="BA12" s="86"/>
      <c r="BB12" s="86"/>
      <c r="BC12" s="86"/>
      <c r="BD12" s="86"/>
      <c r="BE12" s="363"/>
      <c r="CP12" s="363"/>
      <c r="DH12" s="363"/>
      <c r="DW12" s="363"/>
      <c r="EM12" s="121"/>
      <c r="EN12" s="121"/>
      <c r="EO12" s="121"/>
      <c r="EP12" s="121"/>
      <c r="EQ12" s="121"/>
      <c r="ER12" s="121"/>
      <c r="ES12" s="122"/>
    </row>
    <row r="13" spans="1:176" x14ac:dyDescent="0.3">
      <c r="X13" s="363"/>
      <c r="AB13" s="363"/>
      <c r="AI13" s="363"/>
      <c r="BE13" s="363"/>
      <c r="CP13" s="363"/>
      <c r="DH13" s="363"/>
      <c r="DW13" s="363"/>
    </row>
    <row r="14" spans="1:176" x14ac:dyDescent="0.3">
      <c r="A14" s="353" t="s">
        <v>207</v>
      </c>
      <c r="B14" s="354"/>
      <c r="C14" s="354"/>
      <c r="D14" s="354"/>
      <c r="E14" s="355"/>
      <c r="G14" s="84"/>
      <c r="H14" s="84"/>
      <c r="I14" s="84"/>
      <c r="X14" s="363"/>
      <c r="AB14" s="363"/>
      <c r="AI14" s="363"/>
      <c r="AQ14" s="86"/>
      <c r="AR14" s="86"/>
      <c r="AS14" s="86"/>
      <c r="AT14" s="86"/>
      <c r="AU14" s="86"/>
      <c r="AV14" s="86"/>
      <c r="AW14" s="86"/>
      <c r="AX14" s="86"/>
      <c r="AY14" s="86"/>
      <c r="AZ14" s="86"/>
      <c r="BA14" s="86"/>
      <c r="BB14" s="86"/>
      <c r="BC14" s="86"/>
      <c r="BD14" s="86"/>
      <c r="BE14" s="363"/>
      <c r="CP14" s="363"/>
      <c r="DH14" s="363"/>
      <c r="DW14" s="363"/>
    </row>
    <row r="15" spans="1:176" x14ac:dyDescent="0.3">
      <c r="A15" s="96">
        <v>1</v>
      </c>
      <c r="B15" s="53" t="s">
        <v>174</v>
      </c>
      <c r="C15" s="52">
        <f>COUNTA(AC2:AF2,AJ2,AK2,AL2)</f>
        <v>7</v>
      </c>
      <c r="D15" s="52"/>
      <c r="E15" s="70"/>
      <c r="G15" s="85"/>
      <c r="H15" s="85"/>
      <c r="I15" s="85"/>
      <c r="X15" s="363"/>
      <c r="AB15" s="363"/>
      <c r="AI15" s="363"/>
      <c r="BE15" s="363"/>
      <c r="CP15" s="363"/>
      <c r="DH15" s="363"/>
      <c r="DW15" s="363"/>
    </row>
    <row r="16" spans="1:176" x14ac:dyDescent="0.3">
      <c r="A16" s="97">
        <v>2</v>
      </c>
      <c r="B16" s="53" t="s">
        <v>197</v>
      </c>
      <c r="C16" s="52">
        <f>COUNTA(AM2,AP2:AT2,AW2:BA2,BD2,BF2:BH2,BK2)</f>
        <v>16</v>
      </c>
      <c r="D16" s="52"/>
      <c r="E16" s="70"/>
      <c r="W16" s="112" t="s">
        <v>236</v>
      </c>
      <c r="X16" s="363"/>
      <c r="Y16" s="112" t="s">
        <v>237</v>
      </c>
      <c r="AB16" s="363"/>
      <c r="AC16" s="59"/>
      <c r="AD16" s="59"/>
      <c r="AE16" s="59"/>
      <c r="AF16" s="59"/>
      <c r="AG16" s="59"/>
      <c r="AH16" s="59"/>
      <c r="AI16" s="363"/>
      <c r="AJ16" s="59"/>
      <c r="AK16" s="112" t="s">
        <v>205</v>
      </c>
      <c r="AL16" s="112" t="s">
        <v>203</v>
      </c>
      <c r="AP16" s="139"/>
      <c r="AQ16" s="140"/>
      <c r="AR16" s="139"/>
      <c r="AS16" s="139"/>
      <c r="AT16" s="139"/>
      <c r="AU16" s="139"/>
      <c r="AV16" s="139"/>
      <c r="AW16" s="139"/>
      <c r="AX16" s="91"/>
      <c r="AY16" s="91"/>
      <c r="AZ16" s="91"/>
      <c r="BA16" s="91"/>
      <c r="BB16" s="89"/>
      <c r="BC16" s="89"/>
      <c r="BD16" s="91"/>
      <c r="BE16" s="363"/>
      <c r="BF16" s="89"/>
      <c r="BG16" s="89"/>
      <c r="BH16" s="89"/>
      <c r="BI16" s="89"/>
      <c r="BJ16" s="89"/>
      <c r="BK16" s="112" t="s">
        <v>262</v>
      </c>
      <c r="CP16" s="363"/>
      <c r="DH16" s="363"/>
      <c r="DW16" s="363"/>
    </row>
    <row r="17" spans="1:149" x14ac:dyDescent="0.3">
      <c r="A17" s="98">
        <v>3</v>
      </c>
      <c r="B17" s="53" t="s">
        <v>180</v>
      </c>
      <c r="C17" s="52">
        <v>32</v>
      </c>
      <c r="D17" s="52"/>
      <c r="E17" s="70"/>
      <c r="X17" s="363"/>
      <c r="AB17" s="363"/>
      <c r="AI17" s="363"/>
      <c r="AQ17" s="86"/>
      <c r="AR17" s="86"/>
      <c r="AS17" s="86"/>
      <c r="AT17" s="86"/>
      <c r="AU17" s="86"/>
      <c r="AV17" s="86"/>
      <c r="AW17" s="86"/>
      <c r="AX17" s="86"/>
      <c r="AY17" s="86"/>
      <c r="AZ17" s="86"/>
      <c r="BA17" s="86"/>
      <c r="BB17" s="86"/>
      <c r="BC17" s="86"/>
      <c r="BD17" s="86"/>
      <c r="BE17" s="363"/>
      <c r="BF17" s="147"/>
      <c r="BG17" s="148"/>
      <c r="BH17" s="148"/>
      <c r="BI17" s="148"/>
      <c r="BJ17" s="148"/>
      <c r="BK17" s="149"/>
      <c r="BL17" s="105"/>
      <c r="BM17" s="107"/>
      <c r="BN17" s="147"/>
      <c r="BO17" s="148"/>
      <c r="BP17" s="148"/>
      <c r="BQ17" s="148"/>
      <c r="BR17" s="149"/>
      <c r="BS17" s="105"/>
      <c r="BT17" s="106"/>
      <c r="BU17" s="106"/>
      <c r="BV17" s="106"/>
      <c r="BW17" s="106"/>
      <c r="BX17" s="106"/>
      <c r="BY17" s="106"/>
      <c r="BZ17" s="106"/>
      <c r="CA17" s="106"/>
      <c r="CB17" s="106"/>
      <c r="CC17" s="106"/>
      <c r="CD17" s="106"/>
      <c r="CE17" s="106"/>
      <c r="CF17" s="106"/>
      <c r="CG17" s="106"/>
      <c r="CH17" s="106"/>
      <c r="CI17" s="106"/>
      <c r="CJ17" s="106"/>
      <c r="CK17" s="106"/>
      <c r="CL17" s="106"/>
      <c r="CM17" s="106"/>
      <c r="CN17" s="106"/>
      <c r="CO17" s="107"/>
      <c r="CP17" s="363"/>
      <c r="CQ17" s="106"/>
      <c r="CR17" s="106"/>
      <c r="CS17" s="106"/>
      <c r="CT17" s="106"/>
      <c r="CU17" s="107"/>
      <c r="CV17" s="112" t="s">
        <v>208</v>
      </c>
      <c r="CW17" s="112" t="s">
        <v>209</v>
      </c>
      <c r="DH17" s="363"/>
      <c r="DW17" s="363"/>
    </row>
    <row r="18" spans="1:149" x14ac:dyDescent="0.3">
      <c r="A18" s="99">
        <v>4</v>
      </c>
      <c r="B18" s="102" t="s">
        <v>181</v>
      </c>
      <c r="C18" s="52">
        <f>COUNTA(CX2,DA2:DE2,DI2:DL2)</f>
        <v>10</v>
      </c>
      <c r="D18" s="52"/>
      <c r="E18" s="70"/>
      <c r="X18" s="363"/>
      <c r="AB18" s="363"/>
      <c r="AI18" s="363"/>
      <c r="BE18" s="363"/>
      <c r="CP18" s="363"/>
      <c r="CX18" s="93"/>
      <c r="CY18" s="93"/>
      <c r="CZ18" s="93"/>
      <c r="DA18" s="93"/>
      <c r="DB18" s="94"/>
      <c r="DC18" s="94"/>
      <c r="DD18" s="94"/>
      <c r="DE18" s="94"/>
      <c r="DF18" s="94"/>
      <c r="DG18" s="94"/>
      <c r="DH18" s="363"/>
      <c r="DI18" s="94"/>
      <c r="DJ18" s="94"/>
      <c r="DK18" s="93"/>
      <c r="DL18" s="113" t="s">
        <v>210</v>
      </c>
      <c r="DW18" s="363"/>
    </row>
    <row r="19" spans="1:149" x14ac:dyDescent="0.3">
      <c r="A19" s="100">
        <v>5</v>
      </c>
      <c r="B19" s="70" t="s">
        <v>198</v>
      </c>
      <c r="C19" s="52">
        <f>COUNTA(DQ2)</f>
        <v>1</v>
      </c>
      <c r="D19" s="52"/>
      <c r="E19" s="70"/>
      <c r="X19" s="363"/>
      <c r="AB19" s="363"/>
      <c r="AI19" s="363"/>
      <c r="BE19" s="363"/>
      <c r="CP19" s="363"/>
      <c r="DH19" s="363"/>
      <c r="DQ19" s="112" t="s">
        <v>211</v>
      </c>
      <c r="DW19" s="363"/>
    </row>
    <row r="20" spans="1:149" x14ac:dyDescent="0.3">
      <c r="A20" s="101">
        <v>6</v>
      </c>
      <c r="B20" s="70" t="s">
        <v>213</v>
      </c>
      <c r="C20" s="52">
        <v>0</v>
      </c>
      <c r="D20" s="52"/>
      <c r="E20" s="70"/>
      <c r="X20" s="363"/>
      <c r="AB20" s="363"/>
      <c r="AI20" s="363"/>
      <c r="BE20" s="363"/>
      <c r="CP20" s="363"/>
      <c r="DH20" s="363"/>
      <c r="DW20" s="363"/>
    </row>
    <row r="21" spans="1:149" x14ac:dyDescent="0.3">
      <c r="A21" s="114">
        <v>7</v>
      </c>
      <c r="B21" s="115" t="s">
        <v>199</v>
      </c>
      <c r="C21" s="116">
        <f>COUNTA(EM2:EN2,EQ2:ES2)</f>
        <v>5</v>
      </c>
      <c r="D21" s="116"/>
      <c r="E21" s="117"/>
      <c r="X21" s="363"/>
      <c r="AB21" s="363"/>
      <c r="AI21" s="363"/>
      <c r="BE21" s="363"/>
      <c r="CP21" s="363"/>
      <c r="DH21" s="363"/>
      <c r="DW21" s="363"/>
      <c r="EM21" s="1"/>
      <c r="EN21" s="1"/>
      <c r="EO21" s="1"/>
      <c r="EP21" s="1"/>
      <c r="EQ21" s="1"/>
      <c r="ER21" s="1"/>
      <c r="ES21" s="112" t="s">
        <v>212</v>
      </c>
    </row>
    <row r="22" spans="1:149" x14ac:dyDescent="0.3">
      <c r="A22" s="352" t="s">
        <v>194</v>
      </c>
      <c r="B22" s="352"/>
      <c r="C22" s="118">
        <f>SUM(C15:C21)</f>
        <v>71</v>
      </c>
      <c r="D22" s="119"/>
      <c r="E22" s="120">
        <f>SUM(C15:C19)</f>
        <v>66</v>
      </c>
      <c r="X22" s="363"/>
      <c r="AB22" s="363"/>
      <c r="AI22" s="363"/>
      <c r="BE22" s="363"/>
      <c r="CP22" s="363"/>
      <c r="DH22" s="363"/>
      <c r="DW22" s="363"/>
      <c r="EM22" s="121"/>
      <c r="EN22" s="121"/>
      <c r="EO22" s="121"/>
      <c r="EP22" s="121"/>
      <c r="EQ22" s="121"/>
      <c r="ER22" s="121"/>
      <c r="ES22" s="122"/>
    </row>
    <row r="23" spans="1:149" x14ac:dyDescent="0.3">
      <c r="X23" s="363"/>
      <c r="AB23" s="363"/>
      <c r="AI23" s="363"/>
      <c r="BE23" s="363"/>
      <c r="CP23" s="363"/>
      <c r="DH23" s="363"/>
      <c r="DW23" s="363"/>
    </row>
    <row r="24" spans="1:149" x14ac:dyDescent="0.3">
      <c r="X24" s="363"/>
      <c r="AB24" s="363"/>
      <c r="AI24" s="363"/>
      <c r="BE24" s="363"/>
      <c r="CP24" s="363"/>
      <c r="DH24" s="363"/>
      <c r="DW24" s="363"/>
    </row>
    <row r="25" spans="1:149" x14ac:dyDescent="0.3">
      <c r="X25" s="363"/>
      <c r="AB25" s="363"/>
      <c r="AI25" s="363"/>
      <c r="BE25" s="363"/>
      <c r="CP25" s="363"/>
      <c r="DH25" s="363"/>
      <c r="DW25" s="363"/>
    </row>
    <row r="26" spans="1:149" x14ac:dyDescent="0.3">
      <c r="X26" s="363"/>
      <c r="AB26" s="363"/>
      <c r="AI26" s="363"/>
      <c r="BE26" s="363"/>
      <c r="CP26" s="363"/>
      <c r="DH26" s="363"/>
      <c r="DW26" s="363"/>
    </row>
    <row r="27" spans="1:149" x14ac:dyDescent="0.3">
      <c r="A27" s="344" t="s">
        <v>200</v>
      </c>
      <c r="B27" s="344"/>
      <c r="C27" s="344"/>
      <c r="D27" s="344"/>
      <c r="E27" s="344"/>
      <c r="X27" s="363"/>
      <c r="AB27" s="363"/>
      <c r="AI27" s="363"/>
      <c r="BE27" s="363"/>
      <c r="CP27" s="363"/>
      <c r="DH27" s="363"/>
      <c r="DW27" s="363"/>
    </row>
    <row r="28" spans="1:149" x14ac:dyDescent="0.3">
      <c r="A28" s="97">
        <v>1</v>
      </c>
      <c r="B28" s="53" t="s">
        <v>192</v>
      </c>
      <c r="C28" s="52">
        <v>14</v>
      </c>
      <c r="D28" s="75"/>
      <c r="E28" s="58"/>
      <c r="X28" s="363"/>
      <c r="Y28" s="112" t="s">
        <v>237</v>
      </c>
      <c r="AB28" s="363"/>
      <c r="AI28" s="363"/>
      <c r="AP28" s="108"/>
      <c r="AQ28" s="110"/>
      <c r="AR28" s="110"/>
      <c r="AS28" s="110"/>
      <c r="AT28" s="110"/>
      <c r="AU28" s="110"/>
      <c r="AV28" s="110"/>
      <c r="AW28" s="110"/>
      <c r="AX28" s="110"/>
      <c r="AY28" s="110"/>
      <c r="AZ28" s="110"/>
      <c r="BA28" s="110"/>
      <c r="BB28" s="110"/>
      <c r="BC28" s="110"/>
      <c r="BD28" s="111"/>
      <c r="BE28" s="363"/>
      <c r="BF28" s="141"/>
      <c r="BG28" s="142"/>
      <c r="BH28" s="142"/>
      <c r="BI28" s="142"/>
      <c r="BJ28" s="143"/>
      <c r="BK28" s="112" t="s">
        <v>204</v>
      </c>
      <c r="CP28" s="363"/>
      <c r="DH28" s="363"/>
      <c r="DW28" s="363"/>
    </row>
    <row r="29" spans="1:149" x14ac:dyDescent="0.3">
      <c r="A29" s="98">
        <v>2</v>
      </c>
      <c r="B29" s="70" t="s">
        <v>201</v>
      </c>
      <c r="C29" s="52">
        <v>30</v>
      </c>
      <c r="D29" s="52"/>
      <c r="E29" s="70"/>
      <c r="X29" s="363"/>
      <c r="Y29" s="112" t="s">
        <v>237</v>
      </c>
      <c r="AB29" s="363"/>
      <c r="AI29" s="363"/>
      <c r="BE29" s="363"/>
      <c r="BF29" s="144"/>
      <c r="BG29" s="145"/>
      <c r="BH29" s="145"/>
      <c r="BI29" s="145"/>
      <c r="BJ29" s="145"/>
      <c r="BK29" s="145"/>
      <c r="BL29" s="145"/>
      <c r="BM29" s="145"/>
      <c r="BN29" s="145"/>
      <c r="BO29" s="145"/>
      <c r="BP29" s="145"/>
      <c r="BQ29" s="145"/>
      <c r="BR29" s="145"/>
      <c r="BS29" s="145"/>
      <c r="BT29" s="145"/>
      <c r="BU29" s="145"/>
      <c r="BV29" s="145"/>
      <c r="BW29" s="145"/>
      <c r="BX29" s="145"/>
      <c r="BY29" s="145"/>
      <c r="BZ29" s="145"/>
      <c r="CA29" s="145"/>
      <c r="CB29" s="145"/>
      <c r="CC29" s="145"/>
      <c r="CD29" s="145"/>
      <c r="CE29" s="145"/>
      <c r="CF29" s="145"/>
      <c r="CG29" s="145"/>
      <c r="CH29" s="145"/>
      <c r="CI29" s="145"/>
      <c r="CJ29" s="145"/>
      <c r="CK29" s="145"/>
      <c r="CL29" s="145"/>
      <c r="CM29" s="145"/>
      <c r="CN29" s="145"/>
      <c r="CO29" s="146"/>
      <c r="CP29" s="363"/>
      <c r="CQ29" s="147"/>
      <c r="CR29" s="148"/>
      <c r="CS29" s="148"/>
      <c r="CT29" s="148"/>
      <c r="CU29" s="149"/>
      <c r="CV29" s="112" t="s">
        <v>208</v>
      </c>
      <c r="DH29" s="363"/>
      <c r="DW29" s="363"/>
    </row>
    <row r="35" spans="2:3" x14ac:dyDescent="0.3">
      <c r="B35" s="39" t="s">
        <v>84</v>
      </c>
      <c r="C35" s="39" t="s">
        <v>86</v>
      </c>
    </row>
    <row r="36" spans="2:3" ht="29" x14ac:dyDescent="0.3">
      <c r="B36" s="44" t="s">
        <v>214</v>
      </c>
      <c r="C36" s="44" t="s">
        <v>225</v>
      </c>
    </row>
    <row r="37" spans="2:3" ht="43.5" x14ac:dyDescent="0.3">
      <c r="B37" s="44" t="s">
        <v>215</v>
      </c>
      <c r="C37" s="44" t="s">
        <v>226</v>
      </c>
    </row>
    <row r="38" spans="2:3" ht="29" x14ac:dyDescent="0.3">
      <c r="B38" s="44" t="s">
        <v>216</v>
      </c>
      <c r="C38" s="44" t="s">
        <v>227</v>
      </c>
    </row>
    <row r="39" spans="2:3" ht="43.5" x14ac:dyDescent="0.3">
      <c r="B39" s="44" t="s">
        <v>217</v>
      </c>
      <c r="C39" s="44" t="s">
        <v>228</v>
      </c>
    </row>
    <row r="40" spans="2:3" ht="58" x14ac:dyDescent="0.3">
      <c r="B40" s="44" t="s">
        <v>218</v>
      </c>
      <c r="C40" s="44" t="s">
        <v>229</v>
      </c>
    </row>
    <row r="41" spans="2:3" ht="29" x14ac:dyDescent="0.3">
      <c r="B41" s="44" t="s">
        <v>219</v>
      </c>
      <c r="C41" s="44" t="s">
        <v>230</v>
      </c>
    </row>
    <row r="42" spans="2:3" ht="43.5" x14ac:dyDescent="0.3">
      <c r="B42" s="44" t="s">
        <v>220</v>
      </c>
      <c r="C42" s="44" t="s">
        <v>231</v>
      </c>
    </row>
    <row r="43" spans="2:3" ht="29" x14ac:dyDescent="0.3">
      <c r="B43" s="44" t="s">
        <v>221</v>
      </c>
      <c r="C43" s="44" t="s">
        <v>232</v>
      </c>
    </row>
    <row r="44" spans="2:3" ht="14.5" x14ac:dyDescent="0.3">
      <c r="B44" s="44" t="s">
        <v>222</v>
      </c>
      <c r="C44" s="44" t="s">
        <v>233</v>
      </c>
    </row>
    <row r="45" spans="2:3" ht="29" x14ac:dyDescent="0.3">
      <c r="B45" s="44" t="s">
        <v>223</v>
      </c>
      <c r="C45" s="44" t="s">
        <v>234</v>
      </c>
    </row>
    <row r="46" spans="2:3" ht="29" x14ac:dyDescent="0.3">
      <c r="B46" s="44" t="s">
        <v>224</v>
      </c>
      <c r="C46" s="44" t="s">
        <v>235</v>
      </c>
    </row>
  </sheetData>
  <mergeCells count="68">
    <mergeCell ref="DL1:EP1"/>
    <mergeCell ref="EQ1:FT1"/>
    <mergeCell ref="AP3:AV3"/>
    <mergeCell ref="G1:W1"/>
    <mergeCell ref="X1:BB1"/>
    <mergeCell ref="BC1:CF1"/>
    <mergeCell ref="CG1:DK1"/>
    <mergeCell ref="G3:M3"/>
    <mergeCell ref="N3:T3"/>
    <mergeCell ref="U3:AA3"/>
    <mergeCell ref="AB3:AH3"/>
    <mergeCell ref="AI3:AO3"/>
    <mergeCell ref="DV3:EB3"/>
    <mergeCell ref="AW3:BC3"/>
    <mergeCell ref="BD3:BJ3"/>
    <mergeCell ref="BK3:BQ3"/>
    <mergeCell ref="BR3:BX3"/>
    <mergeCell ref="BY3:CE3"/>
    <mergeCell ref="CF3:CL3"/>
    <mergeCell ref="CM3:CS3"/>
    <mergeCell ref="CT3:CZ3"/>
    <mergeCell ref="DA3:DG3"/>
    <mergeCell ref="DH3:DN3"/>
    <mergeCell ref="DO3:DU3"/>
    <mergeCell ref="FS3:FT3"/>
    <mergeCell ref="A4:E4"/>
    <mergeCell ref="G4:M4"/>
    <mergeCell ref="N4:T4"/>
    <mergeCell ref="U4:AA4"/>
    <mergeCell ref="AB4:AH4"/>
    <mergeCell ref="AI4:AO4"/>
    <mergeCell ref="AP4:AV4"/>
    <mergeCell ref="AW4:BC4"/>
    <mergeCell ref="BD4:BJ4"/>
    <mergeCell ref="EC3:EI3"/>
    <mergeCell ref="EJ3:EP3"/>
    <mergeCell ref="EQ3:EW3"/>
    <mergeCell ref="EX3:FD3"/>
    <mergeCell ref="FE3:FK3"/>
    <mergeCell ref="FL3:FR3"/>
    <mergeCell ref="EJ4:EP4"/>
    <mergeCell ref="BK4:BQ4"/>
    <mergeCell ref="BR4:BX4"/>
    <mergeCell ref="BY4:CE4"/>
    <mergeCell ref="CF4:CL4"/>
    <mergeCell ref="CM4:CS4"/>
    <mergeCell ref="CT4:CZ4"/>
    <mergeCell ref="DA4:DG4"/>
    <mergeCell ref="DH4:DN4"/>
    <mergeCell ref="DO4:DU4"/>
    <mergeCell ref="DV4:EB4"/>
    <mergeCell ref="EC4:EI4"/>
    <mergeCell ref="EQ4:EW4"/>
    <mergeCell ref="EX4:FD4"/>
    <mergeCell ref="FE4:FK4"/>
    <mergeCell ref="FL4:FR4"/>
    <mergeCell ref="FS4:FT4"/>
    <mergeCell ref="DH5:DH29"/>
    <mergeCell ref="DW5:DW29"/>
    <mergeCell ref="AB5:AB29"/>
    <mergeCell ref="AI5:AI29"/>
    <mergeCell ref="BE5:BE29"/>
    <mergeCell ref="CP5:CP29"/>
    <mergeCell ref="A12:B12"/>
    <mergeCell ref="A14:E14"/>
    <mergeCell ref="A22:B22"/>
    <mergeCell ref="A27:E27"/>
    <mergeCell ref="X5:X29"/>
  </mergeCells>
  <pageMargins left="0.7" right="0.7" top="0.75" bottom="0.75" header="0.3" footer="0.3"/>
  <pageSetup orientation="portrait"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C3E552-F70A-402D-BC18-FF853254FEFD}">
  <sheetPr codeName="Sheet10"/>
  <dimension ref="A1:G207"/>
  <sheetViews>
    <sheetView showOutlineSymbols="0" topLeftCell="A83" workbookViewId="0"/>
  </sheetViews>
  <sheetFormatPr defaultRowHeight="14" x14ac:dyDescent="0.3"/>
  <cols>
    <col min="1" max="1" width="14.1640625" bestFit="1" customWidth="1"/>
    <col min="2" max="2" width="65.9140625" customWidth="1"/>
    <col min="3" max="3" width="8.25" bestFit="1" customWidth="1"/>
    <col min="4" max="4" width="9.9140625" bestFit="1" customWidth="1"/>
    <col min="5" max="5" width="9.1640625" bestFit="1" customWidth="1"/>
    <col min="6" max="6" width="10.6640625" bestFit="1" customWidth="1"/>
    <col min="7" max="7" width="33.33203125" bestFit="1" customWidth="1"/>
  </cols>
  <sheetData>
    <row r="1" spans="1:7" x14ac:dyDescent="0.3">
      <c r="A1" s="221" t="s">
        <v>359</v>
      </c>
      <c r="B1" s="221" t="s">
        <v>84</v>
      </c>
      <c r="C1" s="221" t="s">
        <v>85</v>
      </c>
      <c r="D1" s="221" t="s">
        <v>86</v>
      </c>
      <c r="E1" s="221" t="s">
        <v>87</v>
      </c>
      <c r="F1" s="221" t="s">
        <v>360</v>
      </c>
      <c r="G1" s="221" t="s">
        <v>361</v>
      </c>
    </row>
    <row r="2" spans="1:7" ht="15.5" x14ac:dyDescent="0.3">
      <c r="A2" s="222" t="s">
        <v>362</v>
      </c>
      <c r="B2" s="222" t="s">
        <v>88</v>
      </c>
      <c r="C2" s="222" t="s">
        <v>363</v>
      </c>
      <c r="D2" s="222" t="s">
        <v>90</v>
      </c>
      <c r="E2" s="222" t="s">
        <v>235</v>
      </c>
      <c r="F2" s="223"/>
      <c r="G2" s="223"/>
    </row>
    <row r="3" spans="1:7" ht="14.5" x14ac:dyDescent="0.3">
      <c r="A3" s="224" t="s">
        <v>362</v>
      </c>
      <c r="B3" s="225" t="s">
        <v>92</v>
      </c>
      <c r="C3" s="224" t="s">
        <v>364</v>
      </c>
      <c r="D3" s="224" t="s">
        <v>225</v>
      </c>
      <c r="E3" s="224" t="s">
        <v>235</v>
      </c>
      <c r="F3" s="226"/>
      <c r="G3" s="226"/>
    </row>
    <row r="4" spans="1:7" ht="15.5" x14ac:dyDescent="0.3">
      <c r="A4" s="227" t="s">
        <v>362</v>
      </c>
      <c r="B4" s="228" t="s">
        <v>95</v>
      </c>
      <c r="C4" s="243" t="s">
        <v>365</v>
      </c>
      <c r="D4" s="243" t="s">
        <v>225</v>
      </c>
      <c r="E4" s="243" t="s">
        <v>225</v>
      </c>
      <c r="F4" s="227">
        <v>15</v>
      </c>
      <c r="G4" s="226"/>
    </row>
    <row r="5" spans="1:7" ht="15.5" x14ac:dyDescent="0.3">
      <c r="A5" s="227" t="s">
        <v>362</v>
      </c>
      <c r="B5" s="228" t="s">
        <v>97</v>
      </c>
      <c r="C5" s="243" t="s">
        <v>365</v>
      </c>
      <c r="D5" s="243" t="s">
        <v>226</v>
      </c>
      <c r="E5" s="243" t="s">
        <v>226</v>
      </c>
      <c r="F5" s="227">
        <v>16</v>
      </c>
      <c r="G5" s="226"/>
    </row>
    <row r="6" spans="1:7" ht="15.5" x14ac:dyDescent="0.3">
      <c r="A6" s="227" t="s">
        <v>362</v>
      </c>
      <c r="B6" s="229" t="s">
        <v>99</v>
      </c>
      <c r="C6" s="227" t="s">
        <v>365</v>
      </c>
      <c r="D6" s="227" t="s">
        <v>227</v>
      </c>
      <c r="E6" s="227" t="s">
        <v>227</v>
      </c>
      <c r="F6" s="227">
        <v>51</v>
      </c>
      <c r="G6" s="226"/>
    </row>
    <row r="7" spans="1:7" ht="15.5" x14ac:dyDescent="0.3">
      <c r="A7" s="227" t="s">
        <v>362</v>
      </c>
      <c r="B7" s="229" t="s">
        <v>366</v>
      </c>
      <c r="C7" s="227" t="s">
        <v>365</v>
      </c>
      <c r="D7" s="227" t="s">
        <v>228</v>
      </c>
      <c r="E7" s="227" t="s">
        <v>228</v>
      </c>
      <c r="F7" s="227">
        <v>53</v>
      </c>
      <c r="G7" s="226"/>
    </row>
    <row r="8" spans="1:7" ht="31" x14ac:dyDescent="0.3">
      <c r="A8" s="227" t="s">
        <v>362</v>
      </c>
      <c r="B8" s="229" t="s">
        <v>367</v>
      </c>
      <c r="C8" s="227" t="s">
        <v>365</v>
      </c>
      <c r="D8" s="227" t="s">
        <v>230</v>
      </c>
      <c r="E8" s="227" t="s">
        <v>230</v>
      </c>
      <c r="F8" s="227">
        <v>60</v>
      </c>
      <c r="G8" s="226"/>
    </row>
    <row r="9" spans="1:7" ht="15.5" x14ac:dyDescent="0.3">
      <c r="A9" s="227" t="s">
        <v>362</v>
      </c>
      <c r="B9" s="229" t="s">
        <v>368</v>
      </c>
      <c r="C9" s="227" t="s">
        <v>365</v>
      </c>
      <c r="D9" s="227" t="s">
        <v>230</v>
      </c>
      <c r="E9" s="227" t="s">
        <v>230</v>
      </c>
      <c r="F9" s="227">
        <v>86</v>
      </c>
      <c r="G9" s="226"/>
    </row>
    <row r="10" spans="1:7" ht="31" x14ac:dyDescent="0.3">
      <c r="A10" s="227" t="s">
        <v>362</v>
      </c>
      <c r="B10" s="228" t="s">
        <v>369</v>
      </c>
      <c r="C10" s="227" t="s">
        <v>365</v>
      </c>
      <c r="D10" s="227" t="s">
        <v>231</v>
      </c>
      <c r="E10" s="227" t="s">
        <v>231</v>
      </c>
      <c r="F10" s="227">
        <v>185</v>
      </c>
      <c r="G10" s="226"/>
    </row>
    <row r="11" spans="1:7" ht="15.5" x14ac:dyDescent="0.3">
      <c r="A11" s="227" t="s">
        <v>362</v>
      </c>
      <c r="B11" s="228" t="s">
        <v>370</v>
      </c>
      <c r="C11" s="227" t="s">
        <v>365</v>
      </c>
      <c r="D11" s="227" t="s">
        <v>232</v>
      </c>
      <c r="E11" s="227" t="s">
        <v>232</v>
      </c>
      <c r="F11" s="227">
        <v>186</v>
      </c>
      <c r="G11" s="226"/>
    </row>
    <row r="12" spans="1:7" ht="15.5" x14ac:dyDescent="0.3">
      <c r="A12" s="227" t="s">
        <v>362</v>
      </c>
      <c r="B12" s="228" t="s">
        <v>371</v>
      </c>
      <c r="C12" s="227" t="s">
        <v>365</v>
      </c>
      <c r="D12" s="227" t="s">
        <v>233</v>
      </c>
      <c r="E12" s="227" t="s">
        <v>233</v>
      </c>
      <c r="F12" s="227">
        <v>192</v>
      </c>
      <c r="G12" s="226"/>
    </row>
    <row r="13" spans="1:7" ht="15.5" x14ac:dyDescent="0.3">
      <c r="A13" s="227" t="s">
        <v>362</v>
      </c>
      <c r="B13" s="228" t="s">
        <v>372</v>
      </c>
      <c r="C13" s="227" t="s">
        <v>365</v>
      </c>
      <c r="D13" s="227" t="s">
        <v>234</v>
      </c>
      <c r="E13" s="227" t="s">
        <v>234</v>
      </c>
      <c r="F13" s="227">
        <v>196</v>
      </c>
      <c r="G13" s="226"/>
    </row>
    <row r="14" spans="1:7" ht="15.5" x14ac:dyDescent="0.3">
      <c r="A14" s="227" t="s">
        <v>362</v>
      </c>
      <c r="B14" s="228" t="s">
        <v>373</v>
      </c>
      <c r="C14" s="227" t="s">
        <v>365</v>
      </c>
      <c r="D14" s="227" t="s">
        <v>235</v>
      </c>
      <c r="E14" s="227" t="s">
        <v>235</v>
      </c>
      <c r="F14" s="227">
        <v>205</v>
      </c>
      <c r="G14" s="226"/>
    </row>
    <row r="15" spans="1:7" ht="15.5" x14ac:dyDescent="0.3">
      <c r="A15" s="224" t="s">
        <v>362</v>
      </c>
      <c r="B15" s="230" t="s">
        <v>105</v>
      </c>
      <c r="C15" s="224" t="s">
        <v>374</v>
      </c>
      <c r="D15" s="224" t="s">
        <v>90</v>
      </c>
      <c r="E15" s="224" t="s">
        <v>226</v>
      </c>
      <c r="F15" s="226"/>
      <c r="G15" s="226"/>
    </row>
    <row r="16" spans="1:7" ht="15.5" x14ac:dyDescent="0.3">
      <c r="A16" s="227" t="s">
        <v>362</v>
      </c>
      <c r="B16" s="231" t="s">
        <v>106</v>
      </c>
      <c r="C16" s="243" t="s">
        <v>375</v>
      </c>
      <c r="D16" s="243" t="s">
        <v>90</v>
      </c>
      <c r="E16" s="243" t="s">
        <v>376</v>
      </c>
      <c r="F16" s="226"/>
      <c r="G16" s="227" t="s">
        <v>377</v>
      </c>
    </row>
    <row r="17" spans="1:7" ht="15.5" x14ac:dyDescent="0.3">
      <c r="A17" s="227" t="s">
        <v>362</v>
      </c>
      <c r="B17" s="228" t="s">
        <v>95</v>
      </c>
      <c r="C17" s="243" t="s">
        <v>93</v>
      </c>
      <c r="D17" s="243" t="s">
        <v>225</v>
      </c>
      <c r="E17" s="243" t="s">
        <v>225</v>
      </c>
      <c r="F17" s="227">
        <v>14</v>
      </c>
      <c r="G17" s="227" t="s">
        <v>377</v>
      </c>
    </row>
    <row r="18" spans="1:7" ht="15.5" x14ac:dyDescent="0.3">
      <c r="A18" s="227" t="s">
        <v>362</v>
      </c>
      <c r="B18" s="228" t="s">
        <v>97</v>
      </c>
      <c r="C18" s="243" t="s">
        <v>93</v>
      </c>
      <c r="D18" s="243" t="s">
        <v>226</v>
      </c>
      <c r="E18" s="243" t="s">
        <v>226</v>
      </c>
      <c r="F18" s="227" t="s">
        <v>378</v>
      </c>
      <c r="G18" s="227" t="s">
        <v>377</v>
      </c>
    </row>
    <row r="19" spans="1:7" ht="15.5" x14ac:dyDescent="0.3">
      <c r="A19" s="224" t="s">
        <v>362</v>
      </c>
      <c r="B19" s="230" t="s">
        <v>379</v>
      </c>
      <c r="C19" s="224" t="s">
        <v>380</v>
      </c>
      <c r="D19" s="224" t="s">
        <v>381</v>
      </c>
      <c r="E19" s="224" t="s">
        <v>382</v>
      </c>
      <c r="F19" s="226"/>
      <c r="G19" s="226"/>
    </row>
    <row r="20" spans="1:7" ht="14.5" x14ac:dyDescent="0.3">
      <c r="A20" s="227" t="s">
        <v>362</v>
      </c>
      <c r="B20" s="227" t="s">
        <v>383</v>
      </c>
      <c r="C20" s="243" t="s">
        <v>93</v>
      </c>
      <c r="D20" s="243" t="s">
        <v>381</v>
      </c>
      <c r="E20" s="243" t="s">
        <v>381</v>
      </c>
      <c r="F20" s="226"/>
      <c r="G20" s="226"/>
    </row>
    <row r="21" spans="1:7" ht="14.5" x14ac:dyDescent="0.3">
      <c r="A21" s="227" t="s">
        <v>362</v>
      </c>
      <c r="B21" s="227" t="s">
        <v>384</v>
      </c>
      <c r="C21" s="243" t="s">
        <v>93</v>
      </c>
      <c r="D21" s="243" t="s">
        <v>385</v>
      </c>
      <c r="E21" s="243" t="s">
        <v>385</v>
      </c>
      <c r="F21" s="226"/>
      <c r="G21" s="226"/>
    </row>
    <row r="22" spans="1:7" ht="14.5" x14ac:dyDescent="0.3">
      <c r="A22" s="227" t="s">
        <v>362</v>
      </c>
      <c r="B22" s="227" t="s">
        <v>386</v>
      </c>
      <c r="C22" s="243" t="s">
        <v>93</v>
      </c>
      <c r="D22" s="243" t="s">
        <v>225</v>
      </c>
      <c r="E22" s="243" t="s">
        <v>225</v>
      </c>
      <c r="F22" s="226"/>
      <c r="G22" s="226"/>
    </row>
    <row r="23" spans="1:7" ht="14.5" x14ac:dyDescent="0.3">
      <c r="A23" s="227" t="s">
        <v>362</v>
      </c>
      <c r="B23" s="227" t="s">
        <v>387</v>
      </c>
      <c r="C23" s="243" t="s">
        <v>93</v>
      </c>
      <c r="D23" s="243" t="s">
        <v>388</v>
      </c>
      <c r="E23" s="243" t="s">
        <v>388</v>
      </c>
      <c r="F23" s="226"/>
      <c r="G23" s="226"/>
    </row>
    <row r="24" spans="1:7" ht="14.5" x14ac:dyDescent="0.3">
      <c r="A24" s="227" t="s">
        <v>362</v>
      </c>
      <c r="B24" s="227" t="s">
        <v>389</v>
      </c>
      <c r="C24" s="243" t="s">
        <v>93</v>
      </c>
      <c r="D24" s="243" t="s">
        <v>227</v>
      </c>
      <c r="E24" s="243" t="s">
        <v>227</v>
      </c>
      <c r="F24" s="226"/>
      <c r="G24" s="226"/>
    </row>
    <row r="25" spans="1:7" ht="14.5" x14ac:dyDescent="0.3">
      <c r="A25" s="227" t="s">
        <v>362</v>
      </c>
      <c r="B25" s="227" t="s">
        <v>390</v>
      </c>
      <c r="C25" s="227" t="s">
        <v>93</v>
      </c>
      <c r="D25" s="227" t="s">
        <v>391</v>
      </c>
      <c r="E25" s="227" t="s">
        <v>391</v>
      </c>
      <c r="F25" s="226"/>
      <c r="G25" s="226"/>
    </row>
    <row r="26" spans="1:7" ht="14.5" x14ac:dyDescent="0.3">
      <c r="A26" s="227" t="s">
        <v>362</v>
      </c>
      <c r="B26" s="227" t="s">
        <v>392</v>
      </c>
      <c r="C26" s="227" t="s">
        <v>93</v>
      </c>
      <c r="D26" s="227" t="s">
        <v>393</v>
      </c>
      <c r="E26" s="227" t="s">
        <v>393</v>
      </c>
      <c r="F26" s="226"/>
      <c r="G26" s="226"/>
    </row>
    <row r="27" spans="1:7" ht="14.5" x14ac:dyDescent="0.3">
      <c r="A27" s="227" t="s">
        <v>362</v>
      </c>
      <c r="B27" s="227" t="s">
        <v>394</v>
      </c>
      <c r="C27" s="227" t="s">
        <v>93</v>
      </c>
      <c r="D27" s="227" t="s">
        <v>395</v>
      </c>
      <c r="E27" s="227" t="s">
        <v>395</v>
      </c>
      <c r="F27" s="226"/>
      <c r="G27" s="226"/>
    </row>
    <row r="28" spans="1:7" ht="14.5" x14ac:dyDescent="0.3">
      <c r="A28" s="227" t="s">
        <v>362</v>
      </c>
      <c r="B28" s="227" t="s">
        <v>396</v>
      </c>
      <c r="C28" s="227" t="s">
        <v>93</v>
      </c>
      <c r="D28" s="227" t="s">
        <v>397</v>
      </c>
      <c r="E28" s="227" t="s">
        <v>397</v>
      </c>
      <c r="F28" s="226"/>
      <c r="G28" s="226"/>
    </row>
    <row r="29" spans="1:7" ht="14.5" x14ac:dyDescent="0.3">
      <c r="A29" s="227" t="s">
        <v>362</v>
      </c>
      <c r="B29" s="227" t="s">
        <v>398</v>
      </c>
      <c r="C29" s="227" t="s">
        <v>93</v>
      </c>
      <c r="D29" s="227" t="s">
        <v>399</v>
      </c>
      <c r="E29" s="227" t="s">
        <v>399</v>
      </c>
      <c r="F29" s="226"/>
      <c r="G29" s="226"/>
    </row>
    <row r="30" spans="1:7" ht="14.5" x14ac:dyDescent="0.3">
      <c r="A30" s="227" t="s">
        <v>362</v>
      </c>
      <c r="B30" s="227" t="s">
        <v>400</v>
      </c>
      <c r="C30" s="227" t="s">
        <v>93</v>
      </c>
      <c r="D30" s="227" t="s">
        <v>401</v>
      </c>
      <c r="E30" s="227" t="s">
        <v>401</v>
      </c>
      <c r="F30" s="226"/>
      <c r="G30" s="226"/>
    </row>
    <row r="31" spans="1:7" ht="14.5" x14ac:dyDescent="0.3">
      <c r="A31" s="227" t="s">
        <v>362</v>
      </c>
      <c r="B31" s="227" t="s">
        <v>402</v>
      </c>
      <c r="C31" s="227" t="s">
        <v>93</v>
      </c>
      <c r="D31" s="227" t="s">
        <v>403</v>
      </c>
      <c r="E31" s="227" t="s">
        <v>403</v>
      </c>
      <c r="F31" s="226"/>
      <c r="G31" s="226"/>
    </row>
    <row r="32" spans="1:7" ht="14.5" x14ac:dyDescent="0.3">
      <c r="A32" s="227" t="s">
        <v>362</v>
      </c>
      <c r="B32" s="227" t="s">
        <v>404</v>
      </c>
      <c r="C32" s="227" t="s">
        <v>93</v>
      </c>
      <c r="D32" s="227" t="s">
        <v>405</v>
      </c>
      <c r="E32" s="227" t="s">
        <v>405</v>
      </c>
      <c r="F32" s="226"/>
      <c r="G32" s="226"/>
    </row>
    <row r="33" spans="1:7" ht="14.5" x14ac:dyDescent="0.3">
      <c r="A33" s="227" t="s">
        <v>362</v>
      </c>
      <c r="B33" s="227" t="s">
        <v>406</v>
      </c>
      <c r="C33" s="227" t="s">
        <v>93</v>
      </c>
      <c r="D33" s="227" t="s">
        <v>231</v>
      </c>
      <c r="E33" s="227" t="s">
        <v>231</v>
      </c>
      <c r="F33" s="226"/>
      <c r="G33" s="226"/>
    </row>
    <row r="34" spans="1:7" ht="14.5" x14ac:dyDescent="0.3">
      <c r="A34" s="227" t="s">
        <v>362</v>
      </c>
      <c r="B34" s="227" t="s">
        <v>407</v>
      </c>
      <c r="C34" s="227" t="s">
        <v>93</v>
      </c>
      <c r="D34" s="227" t="s">
        <v>408</v>
      </c>
      <c r="E34" s="227" t="s">
        <v>408</v>
      </c>
      <c r="F34" s="226"/>
      <c r="G34" s="226"/>
    </row>
    <row r="35" spans="1:7" ht="14.5" x14ac:dyDescent="0.3">
      <c r="A35" s="227" t="s">
        <v>362</v>
      </c>
      <c r="B35" s="227" t="s">
        <v>409</v>
      </c>
      <c r="C35" s="227" t="s">
        <v>93</v>
      </c>
      <c r="D35" s="227" t="s">
        <v>410</v>
      </c>
      <c r="E35" s="227" t="s">
        <v>410</v>
      </c>
      <c r="F35" s="226"/>
      <c r="G35" s="226"/>
    </row>
    <row r="36" spans="1:7" ht="14.5" x14ac:dyDescent="0.3">
      <c r="A36" s="227" t="s">
        <v>362</v>
      </c>
      <c r="B36" s="227" t="s">
        <v>411</v>
      </c>
      <c r="C36" s="227" t="s">
        <v>93</v>
      </c>
      <c r="D36" s="227" t="s">
        <v>234</v>
      </c>
      <c r="E36" s="227" t="s">
        <v>234</v>
      </c>
      <c r="F36" s="226"/>
      <c r="G36" s="226"/>
    </row>
    <row r="37" spans="1:7" ht="14.5" x14ac:dyDescent="0.3">
      <c r="A37" s="227" t="s">
        <v>362</v>
      </c>
      <c r="B37" s="227" t="s">
        <v>412</v>
      </c>
      <c r="C37" s="227" t="s">
        <v>93</v>
      </c>
      <c r="D37" s="227" t="s">
        <v>413</v>
      </c>
      <c r="E37" s="227" t="s">
        <v>413</v>
      </c>
      <c r="F37" s="226"/>
      <c r="G37" s="226"/>
    </row>
    <row r="38" spans="1:7" ht="14.5" x14ac:dyDescent="0.3">
      <c r="A38" s="227" t="s">
        <v>362</v>
      </c>
      <c r="B38" s="227" t="s">
        <v>414</v>
      </c>
      <c r="C38" s="227" t="s">
        <v>93</v>
      </c>
      <c r="D38" s="227" t="s">
        <v>415</v>
      </c>
      <c r="E38" s="227" t="s">
        <v>415</v>
      </c>
      <c r="F38" s="226"/>
      <c r="G38" s="226"/>
    </row>
    <row r="39" spans="1:7" ht="14.5" x14ac:dyDescent="0.3">
      <c r="A39" s="227" t="s">
        <v>362</v>
      </c>
      <c r="B39" s="227" t="s">
        <v>416</v>
      </c>
      <c r="C39" s="227" t="s">
        <v>93</v>
      </c>
      <c r="D39" s="227" t="s">
        <v>382</v>
      </c>
      <c r="E39" s="227" t="s">
        <v>382</v>
      </c>
      <c r="F39" s="226"/>
      <c r="G39" s="226"/>
    </row>
    <row r="40" spans="1:7" ht="15.5" x14ac:dyDescent="0.3">
      <c r="A40" s="224" t="s">
        <v>362</v>
      </c>
      <c r="B40" s="230" t="s">
        <v>417</v>
      </c>
      <c r="C40" s="224" t="s">
        <v>418</v>
      </c>
      <c r="D40" s="224" t="s">
        <v>419</v>
      </c>
      <c r="E40" s="224" t="s">
        <v>420</v>
      </c>
      <c r="F40" s="226"/>
      <c r="G40" s="226"/>
    </row>
    <row r="41" spans="1:7" ht="14.5" x14ac:dyDescent="0.3">
      <c r="A41" s="227" t="s">
        <v>362</v>
      </c>
      <c r="B41" s="227" t="s">
        <v>421</v>
      </c>
      <c r="C41" s="227" t="s">
        <v>93</v>
      </c>
      <c r="D41" s="227" t="s">
        <v>419</v>
      </c>
      <c r="E41" s="227" t="s">
        <v>419</v>
      </c>
      <c r="F41" s="226"/>
      <c r="G41" s="226"/>
    </row>
    <row r="42" spans="1:7" ht="14.5" x14ac:dyDescent="0.3">
      <c r="A42" s="227" t="s">
        <v>362</v>
      </c>
      <c r="B42" s="227" t="s">
        <v>422</v>
      </c>
      <c r="C42" s="227" t="s">
        <v>93</v>
      </c>
      <c r="D42" s="227" t="s">
        <v>423</v>
      </c>
      <c r="E42" s="227" t="s">
        <v>423</v>
      </c>
      <c r="F42" s="226"/>
      <c r="G42" s="226"/>
    </row>
    <row r="43" spans="1:7" ht="14.5" x14ac:dyDescent="0.3">
      <c r="A43" s="227" t="s">
        <v>362</v>
      </c>
      <c r="B43" s="227" t="s">
        <v>424</v>
      </c>
      <c r="C43" s="227" t="s">
        <v>93</v>
      </c>
      <c r="D43" s="227" t="s">
        <v>425</v>
      </c>
      <c r="E43" s="227" t="s">
        <v>425</v>
      </c>
      <c r="F43" s="226"/>
      <c r="G43" s="226"/>
    </row>
    <row r="44" spans="1:7" ht="14.5" x14ac:dyDescent="0.3">
      <c r="A44" s="227" t="s">
        <v>362</v>
      </c>
      <c r="B44" s="227" t="s">
        <v>426</v>
      </c>
      <c r="C44" s="227" t="s">
        <v>93</v>
      </c>
      <c r="D44" s="227" t="s">
        <v>427</v>
      </c>
      <c r="E44" s="227" t="s">
        <v>427</v>
      </c>
      <c r="F44" s="226"/>
      <c r="G44" s="226"/>
    </row>
    <row r="45" spans="1:7" ht="14.5" x14ac:dyDescent="0.3">
      <c r="A45" s="227" t="s">
        <v>362</v>
      </c>
      <c r="B45" s="227" t="s">
        <v>428</v>
      </c>
      <c r="C45" s="227" t="s">
        <v>93</v>
      </c>
      <c r="D45" s="227" t="s">
        <v>420</v>
      </c>
      <c r="E45" s="227" t="s">
        <v>420</v>
      </c>
      <c r="F45" s="226"/>
      <c r="G45" s="226"/>
    </row>
    <row r="46" spans="1:7" ht="15.5" x14ac:dyDescent="0.3">
      <c r="A46" s="224" t="s">
        <v>362</v>
      </c>
      <c r="B46" s="230" t="s">
        <v>429</v>
      </c>
      <c r="C46" s="224" t="s">
        <v>430</v>
      </c>
      <c r="D46" s="224" t="s">
        <v>431</v>
      </c>
      <c r="E46" s="224" t="s">
        <v>228</v>
      </c>
      <c r="F46" s="226"/>
      <c r="G46" s="226"/>
    </row>
    <row r="47" spans="1:7" ht="14.5" x14ac:dyDescent="0.3">
      <c r="A47" s="227" t="s">
        <v>362</v>
      </c>
      <c r="B47" s="232" t="s">
        <v>432</v>
      </c>
      <c r="C47" s="243" t="s">
        <v>433</v>
      </c>
      <c r="D47" s="243" t="s">
        <v>431</v>
      </c>
      <c r="E47" s="243" t="s">
        <v>388</v>
      </c>
      <c r="F47" s="227" t="s">
        <v>434</v>
      </c>
      <c r="G47" s="227" t="s">
        <v>377</v>
      </c>
    </row>
    <row r="48" spans="1:7" ht="14.5" x14ac:dyDescent="0.3">
      <c r="A48" s="227" t="s">
        <v>362</v>
      </c>
      <c r="B48" s="232" t="s">
        <v>435</v>
      </c>
      <c r="C48" s="243" t="s">
        <v>433</v>
      </c>
      <c r="D48" s="243" t="s">
        <v>431</v>
      </c>
      <c r="E48" s="243" t="s">
        <v>388</v>
      </c>
      <c r="F48" s="227" t="s">
        <v>436</v>
      </c>
      <c r="G48" s="227" t="s">
        <v>377</v>
      </c>
    </row>
    <row r="49" spans="1:7" ht="29" x14ac:dyDescent="0.3">
      <c r="A49" s="227" t="s">
        <v>362</v>
      </c>
      <c r="B49" s="232" t="s">
        <v>437</v>
      </c>
      <c r="C49" s="243" t="s">
        <v>433</v>
      </c>
      <c r="D49" s="243" t="s">
        <v>431</v>
      </c>
      <c r="E49" s="243" t="s">
        <v>388</v>
      </c>
      <c r="F49" s="227" t="s">
        <v>436</v>
      </c>
      <c r="G49" s="227" t="s">
        <v>438</v>
      </c>
    </row>
    <row r="50" spans="1:7" ht="14.5" x14ac:dyDescent="0.3">
      <c r="A50" s="227" t="s">
        <v>362</v>
      </c>
      <c r="B50" s="232" t="s">
        <v>439</v>
      </c>
      <c r="C50" s="243" t="s">
        <v>93</v>
      </c>
      <c r="D50" s="243" t="s">
        <v>440</v>
      </c>
      <c r="E50" s="243" t="s">
        <v>440</v>
      </c>
      <c r="F50" s="227">
        <v>47</v>
      </c>
      <c r="G50" s="227" t="s">
        <v>377</v>
      </c>
    </row>
    <row r="51" spans="1:7" ht="29" x14ac:dyDescent="0.3">
      <c r="A51" s="227" t="s">
        <v>362</v>
      </c>
      <c r="B51" s="232" t="s">
        <v>441</v>
      </c>
      <c r="C51" s="243" t="s">
        <v>93</v>
      </c>
      <c r="D51" s="243" t="s">
        <v>442</v>
      </c>
      <c r="E51" s="243" t="s">
        <v>442</v>
      </c>
      <c r="F51" s="227">
        <v>48</v>
      </c>
      <c r="G51" s="227" t="s">
        <v>438</v>
      </c>
    </row>
    <row r="52" spans="1:7" ht="14.5" x14ac:dyDescent="0.3">
      <c r="A52" s="227" t="s">
        <v>362</v>
      </c>
      <c r="B52" s="232" t="s">
        <v>443</v>
      </c>
      <c r="C52" s="243" t="s">
        <v>93</v>
      </c>
      <c r="D52" s="243" t="s">
        <v>444</v>
      </c>
      <c r="E52" s="243" t="s">
        <v>444</v>
      </c>
      <c r="F52" s="227" t="s">
        <v>445</v>
      </c>
      <c r="G52" s="227" t="s">
        <v>377</v>
      </c>
    </row>
    <row r="53" spans="1:7" ht="15.5" x14ac:dyDescent="0.3">
      <c r="A53" s="227" t="s">
        <v>362</v>
      </c>
      <c r="B53" s="229" t="s">
        <v>99</v>
      </c>
      <c r="C53" s="243" t="s">
        <v>93</v>
      </c>
      <c r="D53" s="243" t="s">
        <v>227</v>
      </c>
      <c r="E53" s="243" t="s">
        <v>227</v>
      </c>
      <c r="F53" s="227">
        <v>50</v>
      </c>
      <c r="G53" s="227" t="s">
        <v>446</v>
      </c>
    </row>
    <row r="54" spans="1:7" ht="14.5" x14ac:dyDescent="0.3">
      <c r="A54" s="227" t="s">
        <v>362</v>
      </c>
      <c r="B54" s="227" t="s">
        <v>447</v>
      </c>
      <c r="C54" s="244" t="s">
        <v>93</v>
      </c>
      <c r="D54" s="244" t="s">
        <v>227</v>
      </c>
      <c r="E54" s="244" t="s">
        <v>227</v>
      </c>
      <c r="F54" s="227" t="s">
        <v>448</v>
      </c>
      <c r="G54" s="227" t="s">
        <v>449</v>
      </c>
    </row>
    <row r="55" spans="1:7" ht="15.5" x14ac:dyDescent="0.3">
      <c r="A55" s="227" t="s">
        <v>362</v>
      </c>
      <c r="B55" s="229" t="s">
        <v>450</v>
      </c>
      <c r="C55" s="244" t="s">
        <v>93</v>
      </c>
      <c r="D55" s="244" t="s">
        <v>228</v>
      </c>
      <c r="E55" s="244" t="s">
        <v>228</v>
      </c>
      <c r="F55" s="227">
        <v>52</v>
      </c>
      <c r="G55" s="227" t="s">
        <v>446</v>
      </c>
    </row>
    <row r="56" spans="1:7" ht="15.5" x14ac:dyDescent="0.3">
      <c r="A56" s="224" t="s">
        <v>362</v>
      </c>
      <c r="B56" s="230" t="s">
        <v>451</v>
      </c>
      <c r="C56" s="224" t="s">
        <v>452</v>
      </c>
      <c r="D56" s="224" t="s">
        <v>453</v>
      </c>
      <c r="E56" s="224" t="s">
        <v>230</v>
      </c>
      <c r="F56" s="226"/>
      <c r="G56" s="226"/>
    </row>
    <row r="57" spans="1:7" ht="15.5" x14ac:dyDescent="0.3">
      <c r="A57" s="227" t="s">
        <v>362</v>
      </c>
      <c r="B57" s="231" t="s">
        <v>454</v>
      </c>
      <c r="C57" s="244" t="s">
        <v>455</v>
      </c>
      <c r="D57" s="244" t="s">
        <v>453</v>
      </c>
      <c r="E57" s="244" t="s">
        <v>391</v>
      </c>
      <c r="F57" s="227">
        <v>53</v>
      </c>
      <c r="G57" s="227" t="s">
        <v>456</v>
      </c>
    </row>
    <row r="58" spans="1:7" ht="15.5" x14ac:dyDescent="0.3">
      <c r="A58" s="227" t="s">
        <v>362</v>
      </c>
      <c r="B58" s="231" t="s">
        <v>457</v>
      </c>
      <c r="C58" s="227" t="s">
        <v>458</v>
      </c>
      <c r="D58" s="227" t="s">
        <v>459</v>
      </c>
      <c r="E58" s="227" t="s">
        <v>460</v>
      </c>
      <c r="F58" s="227">
        <v>55</v>
      </c>
      <c r="G58" s="227" t="s">
        <v>456</v>
      </c>
    </row>
    <row r="59" spans="1:7" ht="15.5" x14ac:dyDescent="0.3">
      <c r="A59" s="227" t="s">
        <v>362</v>
      </c>
      <c r="B59" s="231" t="s">
        <v>461</v>
      </c>
      <c r="C59" s="227" t="s">
        <v>462</v>
      </c>
      <c r="D59" s="227" t="s">
        <v>459</v>
      </c>
      <c r="E59" s="227" t="s">
        <v>423</v>
      </c>
      <c r="F59" s="227">
        <v>55</v>
      </c>
      <c r="G59" s="227" t="s">
        <v>456</v>
      </c>
    </row>
    <row r="60" spans="1:7" ht="29" x14ac:dyDescent="0.3">
      <c r="A60" s="227" t="s">
        <v>362</v>
      </c>
      <c r="B60" s="227" t="s">
        <v>463</v>
      </c>
      <c r="C60" s="244" t="s">
        <v>433</v>
      </c>
      <c r="D60" s="244" t="s">
        <v>464</v>
      </c>
      <c r="E60" s="244" t="s">
        <v>465</v>
      </c>
      <c r="F60" s="227" t="s">
        <v>466</v>
      </c>
      <c r="G60" s="227" t="s">
        <v>467</v>
      </c>
    </row>
    <row r="61" spans="1:7" ht="14.5" x14ac:dyDescent="0.3">
      <c r="A61" s="227" t="s">
        <v>362</v>
      </c>
      <c r="B61" s="227" t="s">
        <v>468</v>
      </c>
      <c r="C61" s="227" t="s">
        <v>469</v>
      </c>
      <c r="D61" s="227" t="s">
        <v>391</v>
      </c>
      <c r="E61" s="227" t="s">
        <v>470</v>
      </c>
      <c r="F61" s="227">
        <v>58</v>
      </c>
      <c r="G61" s="227" t="s">
        <v>471</v>
      </c>
    </row>
    <row r="62" spans="1:7" ht="31" x14ac:dyDescent="0.3">
      <c r="A62" s="227" t="s">
        <v>362</v>
      </c>
      <c r="B62" s="229" t="s">
        <v>367</v>
      </c>
      <c r="C62" s="227" t="s">
        <v>93</v>
      </c>
      <c r="D62" s="227" t="s">
        <v>230</v>
      </c>
      <c r="E62" s="227" t="s">
        <v>230</v>
      </c>
      <c r="F62" s="227">
        <v>59</v>
      </c>
      <c r="G62" s="227" t="s">
        <v>446</v>
      </c>
    </row>
    <row r="63" spans="1:7" ht="14.5" x14ac:dyDescent="0.3">
      <c r="A63" s="224" t="s">
        <v>362</v>
      </c>
      <c r="B63" s="225" t="s">
        <v>472</v>
      </c>
      <c r="C63" s="224" t="s">
        <v>93</v>
      </c>
      <c r="D63" s="224" t="s">
        <v>393</v>
      </c>
      <c r="E63" s="224" t="s">
        <v>393</v>
      </c>
      <c r="F63" s="226"/>
      <c r="G63" s="226"/>
    </row>
    <row r="64" spans="1:7" ht="14.5" x14ac:dyDescent="0.3">
      <c r="A64" s="227" t="s">
        <v>362</v>
      </c>
      <c r="B64" s="232" t="s">
        <v>473</v>
      </c>
      <c r="C64" s="227" t="s">
        <v>93</v>
      </c>
      <c r="D64" s="227" t="s">
        <v>393</v>
      </c>
      <c r="E64" s="227" t="s">
        <v>393</v>
      </c>
      <c r="F64" s="227" t="s">
        <v>474</v>
      </c>
      <c r="G64" s="227" t="s">
        <v>475</v>
      </c>
    </row>
    <row r="65" spans="1:7" ht="14.5" x14ac:dyDescent="0.3">
      <c r="A65" s="224" t="s">
        <v>362</v>
      </c>
      <c r="B65" s="225" t="s">
        <v>476</v>
      </c>
      <c r="C65" s="224" t="s">
        <v>93</v>
      </c>
      <c r="D65" s="224" t="s">
        <v>393</v>
      </c>
      <c r="E65" s="224" t="s">
        <v>393</v>
      </c>
      <c r="F65" s="226"/>
      <c r="G65" s="226"/>
    </row>
    <row r="66" spans="1:7" ht="14.5" x14ac:dyDescent="0.3">
      <c r="A66" s="227" t="s">
        <v>362</v>
      </c>
      <c r="B66" s="232" t="s">
        <v>477</v>
      </c>
      <c r="C66" s="227" t="s">
        <v>93</v>
      </c>
      <c r="D66" s="227" t="s">
        <v>393</v>
      </c>
      <c r="E66" s="227" t="s">
        <v>393</v>
      </c>
      <c r="F66" s="227" t="s">
        <v>478</v>
      </c>
      <c r="G66" s="227" t="s">
        <v>475</v>
      </c>
    </row>
    <row r="67" spans="1:7" ht="14.5" x14ac:dyDescent="0.3">
      <c r="A67" s="224" t="s">
        <v>362</v>
      </c>
      <c r="B67" s="225" t="s">
        <v>479</v>
      </c>
      <c r="C67" s="224" t="s">
        <v>93</v>
      </c>
      <c r="D67" s="224" t="s">
        <v>393</v>
      </c>
      <c r="E67" s="224" t="s">
        <v>393</v>
      </c>
      <c r="F67" s="226"/>
      <c r="G67" s="226"/>
    </row>
    <row r="68" spans="1:7" ht="28" x14ac:dyDescent="0.3">
      <c r="A68" s="227" t="s">
        <v>362</v>
      </c>
      <c r="B68" s="232" t="s">
        <v>480</v>
      </c>
      <c r="C68" s="227" t="s">
        <v>93</v>
      </c>
      <c r="D68" s="227" t="s">
        <v>393</v>
      </c>
      <c r="E68" s="227" t="s">
        <v>393</v>
      </c>
      <c r="F68" s="227" t="s">
        <v>478</v>
      </c>
      <c r="G68" s="227" t="s">
        <v>475</v>
      </c>
    </row>
    <row r="69" spans="1:7" ht="14.5" x14ac:dyDescent="0.3">
      <c r="A69" s="224" t="s">
        <v>362</v>
      </c>
      <c r="B69" s="225" t="s">
        <v>481</v>
      </c>
      <c r="C69" s="224" t="s">
        <v>93</v>
      </c>
      <c r="D69" s="224" t="s">
        <v>393</v>
      </c>
      <c r="E69" s="224" t="s">
        <v>393</v>
      </c>
      <c r="F69" s="226"/>
      <c r="G69" s="226"/>
    </row>
    <row r="70" spans="1:7" ht="28" x14ac:dyDescent="0.3">
      <c r="A70" s="227" t="s">
        <v>362</v>
      </c>
      <c r="B70" s="232" t="s">
        <v>482</v>
      </c>
      <c r="C70" s="227" t="s">
        <v>93</v>
      </c>
      <c r="D70" s="227" t="s">
        <v>393</v>
      </c>
      <c r="E70" s="227" t="s">
        <v>393</v>
      </c>
      <c r="F70" s="227" t="s">
        <v>478</v>
      </c>
      <c r="G70" s="227" t="s">
        <v>475</v>
      </c>
    </row>
    <row r="71" spans="1:7" ht="14.5" x14ac:dyDescent="0.3">
      <c r="A71" s="224" t="s">
        <v>362</v>
      </c>
      <c r="B71" s="225" t="s">
        <v>483</v>
      </c>
      <c r="C71" s="224" t="s">
        <v>93</v>
      </c>
      <c r="D71" s="224" t="s">
        <v>393</v>
      </c>
      <c r="E71" s="224" t="s">
        <v>393</v>
      </c>
      <c r="F71" s="226"/>
      <c r="G71" s="226"/>
    </row>
    <row r="72" spans="1:7" ht="14.5" x14ac:dyDescent="0.3">
      <c r="A72" s="227" t="s">
        <v>362</v>
      </c>
      <c r="B72" s="232" t="s">
        <v>484</v>
      </c>
      <c r="C72" s="227" t="s">
        <v>93</v>
      </c>
      <c r="D72" s="227" t="s">
        <v>393</v>
      </c>
      <c r="E72" s="227" t="s">
        <v>393</v>
      </c>
      <c r="F72" s="227" t="s">
        <v>478</v>
      </c>
      <c r="G72" s="227" t="s">
        <v>475</v>
      </c>
    </row>
    <row r="73" spans="1:7" ht="14.5" x14ac:dyDescent="0.3">
      <c r="A73" s="224" t="s">
        <v>362</v>
      </c>
      <c r="B73" s="225" t="s">
        <v>485</v>
      </c>
      <c r="C73" s="224" t="s">
        <v>93</v>
      </c>
      <c r="D73" s="224" t="s">
        <v>393</v>
      </c>
      <c r="E73" s="224" t="s">
        <v>393</v>
      </c>
      <c r="F73" s="226"/>
      <c r="G73" s="226"/>
    </row>
    <row r="74" spans="1:7" ht="14.5" x14ac:dyDescent="0.3">
      <c r="A74" s="227" t="s">
        <v>362</v>
      </c>
      <c r="B74" s="232" t="s">
        <v>486</v>
      </c>
      <c r="C74" s="227" t="s">
        <v>93</v>
      </c>
      <c r="D74" s="227" t="s">
        <v>393</v>
      </c>
      <c r="E74" s="227" t="s">
        <v>393</v>
      </c>
      <c r="F74" s="227" t="s">
        <v>478</v>
      </c>
      <c r="G74" s="227" t="s">
        <v>475</v>
      </c>
    </row>
    <row r="75" spans="1:7" ht="14.5" x14ac:dyDescent="0.3">
      <c r="A75" s="224" t="s">
        <v>362</v>
      </c>
      <c r="B75" s="225" t="s">
        <v>487</v>
      </c>
      <c r="C75" s="224" t="s">
        <v>93</v>
      </c>
      <c r="D75" s="224" t="s">
        <v>488</v>
      </c>
      <c r="E75" s="224" t="s">
        <v>488</v>
      </c>
      <c r="F75" s="226"/>
      <c r="G75" s="226"/>
    </row>
    <row r="76" spans="1:7" ht="28" x14ac:dyDescent="0.3">
      <c r="A76" s="227" t="s">
        <v>362</v>
      </c>
      <c r="B76" s="232" t="s">
        <v>489</v>
      </c>
      <c r="C76" s="227" t="s">
        <v>93</v>
      </c>
      <c r="D76" s="227" t="s">
        <v>488</v>
      </c>
      <c r="E76" s="227" t="s">
        <v>488</v>
      </c>
      <c r="F76" s="227">
        <v>72</v>
      </c>
      <c r="G76" s="227" t="s">
        <v>475</v>
      </c>
    </row>
    <row r="77" spans="1:7" ht="14.5" x14ac:dyDescent="0.3">
      <c r="A77" s="224" t="s">
        <v>362</v>
      </c>
      <c r="B77" s="225" t="s">
        <v>490</v>
      </c>
      <c r="C77" s="224" t="s">
        <v>93</v>
      </c>
      <c r="D77" s="224" t="s">
        <v>488</v>
      </c>
      <c r="E77" s="224" t="s">
        <v>488</v>
      </c>
      <c r="F77" s="226"/>
      <c r="G77" s="226"/>
    </row>
    <row r="78" spans="1:7" ht="14.5" x14ac:dyDescent="0.3">
      <c r="A78" s="227" t="s">
        <v>362</v>
      </c>
      <c r="B78" s="232" t="s">
        <v>491</v>
      </c>
      <c r="C78" s="227" t="s">
        <v>93</v>
      </c>
      <c r="D78" s="227" t="s">
        <v>488</v>
      </c>
      <c r="E78" s="227" t="s">
        <v>488</v>
      </c>
      <c r="F78" s="227" t="s">
        <v>492</v>
      </c>
      <c r="G78" s="227" t="s">
        <v>475</v>
      </c>
    </row>
    <row r="79" spans="1:7" ht="14.5" x14ac:dyDescent="0.3">
      <c r="A79" s="224" t="s">
        <v>362</v>
      </c>
      <c r="B79" s="225" t="s">
        <v>493</v>
      </c>
      <c r="C79" s="224" t="s">
        <v>93</v>
      </c>
      <c r="D79" s="224" t="s">
        <v>423</v>
      </c>
      <c r="E79" s="224" t="s">
        <v>423</v>
      </c>
      <c r="F79" s="226"/>
      <c r="G79" s="226"/>
    </row>
    <row r="80" spans="1:7" ht="14.5" x14ac:dyDescent="0.3">
      <c r="A80" s="227" t="s">
        <v>362</v>
      </c>
      <c r="B80" s="232" t="s">
        <v>494</v>
      </c>
      <c r="C80" s="227" t="s">
        <v>93</v>
      </c>
      <c r="D80" s="227" t="s">
        <v>423</v>
      </c>
      <c r="E80" s="227" t="s">
        <v>423</v>
      </c>
      <c r="F80" s="227">
        <v>76</v>
      </c>
      <c r="G80" s="227" t="s">
        <v>475</v>
      </c>
    </row>
    <row r="81" spans="1:7" ht="14.5" x14ac:dyDescent="0.3">
      <c r="A81" s="224" t="s">
        <v>362</v>
      </c>
      <c r="B81" s="225" t="s">
        <v>495</v>
      </c>
      <c r="C81" s="224" t="s">
        <v>93</v>
      </c>
      <c r="D81" s="224" t="s">
        <v>423</v>
      </c>
      <c r="E81" s="224" t="s">
        <v>423</v>
      </c>
      <c r="F81" s="226"/>
      <c r="G81" s="226"/>
    </row>
    <row r="82" spans="1:7" ht="14.5" x14ac:dyDescent="0.3">
      <c r="A82" s="227" t="s">
        <v>362</v>
      </c>
      <c r="B82" s="232" t="s">
        <v>496</v>
      </c>
      <c r="C82" s="227" t="s">
        <v>93</v>
      </c>
      <c r="D82" s="227" t="s">
        <v>423</v>
      </c>
      <c r="E82" s="227" t="s">
        <v>423</v>
      </c>
      <c r="F82" s="227" t="s">
        <v>497</v>
      </c>
      <c r="G82" s="227" t="s">
        <v>475</v>
      </c>
    </row>
    <row r="83" spans="1:7" ht="14.5" x14ac:dyDescent="0.3">
      <c r="A83" s="224" t="s">
        <v>362</v>
      </c>
      <c r="B83" s="225" t="s">
        <v>498</v>
      </c>
      <c r="C83" s="224" t="s">
        <v>93</v>
      </c>
      <c r="D83" s="224" t="s">
        <v>423</v>
      </c>
      <c r="E83" s="224" t="s">
        <v>423</v>
      </c>
      <c r="F83" s="226"/>
      <c r="G83" s="226"/>
    </row>
    <row r="84" spans="1:7" ht="28" x14ac:dyDescent="0.3">
      <c r="A84" s="227" t="s">
        <v>362</v>
      </c>
      <c r="B84" s="232" t="s">
        <v>499</v>
      </c>
      <c r="C84" s="227" t="s">
        <v>93</v>
      </c>
      <c r="D84" s="227" t="s">
        <v>423</v>
      </c>
      <c r="E84" s="227" t="s">
        <v>423</v>
      </c>
      <c r="F84" s="227" t="s">
        <v>497</v>
      </c>
      <c r="G84" s="227" t="s">
        <v>475</v>
      </c>
    </row>
    <row r="85" spans="1:7" ht="15.5" x14ac:dyDescent="0.3">
      <c r="A85" s="227" t="s">
        <v>362</v>
      </c>
      <c r="B85" s="231" t="s">
        <v>500</v>
      </c>
      <c r="C85" s="227" t="s">
        <v>458</v>
      </c>
      <c r="D85" s="227" t="s">
        <v>501</v>
      </c>
      <c r="E85" s="227" t="s">
        <v>395</v>
      </c>
      <c r="F85" s="227">
        <v>82</v>
      </c>
      <c r="G85" s="227" t="s">
        <v>377</v>
      </c>
    </row>
    <row r="86" spans="1:7" ht="15.5" x14ac:dyDescent="0.3">
      <c r="A86" s="227" t="s">
        <v>362</v>
      </c>
      <c r="B86" s="231" t="s">
        <v>502</v>
      </c>
      <c r="C86" s="227" t="s">
        <v>93</v>
      </c>
      <c r="D86" s="227" t="s">
        <v>503</v>
      </c>
      <c r="E86" s="227" t="s">
        <v>503</v>
      </c>
      <c r="F86" s="227">
        <v>83</v>
      </c>
      <c r="G86" s="227" t="s">
        <v>449</v>
      </c>
    </row>
    <row r="87" spans="1:7" ht="15.5" x14ac:dyDescent="0.3">
      <c r="A87" s="227" t="s">
        <v>362</v>
      </c>
      <c r="B87" s="231" t="s">
        <v>504</v>
      </c>
      <c r="C87" s="227" t="s">
        <v>93</v>
      </c>
      <c r="D87" s="227" t="s">
        <v>470</v>
      </c>
      <c r="E87" s="227" t="s">
        <v>470</v>
      </c>
      <c r="F87" s="227">
        <v>84</v>
      </c>
      <c r="G87" s="227" t="s">
        <v>449</v>
      </c>
    </row>
    <row r="88" spans="1:7" ht="15.5" x14ac:dyDescent="0.3">
      <c r="A88" s="227" t="s">
        <v>362</v>
      </c>
      <c r="B88" s="229" t="s">
        <v>368</v>
      </c>
      <c r="C88" s="227" t="s">
        <v>93</v>
      </c>
      <c r="D88" s="227" t="s">
        <v>230</v>
      </c>
      <c r="E88" s="227" t="s">
        <v>230</v>
      </c>
      <c r="F88" s="227">
        <v>85</v>
      </c>
      <c r="G88" s="227" t="s">
        <v>446</v>
      </c>
    </row>
    <row r="89" spans="1:7" ht="15.5" x14ac:dyDescent="0.3">
      <c r="A89" s="224" t="s">
        <v>362</v>
      </c>
      <c r="B89" s="230" t="s">
        <v>505</v>
      </c>
      <c r="C89" s="224" t="s">
        <v>506</v>
      </c>
      <c r="D89" s="224" t="s">
        <v>395</v>
      </c>
      <c r="E89" s="224" t="s">
        <v>232</v>
      </c>
      <c r="F89" s="226"/>
      <c r="G89" s="226"/>
    </row>
    <row r="90" spans="1:7" ht="15.5" x14ac:dyDescent="0.3">
      <c r="A90" s="224" t="s">
        <v>362</v>
      </c>
      <c r="B90" s="233" t="s">
        <v>507</v>
      </c>
      <c r="C90" s="224" t="s">
        <v>433</v>
      </c>
      <c r="D90" s="224" t="s">
        <v>508</v>
      </c>
      <c r="E90" s="224" t="s">
        <v>397</v>
      </c>
      <c r="F90" s="226"/>
      <c r="G90" s="226"/>
    </row>
    <row r="91" spans="1:7" ht="14.5" x14ac:dyDescent="0.3">
      <c r="A91" s="224" t="s">
        <v>362</v>
      </c>
      <c r="B91" s="225" t="s">
        <v>509</v>
      </c>
      <c r="C91" s="224" t="s">
        <v>93</v>
      </c>
      <c r="D91" s="224" t="s">
        <v>508</v>
      </c>
      <c r="E91" s="224" t="s">
        <v>508</v>
      </c>
      <c r="F91" s="226"/>
      <c r="G91" s="226"/>
    </row>
    <row r="92" spans="1:7" ht="14.5" x14ac:dyDescent="0.3">
      <c r="A92" s="227" t="s">
        <v>362</v>
      </c>
      <c r="B92" s="232" t="s">
        <v>510</v>
      </c>
      <c r="C92" s="227" t="s">
        <v>93</v>
      </c>
      <c r="D92" s="227" t="s">
        <v>508</v>
      </c>
      <c r="E92" s="227" t="s">
        <v>508</v>
      </c>
      <c r="F92" s="227">
        <v>86</v>
      </c>
      <c r="G92" s="227" t="s">
        <v>475</v>
      </c>
    </row>
    <row r="93" spans="1:7" ht="28" x14ac:dyDescent="0.3">
      <c r="A93" s="227" t="s">
        <v>362</v>
      </c>
      <c r="B93" s="232" t="s">
        <v>511</v>
      </c>
      <c r="C93" s="227" t="s">
        <v>93</v>
      </c>
      <c r="D93" s="227" t="s">
        <v>508</v>
      </c>
      <c r="E93" s="227" t="s">
        <v>508</v>
      </c>
      <c r="F93" s="227" t="s">
        <v>512</v>
      </c>
      <c r="G93" s="227" t="s">
        <v>513</v>
      </c>
    </row>
    <row r="94" spans="1:7" ht="14.5" x14ac:dyDescent="0.3">
      <c r="A94" s="224" t="s">
        <v>362</v>
      </c>
      <c r="B94" s="225" t="s">
        <v>514</v>
      </c>
      <c r="C94" s="224" t="s">
        <v>93</v>
      </c>
      <c r="D94" s="224" t="s">
        <v>508</v>
      </c>
      <c r="E94" s="224" t="s">
        <v>508</v>
      </c>
      <c r="F94" s="226"/>
      <c r="G94" s="226"/>
    </row>
    <row r="95" spans="1:7" ht="14.5" x14ac:dyDescent="0.3">
      <c r="A95" s="227" t="s">
        <v>362</v>
      </c>
      <c r="B95" s="232" t="s">
        <v>515</v>
      </c>
      <c r="C95" s="227" t="s">
        <v>93</v>
      </c>
      <c r="D95" s="227" t="s">
        <v>508</v>
      </c>
      <c r="E95" s="227" t="s">
        <v>508</v>
      </c>
      <c r="F95" s="227" t="s">
        <v>512</v>
      </c>
      <c r="G95" s="227" t="s">
        <v>475</v>
      </c>
    </row>
    <row r="96" spans="1:7" ht="28" x14ac:dyDescent="0.3">
      <c r="A96" s="227" t="s">
        <v>362</v>
      </c>
      <c r="B96" s="232" t="s">
        <v>511</v>
      </c>
      <c r="C96" s="227" t="s">
        <v>93</v>
      </c>
      <c r="D96" s="227" t="s">
        <v>508</v>
      </c>
      <c r="E96" s="227" t="s">
        <v>508</v>
      </c>
      <c r="F96" s="227" t="s">
        <v>512</v>
      </c>
      <c r="G96" s="227" t="s">
        <v>516</v>
      </c>
    </row>
    <row r="97" spans="1:7" ht="14.5" x14ac:dyDescent="0.3">
      <c r="A97" s="224" t="s">
        <v>362</v>
      </c>
      <c r="B97" s="225" t="s">
        <v>517</v>
      </c>
      <c r="C97" s="224" t="s">
        <v>93</v>
      </c>
      <c r="D97" s="224" t="s">
        <v>508</v>
      </c>
      <c r="E97" s="224" t="s">
        <v>508</v>
      </c>
      <c r="F97" s="226"/>
      <c r="G97" s="226"/>
    </row>
    <row r="98" spans="1:7" ht="28" x14ac:dyDescent="0.3">
      <c r="A98" s="227" t="s">
        <v>362</v>
      </c>
      <c r="B98" s="232" t="s">
        <v>518</v>
      </c>
      <c r="C98" s="227" t="s">
        <v>93</v>
      </c>
      <c r="D98" s="227" t="s">
        <v>508</v>
      </c>
      <c r="E98" s="227" t="s">
        <v>508</v>
      </c>
      <c r="F98" s="227" t="s">
        <v>512</v>
      </c>
      <c r="G98" s="227" t="s">
        <v>475</v>
      </c>
    </row>
    <row r="99" spans="1:7" ht="28" x14ac:dyDescent="0.3">
      <c r="A99" s="227" t="s">
        <v>362</v>
      </c>
      <c r="B99" s="232" t="s">
        <v>519</v>
      </c>
      <c r="C99" s="227" t="s">
        <v>93</v>
      </c>
      <c r="D99" s="227" t="s">
        <v>508</v>
      </c>
      <c r="E99" s="227" t="s">
        <v>508</v>
      </c>
      <c r="F99" s="227" t="s">
        <v>512</v>
      </c>
      <c r="G99" s="227" t="s">
        <v>513</v>
      </c>
    </row>
    <row r="100" spans="1:7" ht="14.5" x14ac:dyDescent="0.3">
      <c r="A100" s="224" t="s">
        <v>362</v>
      </c>
      <c r="B100" s="225" t="s">
        <v>520</v>
      </c>
      <c r="C100" s="224" t="s">
        <v>93</v>
      </c>
      <c r="D100" s="224" t="s">
        <v>508</v>
      </c>
      <c r="E100" s="224" t="s">
        <v>508</v>
      </c>
      <c r="F100" s="226"/>
      <c r="G100" s="226"/>
    </row>
    <row r="101" spans="1:7" ht="28" x14ac:dyDescent="0.3">
      <c r="A101" s="227" t="s">
        <v>362</v>
      </c>
      <c r="B101" s="232" t="s">
        <v>521</v>
      </c>
      <c r="C101" s="227" t="s">
        <v>93</v>
      </c>
      <c r="D101" s="227" t="s">
        <v>508</v>
      </c>
      <c r="E101" s="227" t="s">
        <v>508</v>
      </c>
      <c r="F101" s="227" t="s">
        <v>512</v>
      </c>
      <c r="G101" s="227" t="s">
        <v>475</v>
      </c>
    </row>
    <row r="102" spans="1:7" ht="28" x14ac:dyDescent="0.3">
      <c r="A102" s="227" t="s">
        <v>362</v>
      </c>
      <c r="B102" s="232" t="s">
        <v>522</v>
      </c>
      <c r="C102" s="227" t="s">
        <v>93</v>
      </c>
      <c r="D102" s="227" t="s">
        <v>508</v>
      </c>
      <c r="E102" s="227" t="s">
        <v>508</v>
      </c>
      <c r="F102" s="227" t="s">
        <v>512</v>
      </c>
      <c r="G102" s="227" t="s">
        <v>513</v>
      </c>
    </row>
    <row r="103" spans="1:7" ht="14.5" x14ac:dyDescent="0.3">
      <c r="A103" s="224" t="s">
        <v>362</v>
      </c>
      <c r="B103" s="225" t="s">
        <v>523</v>
      </c>
      <c r="C103" s="224" t="s">
        <v>93</v>
      </c>
      <c r="D103" s="224" t="s">
        <v>508</v>
      </c>
      <c r="E103" s="224" t="s">
        <v>508</v>
      </c>
      <c r="F103" s="226"/>
      <c r="G103" s="226"/>
    </row>
    <row r="104" spans="1:7" ht="14.5" x14ac:dyDescent="0.3">
      <c r="A104" s="227" t="s">
        <v>362</v>
      </c>
      <c r="B104" s="232" t="s">
        <v>524</v>
      </c>
      <c r="C104" s="227" t="s">
        <v>93</v>
      </c>
      <c r="D104" s="227" t="s">
        <v>508</v>
      </c>
      <c r="E104" s="227" t="s">
        <v>508</v>
      </c>
      <c r="F104" s="227" t="s">
        <v>512</v>
      </c>
      <c r="G104" s="227" t="s">
        <v>475</v>
      </c>
    </row>
    <row r="105" spans="1:7" ht="14.5" x14ac:dyDescent="0.3">
      <c r="A105" s="227" t="s">
        <v>362</v>
      </c>
      <c r="B105" s="232" t="s">
        <v>525</v>
      </c>
      <c r="C105" s="227" t="s">
        <v>93</v>
      </c>
      <c r="D105" s="227" t="s">
        <v>508</v>
      </c>
      <c r="E105" s="227" t="s">
        <v>508</v>
      </c>
      <c r="F105" s="227" t="s">
        <v>512</v>
      </c>
      <c r="G105" s="227" t="s">
        <v>513</v>
      </c>
    </row>
    <row r="106" spans="1:7" ht="14.5" x14ac:dyDescent="0.3">
      <c r="A106" s="224" t="s">
        <v>362</v>
      </c>
      <c r="B106" s="225" t="s">
        <v>526</v>
      </c>
      <c r="C106" s="224" t="s">
        <v>93</v>
      </c>
      <c r="D106" s="224" t="s">
        <v>508</v>
      </c>
      <c r="E106" s="224" t="s">
        <v>508</v>
      </c>
      <c r="F106" s="226"/>
      <c r="G106" s="226"/>
    </row>
    <row r="107" spans="1:7" ht="14.5" x14ac:dyDescent="0.3">
      <c r="A107" s="227" t="s">
        <v>362</v>
      </c>
      <c r="B107" s="232" t="s">
        <v>527</v>
      </c>
      <c r="C107" s="227" t="s">
        <v>93</v>
      </c>
      <c r="D107" s="227" t="s">
        <v>508</v>
      </c>
      <c r="E107" s="227" t="s">
        <v>508</v>
      </c>
      <c r="F107" s="227" t="s">
        <v>512</v>
      </c>
      <c r="G107" s="227" t="s">
        <v>475</v>
      </c>
    </row>
    <row r="108" spans="1:7" ht="28" x14ac:dyDescent="0.3">
      <c r="A108" s="227" t="s">
        <v>362</v>
      </c>
      <c r="B108" s="232" t="s">
        <v>528</v>
      </c>
      <c r="C108" s="227" t="s">
        <v>93</v>
      </c>
      <c r="D108" s="227" t="s">
        <v>508</v>
      </c>
      <c r="E108" s="227" t="s">
        <v>508</v>
      </c>
      <c r="F108" s="227" t="s">
        <v>512</v>
      </c>
      <c r="G108" s="227" t="s">
        <v>513</v>
      </c>
    </row>
    <row r="109" spans="1:7" ht="14.5" x14ac:dyDescent="0.3">
      <c r="A109" s="224" t="s">
        <v>362</v>
      </c>
      <c r="B109" s="225" t="s">
        <v>529</v>
      </c>
      <c r="C109" s="224" t="s">
        <v>93</v>
      </c>
      <c r="D109" s="224" t="s">
        <v>397</v>
      </c>
      <c r="E109" s="224" t="s">
        <v>397</v>
      </c>
      <c r="F109" s="226"/>
      <c r="G109" s="226"/>
    </row>
    <row r="110" spans="1:7" ht="28" x14ac:dyDescent="0.3">
      <c r="A110" s="227" t="s">
        <v>362</v>
      </c>
      <c r="B110" s="232" t="s">
        <v>530</v>
      </c>
      <c r="C110" s="227" t="s">
        <v>93</v>
      </c>
      <c r="D110" s="227" t="s">
        <v>397</v>
      </c>
      <c r="E110" s="227" t="s">
        <v>397</v>
      </c>
      <c r="F110" s="227">
        <v>106</v>
      </c>
      <c r="G110" s="227" t="s">
        <v>475</v>
      </c>
    </row>
    <row r="111" spans="1:7" ht="28" x14ac:dyDescent="0.3">
      <c r="A111" s="227" t="s">
        <v>362</v>
      </c>
      <c r="B111" s="232" t="s">
        <v>531</v>
      </c>
      <c r="C111" s="227" t="s">
        <v>93</v>
      </c>
      <c r="D111" s="227" t="s">
        <v>397</v>
      </c>
      <c r="E111" s="227" t="s">
        <v>397</v>
      </c>
      <c r="F111" s="227" t="s">
        <v>532</v>
      </c>
      <c r="G111" s="227" t="s">
        <v>513</v>
      </c>
    </row>
    <row r="112" spans="1:7" ht="14.5" x14ac:dyDescent="0.3">
      <c r="A112" s="224" t="s">
        <v>362</v>
      </c>
      <c r="B112" s="225" t="s">
        <v>533</v>
      </c>
      <c r="C112" s="224" t="s">
        <v>93</v>
      </c>
      <c r="D112" s="224" t="s">
        <v>397</v>
      </c>
      <c r="E112" s="224" t="s">
        <v>397</v>
      </c>
      <c r="F112" s="226"/>
      <c r="G112" s="226"/>
    </row>
    <row r="113" spans="1:7" ht="14.5" x14ac:dyDescent="0.3">
      <c r="A113" s="227" t="s">
        <v>362</v>
      </c>
      <c r="B113" s="232" t="s">
        <v>534</v>
      </c>
      <c r="C113" s="227" t="s">
        <v>93</v>
      </c>
      <c r="D113" s="227" t="s">
        <v>397</v>
      </c>
      <c r="E113" s="227" t="s">
        <v>397</v>
      </c>
      <c r="F113" s="227" t="s">
        <v>532</v>
      </c>
      <c r="G113" s="227" t="s">
        <v>475</v>
      </c>
    </row>
    <row r="114" spans="1:7" ht="14.5" x14ac:dyDescent="0.3">
      <c r="A114" s="227" t="s">
        <v>362</v>
      </c>
      <c r="B114" s="232" t="s">
        <v>535</v>
      </c>
      <c r="C114" s="227" t="s">
        <v>93</v>
      </c>
      <c r="D114" s="227" t="s">
        <v>397</v>
      </c>
      <c r="E114" s="227" t="s">
        <v>397</v>
      </c>
      <c r="F114" s="227" t="s">
        <v>532</v>
      </c>
      <c r="G114" s="227" t="s">
        <v>513</v>
      </c>
    </row>
    <row r="115" spans="1:7" ht="14.5" x14ac:dyDescent="0.3">
      <c r="A115" s="224" t="s">
        <v>362</v>
      </c>
      <c r="B115" s="225" t="s">
        <v>536</v>
      </c>
      <c r="C115" s="224" t="s">
        <v>93</v>
      </c>
      <c r="D115" s="224" t="s">
        <v>397</v>
      </c>
      <c r="E115" s="224" t="s">
        <v>397</v>
      </c>
      <c r="F115" s="226"/>
      <c r="G115" s="226"/>
    </row>
    <row r="116" spans="1:7" ht="14.5" x14ac:dyDescent="0.3">
      <c r="A116" s="227" t="s">
        <v>362</v>
      </c>
      <c r="B116" s="232" t="s">
        <v>537</v>
      </c>
      <c r="C116" s="227" t="s">
        <v>93</v>
      </c>
      <c r="D116" s="227" t="s">
        <v>397</v>
      </c>
      <c r="E116" s="227" t="s">
        <v>397</v>
      </c>
      <c r="F116" s="227" t="s">
        <v>532</v>
      </c>
      <c r="G116" s="227" t="s">
        <v>475</v>
      </c>
    </row>
    <row r="117" spans="1:7" ht="14.5" x14ac:dyDescent="0.3">
      <c r="A117" s="227" t="s">
        <v>362</v>
      </c>
      <c r="B117" s="232" t="s">
        <v>538</v>
      </c>
      <c r="C117" s="227" t="s">
        <v>93</v>
      </c>
      <c r="D117" s="227" t="s">
        <v>397</v>
      </c>
      <c r="E117" s="227" t="s">
        <v>397</v>
      </c>
      <c r="F117" s="227" t="s">
        <v>532</v>
      </c>
      <c r="G117" s="227" t="s">
        <v>513</v>
      </c>
    </row>
    <row r="118" spans="1:7" ht="14.5" x14ac:dyDescent="0.3">
      <c r="A118" s="224" t="s">
        <v>362</v>
      </c>
      <c r="B118" s="225" t="s">
        <v>539</v>
      </c>
      <c r="C118" s="224" t="s">
        <v>93</v>
      </c>
      <c r="D118" s="224" t="s">
        <v>397</v>
      </c>
      <c r="E118" s="224" t="s">
        <v>397</v>
      </c>
      <c r="F118" s="226"/>
      <c r="G118" s="226"/>
    </row>
    <row r="119" spans="1:7" ht="14.5" x14ac:dyDescent="0.3">
      <c r="A119" s="227" t="s">
        <v>362</v>
      </c>
      <c r="B119" s="232" t="s">
        <v>540</v>
      </c>
      <c r="C119" s="227" t="s">
        <v>93</v>
      </c>
      <c r="D119" s="227" t="s">
        <v>397</v>
      </c>
      <c r="E119" s="227" t="s">
        <v>397</v>
      </c>
      <c r="F119" s="227" t="s">
        <v>532</v>
      </c>
      <c r="G119" s="227" t="s">
        <v>475</v>
      </c>
    </row>
    <row r="120" spans="1:7" ht="14.5" x14ac:dyDescent="0.3">
      <c r="A120" s="227" t="s">
        <v>362</v>
      </c>
      <c r="B120" s="232" t="s">
        <v>541</v>
      </c>
      <c r="C120" s="227" t="s">
        <v>93</v>
      </c>
      <c r="D120" s="227" t="s">
        <v>397</v>
      </c>
      <c r="E120" s="227" t="s">
        <v>397</v>
      </c>
      <c r="F120" s="227" t="s">
        <v>532</v>
      </c>
      <c r="G120" s="227" t="s">
        <v>513</v>
      </c>
    </row>
    <row r="121" spans="1:7" ht="14.5" x14ac:dyDescent="0.3">
      <c r="A121" s="224" t="s">
        <v>362</v>
      </c>
      <c r="B121" s="225" t="s">
        <v>542</v>
      </c>
      <c r="C121" s="224" t="s">
        <v>93</v>
      </c>
      <c r="D121" s="224" t="s">
        <v>397</v>
      </c>
      <c r="E121" s="224" t="s">
        <v>397</v>
      </c>
      <c r="F121" s="226"/>
      <c r="G121" s="226"/>
    </row>
    <row r="122" spans="1:7" ht="28" x14ac:dyDescent="0.3">
      <c r="A122" s="227" t="s">
        <v>362</v>
      </c>
      <c r="B122" s="232" t="s">
        <v>543</v>
      </c>
      <c r="C122" s="227" t="s">
        <v>93</v>
      </c>
      <c r="D122" s="227" t="s">
        <v>397</v>
      </c>
      <c r="E122" s="227" t="s">
        <v>397</v>
      </c>
      <c r="F122" s="227" t="s">
        <v>532</v>
      </c>
      <c r="G122" s="227" t="s">
        <v>475</v>
      </c>
    </row>
    <row r="123" spans="1:7" ht="28" x14ac:dyDescent="0.3">
      <c r="A123" s="227" t="s">
        <v>362</v>
      </c>
      <c r="B123" s="232" t="s">
        <v>544</v>
      </c>
      <c r="C123" s="227" t="s">
        <v>93</v>
      </c>
      <c r="D123" s="227" t="s">
        <v>397</v>
      </c>
      <c r="E123" s="227" t="s">
        <v>397</v>
      </c>
      <c r="F123" s="227" t="s">
        <v>532</v>
      </c>
      <c r="G123" s="227" t="s">
        <v>513</v>
      </c>
    </row>
    <row r="124" spans="1:7" ht="15.5" x14ac:dyDescent="0.3">
      <c r="A124" s="224" t="s">
        <v>362</v>
      </c>
      <c r="B124" s="233" t="s">
        <v>545</v>
      </c>
      <c r="C124" s="224" t="s">
        <v>93</v>
      </c>
      <c r="D124" s="224" t="s">
        <v>397</v>
      </c>
      <c r="E124" s="224" t="s">
        <v>397</v>
      </c>
      <c r="F124" s="226"/>
      <c r="G124" s="226"/>
    </row>
    <row r="125" spans="1:7" ht="28" x14ac:dyDescent="0.3">
      <c r="A125" s="227" t="s">
        <v>362</v>
      </c>
      <c r="B125" s="232" t="s">
        <v>546</v>
      </c>
      <c r="C125" s="227" t="s">
        <v>93</v>
      </c>
      <c r="D125" s="227" t="s">
        <v>397</v>
      </c>
      <c r="E125" s="227" t="s">
        <v>397</v>
      </c>
      <c r="F125" s="227">
        <v>91</v>
      </c>
      <c r="G125" s="227" t="s">
        <v>547</v>
      </c>
    </row>
    <row r="126" spans="1:7" ht="14.5" x14ac:dyDescent="0.3">
      <c r="A126" s="227" t="s">
        <v>362</v>
      </c>
      <c r="B126" s="232" t="s">
        <v>548</v>
      </c>
      <c r="C126" s="227" t="s">
        <v>93</v>
      </c>
      <c r="D126" s="227" t="s">
        <v>397</v>
      </c>
      <c r="E126" s="227" t="s">
        <v>397</v>
      </c>
      <c r="F126" s="227" t="s">
        <v>549</v>
      </c>
      <c r="G126" s="227" t="s">
        <v>513</v>
      </c>
    </row>
    <row r="127" spans="1:7" ht="31" x14ac:dyDescent="0.3">
      <c r="A127" s="227" t="s">
        <v>362</v>
      </c>
      <c r="B127" s="231" t="s">
        <v>550</v>
      </c>
      <c r="C127" s="227" t="s">
        <v>93</v>
      </c>
      <c r="D127" s="227" t="s">
        <v>397</v>
      </c>
      <c r="E127" s="227" t="s">
        <v>397</v>
      </c>
      <c r="F127" s="227" t="s">
        <v>549</v>
      </c>
      <c r="G127" s="227" t="s">
        <v>547</v>
      </c>
    </row>
    <row r="128" spans="1:7" ht="28" x14ac:dyDescent="0.3">
      <c r="A128" s="227" t="s">
        <v>362</v>
      </c>
      <c r="B128" s="232" t="s">
        <v>551</v>
      </c>
      <c r="C128" s="227" t="s">
        <v>93</v>
      </c>
      <c r="D128" s="227" t="s">
        <v>397</v>
      </c>
      <c r="E128" s="227" t="s">
        <v>397</v>
      </c>
      <c r="F128" s="227" t="s">
        <v>549</v>
      </c>
      <c r="G128" s="227" t="s">
        <v>513</v>
      </c>
    </row>
    <row r="129" spans="1:7" ht="15.5" x14ac:dyDescent="0.3">
      <c r="A129" s="224" t="s">
        <v>362</v>
      </c>
      <c r="B129" s="233" t="s">
        <v>552</v>
      </c>
      <c r="C129" s="224" t="s">
        <v>93</v>
      </c>
      <c r="D129" s="224" t="s">
        <v>397</v>
      </c>
      <c r="E129" s="224" t="s">
        <v>397</v>
      </c>
      <c r="F129" s="226"/>
      <c r="G129" s="226"/>
    </row>
    <row r="130" spans="1:7" ht="28" x14ac:dyDescent="0.3">
      <c r="A130" s="227" t="s">
        <v>362</v>
      </c>
      <c r="B130" s="232" t="s">
        <v>553</v>
      </c>
      <c r="C130" s="227" t="s">
        <v>93</v>
      </c>
      <c r="D130" s="227" t="s">
        <v>397</v>
      </c>
      <c r="E130" s="227" t="s">
        <v>397</v>
      </c>
      <c r="F130" s="227" t="s">
        <v>549</v>
      </c>
      <c r="G130" s="227" t="s">
        <v>547</v>
      </c>
    </row>
    <row r="131" spans="1:7" ht="14.5" x14ac:dyDescent="0.3">
      <c r="A131" s="227" t="s">
        <v>362</v>
      </c>
      <c r="B131" s="232" t="s">
        <v>548</v>
      </c>
      <c r="C131" s="227" t="s">
        <v>93</v>
      </c>
      <c r="D131" s="227" t="s">
        <v>397</v>
      </c>
      <c r="E131" s="227" t="s">
        <v>397</v>
      </c>
      <c r="F131" s="227" t="s">
        <v>549</v>
      </c>
      <c r="G131" s="227" t="s">
        <v>513</v>
      </c>
    </row>
    <row r="132" spans="1:7" ht="31" x14ac:dyDescent="0.3">
      <c r="A132" s="227" t="s">
        <v>362</v>
      </c>
      <c r="B132" s="231" t="s">
        <v>554</v>
      </c>
      <c r="C132" s="227" t="s">
        <v>93</v>
      </c>
      <c r="D132" s="227" t="s">
        <v>397</v>
      </c>
      <c r="E132" s="227" t="s">
        <v>397</v>
      </c>
      <c r="F132" s="227" t="s">
        <v>549</v>
      </c>
      <c r="G132" s="227" t="s">
        <v>547</v>
      </c>
    </row>
    <row r="133" spans="1:7" ht="28" x14ac:dyDescent="0.3">
      <c r="A133" s="227" t="s">
        <v>362</v>
      </c>
      <c r="B133" s="232" t="s">
        <v>551</v>
      </c>
      <c r="C133" s="227" t="s">
        <v>93</v>
      </c>
      <c r="D133" s="227" t="s">
        <v>397</v>
      </c>
      <c r="E133" s="227" t="s">
        <v>397</v>
      </c>
      <c r="F133" s="227" t="s">
        <v>549</v>
      </c>
      <c r="G133" s="227" t="s">
        <v>513</v>
      </c>
    </row>
    <row r="134" spans="1:7" ht="15.5" x14ac:dyDescent="0.3">
      <c r="A134" s="224" t="s">
        <v>362</v>
      </c>
      <c r="B134" s="233" t="s">
        <v>555</v>
      </c>
      <c r="C134" s="224" t="s">
        <v>93</v>
      </c>
      <c r="D134" s="224" t="s">
        <v>397</v>
      </c>
      <c r="E134" s="224" t="s">
        <v>397</v>
      </c>
      <c r="F134" s="226"/>
      <c r="G134" s="226"/>
    </row>
    <row r="135" spans="1:7" ht="28" x14ac:dyDescent="0.3">
      <c r="A135" s="227" t="s">
        <v>362</v>
      </c>
      <c r="B135" s="232" t="s">
        <v>556</v>
      </c>
      <c r="C135" s="227" t="s">
        <v>93</v>
      </c>
      <c r="D135" s="227" t="s">
        <v>397</v>
      </c>
      <c r="E135" s="227" t="s">
        <v>397</v>
      </c>
      <c r="F135" s="227" t="s">
        <v>549</v>
      </c>
      <c r="G135" s="227" t="s">
        <v>547</v>
      </c>
    </row>
    <row r="136" spans="1:7" ht="14.5" x14ac:dyDescent="0.3">
      <c r="A136" s="227" t="s">
        <v>362</v>
      </c>
      <c r="B136" s="232" t="s">
        <v>548</v>
      </c>
      <c r="C136" s="227" t="s">
        <v>93</v>
      </c>
      <c r="D136" s="227" t="s">
        <v>397</v>
      </c>
      <c r="E136" s="227" t="s">
        <v>397</v>
      </c>
      <c r="F136" s="227" t="s">
        <v>549</v>
      </c>
      <c r="G136" s="227" t="s">
        <v>513</v>
      </c>
    </row>
    <row r="137" spans="1:7" ht="31" x14ac:dyDescent="0.3">
      <c r="A137" s="227" t="s">
        <v>362</v>
      </c>
      <c r="B137" s="231" t="s">
        <v>557</v>
      </c>
      <c r="C137" s="227" t="s">
        <v>93</v>
      </c>
      <c r="D137" s="227" t="s">
        <v>397</v>
      </c>
      <c r="E137" s="227" t="s">
        <v>397</v>
      </c>
      <c r="F137" s="227" t="s">
        <v>549</v>
      </c>
      <c r="G137" s="227" t="s">
        <v>547</v>
      </c>
    </row>
    <row r="138" spans="1:7" ht="28" x14ac:dyDescent="0.3">
      <c r="A138" s="227" t="s">
        <v>362</v>
      </c>
      <c r="B138" s="232" t="s">
        <v>551</v>
      </c>
      <c r="C138" s="227" t="s">
        <v>93</v>
      </c>
      <c r="D138" s="227" t="s">
        <v>397</v>
      </c>
      <c r="E138" s="227" t="s">
        <v>397</v>
      </c>
      <c r="F138" s="227" t="s">
        <v>549</v>
      </c>
      <c r="G138" s="227" t="s">
        <v>513</v>
      </c>
    </row>
    <row r="139" spans="1:7" ht="15.5" x14ac:dyDescent="0.3">
      <c r="A139" s="224" t="s">
        <v>362</v>
      </c>
      <c r="B139" s="233" t="s">
        <v>558</v>
      </c>
      <c r="C139" s="224" t="s">
        <v>93</v>
      </c>
      <c r="D139" s="224" t="s">
        <v>397</v>
      </c>
      <c r="E139" s="224" t="s">
        <v>397</v>
      </c>
      <c r="F139" s="226"/>
      <c r="G139" s="226"/>
    </row>
    <row r="140" spans="1:7" ht="28" x14ac:dyDescent="0.3">
      <c r="A140" s="227" t="s">
        <v>362</v>
      </c>
      <c r="B140" s="232" t="s">
        <v>559</v>
      </c>
      <c r="C140" s="227" t="s">
        <v>93</v>
      </c>
      <c r="D140" s="227" t="s">
        <v>397</v>
      </c>
      <c r="E140" s="227" t="s">
        <v>397</v>
      </c>
      <c r="F140" s="227" t="s">
        <v>549</v>
      </c>
      <c r="G140" s="227" t="s">
        <v>547</v>
      </c>
    </row>
    <row r="141" spans="1:7" ht="14.5" x14ac:dyDescent="0.3">
      <c r="A141" s="227" t="s">
        <v>362</v>
      </c>
      <c r="B141" s="232" t="s">
        <v>548</v>
      </c>
      <c r="C141" s="227" t="s">
        <v>93</v>
      </c>
      <c r="D141" s="227" t="s">
        <v>397</v>
      </c>
      <c r="E141" s="227" t="s">
        <v>397</v>
      </c>
      <c r="F141" s="227" t="s">
        <v>549</v>
      </c>
      <c r="G141" s="227" t="s">
        <v>513</v>
      </c>
    </row>
    <row r="142" spans="1:7" ht="31" x14ac:dyDescent="0.3">
      <c r="A142" s="227" t="s">
        <v>362</v>
      </c>
      <c r="B142" s="231" t="s">
        <v>560</v>
      </c>
      <c r="C142" s="227" t="s">
        <v>93</v>
      </c>
      <c r="D142" s="227" t="s">
        <v>397</v>
      </c>
      <c r="E142" s="227" t="s">
        <v>397</v>
      </c>
      <c r="F142" s="227" t="s">
        <v>549</v>
      </c>
      <c r="G142" s="227" t="s">
        <v>547</v>
      </c>
    </row>
    <row r="143" spans="1:7" ht="28" x14ac:dyDescent="0.3">
      <c r="A143" s="227" t="s">
        <v>362</v>
      </c>
      <c r="B143" s="232" t="s">
        <v>551</v>
      </c>
      <c r="C143" s="227" t="s">
        <v>93</v>
      </c>
      <c r="D143" s="227" t="s">
        <v>397</v>
      </c>
      <c r="E143" s="227" t="s">
        <v>397</v>
      </c>
      <c r="F143" s="227" t="s">
        <v>549</v>
      </c>
      <c r="G143" s="227" t="s">
        <v>513</v>
      </c>
    </row>
    <row r="144" spans="1:7" ht="15.5" x14ac:dyDescent="0.3">
      <c r="A144" s="224" t="s">
        <v>362</v>
      </c>
      <c r="B144" s="233" t="s">
        <v>561</v>
      </c>
      <c r="C144" s="224" t="s">
        <v>93</v>
      </c>
      <c r="D144" s="224" t="s">
        <v>397</v>
      </c>
      <c r="E144" s="224" t="s">
        <v>397</v>
      </c>
      <c r="F144" s="226"/>
      <c r="G144" s="226"/>
    </row>
    <row r="145" spans="1:7" ht="28" x14ac:dyDescent="0.3">
      <c r="A145" s="227" t="s">
        <v>362</v>
      </c>
      <c r="B145" s="232" t="s">
        <v>562</v>
      </c>
      <c r="C145" s="227" t="s">
        <v>93</v>
      </c>
      <c r="D145" s="227" t="s">
        <v>397</v>
      </c>
      <c r="E145" s="227" t="s">
        <v>397</v>
      </c>
      <c r="F145" s="227" t="s">
        <v>549</v>
      </c>
      <c r="G145" s="227" t="s">
        <v>547</v>
      </c>
    </row>
    <row r="146" spans="1:7" ht="14.5" x14ac:dyDescent="0.3">
      <c r="A146" s="227" t="s">
        <v>362</v>
      </c>
      <c r="B146" s="232" t="s">
        <v>548</v>
      </c>
      <c r="C146" s="227" t="s">
        <v>93</v>
      </c>
      <c r="D146" s="227" t="s">
        <v>397</v>
      </c>
      <c r="E146" s="227" t="s">
        <v>397</v>
      </c>
      <c r="F146" s="227" t="s">
        <v>549</v>
      </c>
      <c r="G146" s="227" t="s">
        <v>513</v>
      </c>
    </row>
    <row r="147" spans="1:7" ht="31" x14ac:dyDescent="0.3">
      <c r="A147" s="227" t="s">
        <v>362</v>
      </c>
      <c r="B147" s="231" t="s">
        <v>563</v>
      </c>
      <c r="C147" s="227" t="s">
        <v>93</v>
      </c>
      <c r="D147" s="227" t="s">
        <v>397</v>
      </c>
      <c r="E147" s="227" t="s">
        <v>397</v>
      </c>
      <c r="F147" s="227" t="s">
        <v>549</v>
      </c>
      <c r="G147" s="227" t="s">
        <v>547</v>
      </c>
    </row>
    <row r="148" spans="1:7" ht="28" x14ac:dyDescent="0.3">
      <c r="A148" s="227" t="s">
        <v>362</v>
      </c>
      <c r="B148" s="232" t="s">
        <v>551</v>
      </c>
      <c r="C148" s="227" t="s">
        <v>93</v>
      </c>
      <c r="D148" s="227" t="s">
        <v>397</v>
      </c>
      <c r="E148" s="227" t="s">
        <v>397</v>
      </c>
      <c r="F148" s="227" t="s">
        <v>549</v>
      </c>
      <c r="G148" s="227" t="s">
        <v>513</v>
      </c>
    </row>
    <row r="149" spans="1:7" ht="15.5" x14ac:dyDescent="0.3">
      <c r="A149" s="224" t="s">
        <v>362</v>
      </c>
      <c r="B149" s="233" t="s">
        <v>564</v>
      </c>
      <c r="C149" s="224" t="s">
        <v>93</v>
      </c>
      <c r="D149" s="224" t="s">
        <v>397</v>
      </c>
      <c r="E149" s="224" t="s">
        <v>397</v>
      </c>
      <c r="F149" s="226"/>
      <c r="G149" s="226"/>
    </row>
    <row r="150" spans="1:7" ht="28" x14ac:dyDescent="0.3">
      <c r="A150" s="227" t="s">
        <v>362</v>
      </c>
      <c r="B150" s="232" t="s">
        <v>565</v>
      </c>
      <c r="C150" s="227" t="s">
        <v>93</v>
      </c>
      <c r="D150" s="227" t="s">
        <v>397</v>
      </c>
      <c r="E150" s="227" t="s">
        <v>397</v>
      </c>
      <c r="F150" s="227" t="s">
        <v>549</v>
      </c>
      <c r="G150" s="227" t="s">
        <v>547</v>
      </c>
    </row>
    <row r="151" spans="1:7" ht="14.5" x14ac:dyDescent="0.3">
      <c r="A151" s="227" t="s">
        <v>362</v>
      </c>
      <c r="B151" s="232" t="s">
        <v>548</v>
      </c>
      <c r="C151" s="227" t="s">
        <v>93</v>
      </c>
      <c r="D151" s="227" t="s">
        <v>397</v>
      </c>
      <c r="E151" s="227" t="s">
        <v>397</v>
      </c>
      <c r="F151" s="227" t="s">
        <v>549</v>
      </c>
      <c r="G151" s="227" t="s">
        <v>513</v>
      </c>
    </row>
    <row r="152" spans="1:7" ht="31" x14ac:dyDescent="0.3">
      <c r="A152" s="227" t="s">
        <v>362</v>
      </c>
      <c r="B152" s="231" t="s">
        <v>566</v>
      </c>
      <c r="C152" s="227" t="s">
        <v>93</v>
      </c>
      <c r="D152" s="227" t="s">
        <v>397</v>
      </c>
      <c r="E152" s="227" t="s">
        <v>397</v>
      </c>
      <c r="F152" s="227" t="s">
        <v>549</v>
      </c>
      <c r="G152" s="227" t="s">
        <v>547</v>
      </c>
    </row>
    <row r="153" spans="1:7" ht="28" x14ac:dyDescent="0.3">
      <c r="A153" s="227" t="s">
        <v>362</v>
      </c>
      <c r="B153" s="232" t="s">
        <v>551</v>
      </c>
      <c r="C153" s="227" t="s">
        <v>93</v>
      </c>
      <c r="D153" s="227" t="s">
        <v>397</v>
      </c>
      <c r="E153" s="227" t="s">
        <v>397</v>
      </c>
      <c r="F153" s="227" t="s">
        <v>549</v>
      </c>
      <c r="G153" s="227" t="s">
        <v>513</v>
      </c>
    </row>
    <row r="154" spans="1:7" ht="15.5" x14ac:dyDescent="0.3">
      <c r="A154" s="224" t="s">
        <v>362</v>
      </c>
      <c r="B154" s="233" t="s">
        <v>567</v>
      </c>
      <c r="C154" s="224" t="s">
        <v>93</v>
      </c>
      <c r="D154" s="224" t="s">
        <v>568</v>
      </c>
      <c r="E154" s="224" t="s">
        <v>568</v>
      </c>
      <c r="F154" s="226"/>
      <c r="G154" s="226"/>
    </row>
    <row r="155" spans="1:7" ht="28" x14ac:dyDescent="0.3">
      <c r="A155" s="227" t="s">
        <v>362</v>
      </c>
      <c r="B155" s="232" t="s">
        <v>569</v>
      </c>
      <c r="C155" s="227" t="s">
        <v>93</v>
      </c>
      <c r="D155" s="227" t="s">
        <v>568</v>
      </c>
      <c r="E155" s="227" t="s">
        <v>568</v>
      </c>
      <c r="F155" s="227">
        <v>109</v>
      </c>
      <c r="G155" s="227" t="s">
        <v>547</v>
      </c>
    </row>
    <row r="156" spans="1:7" ht="14.5" x14ac:dyDescent="0.3">
      <c r="A156" s="227" t="s">
        <v>362</v>
      </c>
      <c r="B156" s="232" t="s">
        <v>548</v>
      </c>
      <c r="C156" s="227" t="s">
        <v>93</v>
      </c>
      <c r="D156" s="227" t="s">
        <v>568</v>
      </c>
      <c r="E156" s="227" t="s">
        <v>568</v>
      </c>
      <c r="F156" s="227" t="s">
        <v>570</v>
      </c>
      <c r="G156" s="227" t="s">
        <v>513</v>
      </c>
    </row>
    <row r="157" spans="1:7" ht="31" x14ac:dyDescent="0.3">
      <c r="A157" s="227" t="s">
        <v>362</v>
      </c>
      <c r="B157" s="231" t="s">
        <v>571</v>
      </c>
      <c r="C157" s="227" t="s">
        <v>93</v>
      </c>
      <c r="D157" s="227" t="s">
        <v>568</v>
      </c>
      <c r="E157" s="227" t="s">
        <v>568</v>
      </c>
      <c r="F157" s="227" t="s">
        <v>570</v>
      </c>
      <c r="G157" s="227" t="s">
        <v>547</v>
      </c>
    </row>
    <row r="158" spans="1:7" ht="28" x14ac:dyDescent="0.3">
      <c r="A158" s="227" t="s">
        <v>362</v>
      </c>
      <c r="B158" s="232" t="s">
        <v>551</v>
      </c>
      <c r="C158" s="227" t="s">
        <v>93</v>
      </c>
      <c r="D158" s="227" t="s">
        <v>568</v>
      </c>
      <c r="E158" s="227" t="s">
        <v>568</v>
      </c>
      <c r="F158" s="227" t="s">
        <v>570</v>
      </c>
      <c r="G158" s="227" t="s">
        <v>513</v>
      </c>
    </row>
    <row r="159" spans="1:7" ht="15.5" x14ac:dyDescent="0.3">
      <c r="A159" s="224" t="s">
        <v>362</v>
      </c>
      <c r="B159" s="233" t="s">
        <v>572</v>
      </c>
      <c r="C159" s="224" t="s">
        <v>93</v>
      </c>
      <c r="D159" s="224" t="s">
        <v>568</v>
      </c>
      <c r="E159" s="224" t="s">
        <v>568</v>
      </c>
      <c r="F159" s="226"/>
      <c r="G159" s="226"/>
    </row>
    <row r="160" spans="1:7" ht="28" x14ac:dyDescent="0.3">
      <c r="A160" s="227" t="s">
        <v>362</v>
      </c>
      <c r="B160" s="232" t="s">
        <v>573</v>
      </c>
      <c r="C160" s="227" t="s">
        <v>93</v>
      </c>
      <c r="D160" s="227" t="s">
        <v>568</v>
      </c>
      <c r="E160" s="227" t="s">
        <v>568</v>
      </c>
      <c r="F160" s="227" t="s">
        <v>570</v>
      </c>
      <c r="G160" s="227" t="s">
        <v>547</v>
      </c>
    </row>
    <row r="161" spans="1:7" ht="14.5" x14ac:dyDescent="0.3">
      <c r="A161" s="227" t="s">
        <v>362</v>
      </c>
      <c r="B161" s="232" t="s">
        <v>548</v>
      </c>
      <c r="C161" s="227" t="s">
        <v>93</v>
      </c>
      <c r="D161" s="227" t="s">
        <v>568</v>
      </c>
      <c r="E161" s="227" t="s">
        <v>568</v>
      </c>
      <c r="F161" s="227" t="s">
        <v>570</v>
      </c>
      <c r="G161" s="227" t="s">
        <v>513</v>
      </c>
    </row>
    <row r="162" spans="1:7" ht="31" x14ac:dyDescent="0.3">
      <c r="A162" s="227" t="s">
        <v>362</v>
      </c>
      <c r="B162" s="231" t="s">
        <v>574</v>
      </c>
      <c r="C162" s="227" t="s">
        <v>93</v>
      </c>
      <c r="D162" s="227" t="s">
        <v>568</v>
      </c>
      <c r="E162" s="227" t="s">
        <v>568</v>
      </c>
      <c r="F162" s="227" t="s">
        <v>570</v>
      </c>
      <c r="G162" s="227" t="s">
        <v>547</v>
      </c>
    </row>
    <row r="163" spans="1:7" ht="28" x14ac:dyDescent="0.3">
      <c r="A163" s="227" t="s">
        <v>362</v>
      </c>
      <c r="B163" s="232" t="s">
        <v>551</v>
      </c>
      <c r="C163" s="227" t="s">
        <v>93</v>
      </c>
      <c r="D163" s="227" t="s">
        <v>568</v>
      </c>
      <c r="E163" s="227" t="s">
        <v>568</v>
      </c>
      <c r="F163" s="227" t="s">
        <v>570</v>
      </c>
      <c r="G163" s="227" t="s">
        <v>513</v>
      </c>
    </row>
    <row r="164" spans="1:7" ht="15.5" x14ac:dyDescent="0.3">
      <c r="A164" s="224" t="s">
        <v>362</v>
      </c>
      <c r="B164" s="233" t="s">
        <v>575</v>
      </c>
      <c r="C164" s="224" t="s">
        <v>93</v>
      </c>
      <c r="D164" s="224" t="s">
        <v>568</v>
      </c>
      <c r="E164" s="224" t="s">
        <v>568</v>
      </c>
      <c r="F164" s="226"/>
      <c r="G164" s="226"/>
    </row>
    <row r="165" spans="1:7" ht="28" x14ac:dyDescent="0.3">
      <c r="A165" s="227" t="s">
        <v>362</v>
      </c>
      <c r="B165" s="232" t="s">
        <v>576</v>
      </c>
      <c r="C165" s="227" t="s">
        <v>93</v>
      </c>
      <c r="D165" s="227" t="s">
        <v>568</v>
      </c>
      <c r="E165" s="227" t="s">
        <v>568</v>
      </c>
      <c r="F165" s="227" t="s">
        <v>570</v>
      </c>
      <c r="G165" s="227" t="s">
        <v>547</v>
      </c>
    </row>
    <row r="166" spans="1:7" ht="14.5" x14ac:dyDescent="0.3">
      <c r="A166" s="227" t="s">
        <v>362</v>
      </c>
      <c r="B166" s="232" t="s">
        <v>548</v>
      </c>
      <c r="C166" s="227" t="s">
        <v>93</v>
      </c>
      <c r="D166" s="227" t="s">
        <v>568</v>
      </c>
      <c r="E166" s="227" t="s">
        <v>568</v>
      </c>
      <c r="F166" s="227" t="s">
        <v>570</v>
      </c>
      <c r="G166" s="227" t="s">
        <v>513</v>
      </c>
    </row>
    <row r="167" spans="1:7" ht="31" x14ac:dyDescent="0.3">
      <c r="A167" s="227" t="s">
        <v>362</v>
      </c>
      <c r="B167" s="231" t="s">
        <v>577</v>
      </c>
      <c r="C167" s="227" t="s">
        <v>93</v>
      </c>
      <c r="D167" s="227" t="s">
        <v>568</v>
      </c>
      <c r="E167" s="227" t="s">
        <v>568</v>
      </c>
      <c r="F167" s="227" t="s">
        <v>570</v>
      </c>
      <c r="G167" s="227" t="s">
        <v>547</v>
      </c>
    </row>
    <row r="168" spans="1:7" ht="28" x14ac:dyDescent="0.3">
      <c r="A168" s="227" t="s">
        <v>362</v>
      </c>
      <c r="B168" s="232" t="s">
        <v>551</v>
      </c>
      <c r="C168" s="227" t="s">
        <v>93</v>
      </c>
      <c r="D168" s="227" t="s">
        <v>568</v>
      </c>
      <c r="E168" s="227" t="s">
        <v>568</v>
      </c>
      <c r="F168" s="227" t="s">
        <v>570</v>
      </c>
      <c r="G168" s="227" t="s">
        <v>513</v>
      </c>
    </row>
    <row r="169" spans="1:7" ht="15.5" x14ac:dyDescent="0.3">
      <c r="A169" s="224" t="s">
        <v>362</v>
      </c>
      <c r="B169" s="233" t="s">
        <v>578</v>
      </c>
      <c r="C169" s="224" t="s">
        <v>93</v>
      </c>
      <c r="D169" s="224" t="s">
        <v>568</v>
      </c>
      <c r="E169" s="224" t="s">
        <v>568</v>
      </c>
      <c r="F169" s="226"/>
      <c r="G169" s="226"/>
    </row>
    <row r="170" spans="1:7" ht="28" x14ac:dyDescent="0.3">
      <c r="A170" s="227" t="s">
        <v>362</v>
      </c>
      <c r="B170" s="232" t="s">
        <v>579</v>
      </c>
      <c r="C170" s="227" t="s">
        <v>93</v>
      </c>
      <c r="D170" s="227" t="s">
        <v>568</v>
      </c>
      <c r="E170" s="227" t="s">
        <v>568</v>
      </c>
      <c r="F170" s="227" t="s">
        <v>570</v>
      </c>
      <c r="G170" s="227" t="s">
        <v>547</v>
      </c>
    </row>
    <row r="171" spans="1:7" ht="14.5" x14ac:dyDescent="0.3">
      <c r="A171" s="227" t="s">
        <v>362</v>
      </c>
      <c r="B171" s="232" t="s">
        <v>548</v>
      </c>
      <c r="C171" s="227" t="s">
        <v>93</v>
      </c>
      <c r="D171" s="227" t="s">
        <v>568</v>
      </c>
      <c r="E171" s="227" t="s">
        <v>568</v>
      </c>
      <c r="F171" s="227" t="s">
        <v>570</v>
      </c>
      <c r="G171" s="227" t="s">
        <v>513</v>
      </c>
    </row>
    <row r="172" spans="1:7" ht="31" x14ac:dyDescent="0.3">
      <c r="A172" s="227" t="s">
        <v>362</v>
      </c>
      <c r="B172" s="231" t="s">
        <v>580</v>
      </c>
      <c r="C172" s="227" t="s">
        <v>93</v>
      </c>
      <c r="D172" s="227" t="s">
        <v>568</v>
      </c>
      <c r="E172" s="227" t="s">
        <v>568</v>
      </c>
      <c r="F172" s="227" t="s">
        <v>570</v>
      </c>
      <c r="G172" s="227" t="s">
        <v>547</v>
      </c>
    </row>
    <row r="173" spans="1:7" ht="28" x14ac:dyDescent="0.3">
      <c r="A173" s="227" t="s">
        <v>362</v>
      </c>
      <c r="B173" s="232" t="s">
        <v>551</v>
      </c>
      <c r="C173" s="227" t="s">
        <v>93</v>
      </c>
      <c r="D173" s="227" t="s">
        <v>568</v>
      </c>
      <c r="E173" s="227" t="s">
        <v>568</v>
      </c>
      <c r="F173" s="227" t="s">
        <v>570</v>
      </c>
      <c r="G173" s="227" t="s">
        <v>513</v>
      </c>
    </row>
    <row r="174" spans="1:7" ht="15.5" x14ac:dyDescent="0.3">
      <c r="A174" s="224" t="s">
        <v>362</v>
      </c>
      <c r="B174" s="233" t="s">
        <v>581</v>
      </c>
      <c r="C174" s="224" t="s">
        <v>93</v>
      </c>
      <c r="D174" s="224" t="s">
        <v>568</v>
      </c>
      <c r="E174" s="224" t="s">
        <v>568</v>
      </c>
      <c r="F174" s="226"/>
      <c r="G174" s="226"/>
    </row>
    <row r="175" spans="1:7" ht="28" x14ac:dyDescent="0.3">
      <c r="A175" s="227" t="s">
        <v>362</v>
      </c>
      <c r="B175" s="232" t="s">
        <v>582</v>
      </c>
      <c r="C175" s="227" t="s">
        <v>93</v>
      </c>
      <c r="D175" s="227" t="s">
        <v>568</v>
      </c>
      <c r="E175" s="227" t="s">
        <v>568</v>
      </c>
      <c r="F175" s="227" t="s">
        <v>570</v>
      </c>
      <c r="G175" s="227" t="s">
        <v>547</v>
      </c>
    </row>
    <row r="176" spans="1:7" ht="14.5" x14ac:dyDescent="0.3">
      <c r="A176" s="227" t="s">
        <v>362</v>
      </c>
      <c r="B176" s="232" t="s">
        <v>548</v>
      </c>
      <c r="C176" s="227" t="s">
        <v>93</v>
      </c>
      <c r="D176" s="227" t="s">
        <v>568</v>
      </c>
      <c r="E176" s="227" t="s">
        <v>568</v>
      </c>
      <c r="F176" s="227" t="s">
        <v>570</v>
      </c>
      <c r="G176" s="227" t="s">
        <v>513</v>
      </c>
    </row>
    <row r="177" spans="1:7" ht="31" x14ac:dyDescent="0.3">
      <c r="A177" s="227" t="s">
        <v>362</v>
      </c>
      <c r="B177" s="231" t="s">
        <v>583</v>
      </c>
      <c r="C177" s="227" t="s">
        <v>93</v>
      </c>
      <c r="D177" s="227" t="s">
        <v>568</v>
      </c>
      <c r="E177" s="227" t="s">
        <v>568</v>
      </c>
      <c r="F177" s="227" t="s">
        <v>570</v>
      </c>
      <c r="G177" s="227" t="s">
        <v>547</v>
      </c>
    </row>
    <row r="178" spans="1:7" ht="28" x14ac:dyDescent="0.3">
      <c r="A178" s="227" t="s">
        <v>362</v>
      </c>
      <c r="B178" s="232" t="s">
        <v>551</v>
      </c>
      <c r="C178" s="227" t="s">
        <v>93</v>
      </c>
      <c r="D178" s="227" t="s">
        <v>568</v>
      </c>
      <c r="E178" s="227" t="s">
        <v>568</v>
      </c>
      <c r="F178" s="227" t="s">
        <v>570</v>
      </c>
      <c r="G178" s="227" t="s">
        <v>513</v>
      </c>
    </row>
    <row r="179" spans="1:7" ht="14.5" x14ac:dyDescent="0.3">
      <c r="A179" s="227" t="s">
        <v>362</v>
      </c>
      <c r="B179" s="232" t="s">
        <v>584</v>
      </c>
      <c r="C179" s="232" t="s">
        <v>433</v>
      </c>
      <c r="D179" s="227" t="s">
        <v>585</v>
      </c>
      <c r="E179" s="227" t="s">
        <v>586</v>
      </c>
      <c r="F179" s="227">
        <v>176</v>
      </c>
      <c r="G179" s="227" t="s">
        <v>456</v>
      </c>
    </row>
    <row r="180" spans="1:7" ht="14.5" x14ac:dyDescent="0.3">
      <c r="A180" s="227" t="s">
        <v>362</v>
      </c>
      <c r="B180" s="232" t="s">
        <v>587</v>
      </c>
      <c r="C180" s="232" t="s">
        <v>433</v>
      </c>
      <c r="D180" s="227" t="s">
        <v>588</v>
      </c>
      <c r="E180" s="227" t="s">
        <v>399</v>
      </c>
      <c r="F180" s="227">
        <v>177</v>
      </c>
      <c r="G180" s="227" t="s">
        <v>456</v>
      </c>
    </row>
    <row r="181" spans="1:7" ht="14.5" x14ac:dyDescent="0.3">
      <c r="A181" s="227" t="s">
        <v>362</v>
      </c>
      <c r="B181" s="232" t="s">
        <v>589</v>
      </c>
      <c r="C181" s="232" t="s">
        <v>374</v>
      </c>
      <c r="D181" s="227" t="s">
        <v>590</v>
      </c>
      <c r="E181" s="227" t="s">
        <v>591</v>
      </c>
      <c r="F181" s="227">
        <v>178</v>
      </c>
      <c r="G181" s="227" t="s">
        <v>456</v>
      </c>
    </row>
    <row r="182" spans="1:7" ht="14.5" x14ac:dyDescent="0.3">
      <c r="A182" s="227" t="s">
        <v>362</v>
      </c>
      <c r="B182" s="232" t="s">
        <v>592</v>
      </c>
      <c r="C182" s="232" t="s">
        <v>593</v>
      </c>
      <c r="D182" s="227" t="s">
        <v>405</v>
      </c>
      <c r="E182" s="227" t="s">
        <v>594</v>
      </c>
      <c r="F182" s="227">
        <v>179</v>
      </c>
      <c r="G182" s="227" t="s">
        <v>456</v>
      </c>
    </row>
    <row r="183" spans="1:7" ht="14.5" x14ac:dyDescent="0.3">
      <c r="A183" s="224" t="s">
        <v>362</v>
      </c>
      <c r="B183" s="225" t="s">
        <v>595</v>
      </c>
      <c r="C183" s="224" t="s">
        <v>596</v>
      </c>
      <c r="D183" s="224" t="s">
        <v>395</v>
      </c>
      <c r="E183" s="224" t="s">
        <v>231</v>
      </c>
      <c r="F183" s="226"/>
      <c r="G183" s="226"/>
    </row>
    <row r="184" spans="1:7" ht="14.5" x14ac:dyDescent="0.3">
      <c r="A184" s="227" t="s">
        <v>362</v>
      </c>
      <c r="B184" s="232" t="s">
        <v>597</v>
      </c>
      <c r="C184" s="232" t="s">
        <v>598</v>
      </c>
      <c r="D184" s="227" t="s">
        <v>395</v>
      </c>
      <c r="E184" s="227" t="s">
        <v>591</v>
      </c>
      <c r="F184" s="227" t="s">
        <v>599</v>
      </c>
      <c r="G184" s="227" t="s">
        <v>600</v>
      </c>
    </row>
    <row r="185" spans="1:7" ht="14.5" x14ac:dyDescent="0.3">
      <c r="A185" s="227" t="s">
        <v>362</v>
      </c>
      <c r="B185" s="232" t="s">
        <v>601</v>
      </c>
      <c r="C185" s="232" t="s">
        <v>458</v>
      </c>
      <c r="D185" s="227" t="s">
        <v>405</v>
      </c>
      <c r="E185" s="227" t="s">
        <v>602</v>
      </c>
      <c r="F185" s="227">
        <v>182</v>
      </c>
      <c r="G185" s="227" t="s">
        <v>475</v>
      </c>
    </row>
    <row r="186" spans="1:7" ht="14.5" x14ac:dyDescent="0.3">
      <c r="A186" s="227" t="s">
        <v>362</v>
      </c>
      <c r="B186" s="232" t="s">
        <v>603</v>
      </c>
      <c r="C186" s="232" t="s">
        <v>433</v>
      </c>
      <c r="D186" s="227" t="s">
        <v>604</v>
      </c>
      <c r="E186" s="227" t="s">
        <v>594</v>
      </c>
      <c r="F186" s="227">
        <v>183</v>
      </c>
      <c r="G186" s="227" t="s">
        <v>605</v>
      </c>
    </row>
    <row r="187" spans="1:7" ht="31" x14ac:dyDescent="0.3">
      <c r="A187" s="227" t="s">
        <v>362</v>
      </c>
      <c r="B187" s="228" t="s">
        <v>606</v>
      </c>
      <c r="C187" s="227" t="s">
        <v>93</v>
      </c>
      <c r="D187" s="227" t="s">
        <v>231</v>
      </c>
      <c r="E187" s="227" t="s">
        <v>231</v>
      </c>
      <c r="F187" s="227">
        <v>184</v>
      </c>
      <c r="G187" s="227" t="s">
        <v>446</v>
      </c>
    </row>
    <row r="188" spans="1:7" ht="15.5" x14ac:dyDescent="0.3">
      <c r="A188" s="227" t="s">
        <v>362</v>
      </c>
      <c r="B188" s="228" t="s">
        <v>370</v>
      </c>
      <c r="C188" s="232" t="s">
        <v>93</v>
      </c>
      <c r="D188" s="227" t="s">
        <v>232</v>
      </c>
      <c r="E188" s="227" t="s">
        <v>232</v>
      </c>
      <c r="F188" s="227">
        <v>185</v>
      </c>
      <c r="G188" s="227" t="s">
        <v>446</v>
      </c>
    </row>
    <row r="189" spans="1:7" ht="15.5" x14ac:dyDescent="0.3">
      <c r="A189" s="224" t="s">
        <v>362</v>
      </c>
      <c r="B189" s="230" t="s">
        <v>607</v>
      </c>
      <c r="C189" s="224" t="s">
        <v>375</v>
      </c>
      <c r="D189" s="224" t="s">
        <v>608</v>
      </c>
      <c r="E189" s="224" t="s">
        <v>233</v>
      </c>
      <c r="F189" s="226"/>
      <c r="G189" s="226"/>
    </row>
    <row r="190" spans="1:7" ht="14.5" x14ac:dyDescent="0.3">
      <c r="A190" s="227" t="s">
        <v>362</v>
      </c>
      <c r="B190" s="227" t="s">
        <v>609</v>
      </c>
      <c r="C190" s="227" t="s">
        <v>93</v>
      </c>
      <c r="D190" s="227" t="s">
        <v>608</v>
      </c>
      <c r="E190" s="227" t="s">
        <v>608</v>
      </c>
      <c r="F190" s="227">
        <v>186</v>
      </c>
      <c r="G190" s="227" t="s">
        <v>377</v>
      </c>
    </row>
    <row r="191" spans="1:7" ht="14.5" x14ac:dyDescent="0.3">
      <c r="A191" s="227" t="s">
        <v>362</v>
      </c>
      <c r="B191" s="227" t="s">
        <v>610</v>
      </c>
      <c r="C191" s="227" t="s">
        <v>93</v>
      </c>
      <c r="D191" s="227" t="s">
        <v>611</v>
      </c>
      <c r="E191" s="227" t="s">
        <v>611</v>
      </c>
      <c r="F191" s="227">
        <v>188</v>
      </c>
      <c r="G191" s="227" t="s">
        <v>377</v>
      </c>
    </row>
    <row r="192" spans="1:7" ht="14.5" x14ac:dyDescent="0.3">
      <c r="A192" s="227" t="s">
        <v>362</v>
      </c>
      <c r="B192" s="227" t="s">
        <v>612</v>
      </c>
      <c r="C192" s="227" t="s">
        <v>613</v>
      </c>
      <c r="D192" s="227" t="s">
        <v>614</v>
      </c>
      <c r="E192" s="227" t="s">
        <v>615</v>
      </c>
      <c r="F192" s="227">
        <v>189</v>
      </c>
      <c r="G192" s="227" t="s">
        <v>377</v>
      </c>
    </row>
    <row r="193" spans="1:7" ht="14.5" x14ac:dyDescent="0.3">
      <c r="A193" s="227" t="s">
        <v>362</v>
      </c>
      <c r="B193" s="227" t="s">
        <v>616</v>
      </c>
      <c r="C193" s="227" t="s">
        <v>433</v>
      </c>
      <c r="D193" s="227" t="s">
        <v>410</v>
      </c>
      <c r="E193" s="227" t="s">
        <v>91</v>
      </c>
      <c r="F193" s="227">
        <v>190</v>
      </c>
      <c r="G193" s="227" t="s">
        <v>377</v>
      </c>
    </row>
    <row r="194" spans="1:7" ht="15.5" x14ac:dyDescent="0.3">
      <c r="A194" s="227" t="s">
        <v>362</v>
      </c>
      <c r="B194" s="228" t="s">
        <v>371</v>
      </c>
      <c r="C194" s="227" t="s">
        <v>93</v>
      </c>
      <c r="D194" s="227" t="s">
        <v>233</v>
      </c>
      <c r="E194" s="227" t="s">
        <v>233</v>
      </c>
      <c r="F194" s="227">
        <v>191</v>
      </c>
      <c r="G194" s="227" t="s">
        <v>446</v>
      </c>
    </row>
    <row r="195" spans="1:7" ht="15.5" x14ac:dyDescent="0.3">
      <c r="A195" s="224" t="s">
        <v>362</v>
      </c>
      <c r="B195" s="230" t="s">
        <v>617</v>
      </c>
      <c r="C195" s="224" t="s">
        <v>458</v>
      </c>
      <c r="D195" s="224" t="s">
        <v>618</v>
      </c>
      <c r="E195" s="224" t="s">
        <v>234</v>
      </c>
      <c r="F195" s="226"/>
      <c r="G195" s="226"/>
    </row>
    <row r="196" spans="1:7" ht="15.5" x14ac:dyDescent="0.3">
      <c r="A196" s="227" t="s">
        <v>362</v>
      </c>
      <c r="B196" s="231" t="s">
        <v>619</v>
      </c>
      <c r="C196" s="227" t="s">
        <v>93</v>
      </c>
      <c r="D196" s="227" t="s">
        <v>618</v>
      </c>
      <c r="E196" s="227" t="s">
        <v>618</v>
      </c>
      <c r="F196" s="227">
        <v>192</v>
      </c>
      <c r="G196" s="227" t="s">
        <v>456</v>
      </c>
    </row>
    <row r="197" spans="1:7" ht="15.5" x14ac:dyDescent="0.3">
      <c r="A197" s="227" t="s">
        <v>362</v>
      </c>
      <c r="B197" s="231" t="s">
        <v>620</v>
      </c>
      <c r="C197" s="227" t="s">
        <v>93</v>
      </c>
      <c r="D197" s="227" t="s">
        <v>621</v>
      </c>
      <c r="E197" s="227" t="s">
        <v>621</v>
      </c>
      <c r="F197" s="227">
        <v>194</v>
      </c>
      <c r="G197" s="227" t="s">
        <v>456</v>
      </c>
    </row>
    <row r="198" spans="1:7" ht="15.5" x14ac:dyDescent="0.3">
      <c r="A198" s="227" t="s">
        <v>362</v>
      </c>
      <c r="B198" s="228" t="s">
        <v>372</v>
      </c>
      <c r="C198" s="227" t="s">
        <v>93</v>
      </c>
      <c r="D198" s="227" t="s">
        <v>234</v>
      </c>
      <c r="E198" s="227" t="s">
        <v>234</v>
      </c>
      <c r="F198" s="227">
        <v>195</v>
      </c>
      <c r="G198" s="227" t="s">
        <v>456</v>
      </c>
    </row>
    <row r="199" spans="1:7" ht="15.5" x14ac:dyDescent="0.3">
      <c r="A199" s="224" t="s">
        <v>362</v>
      </c>
      <c r="B199" s="230" t="s">
        <v>622</v>
      </c>
      <c r="C199" s="224" t="s">
        <v>623</v>
      </c>
      <c r="D199" s="224" t="s">
        <v>624</v>
      </c>
      <c r="E199" s="224" t="s">
        <v>382</v>
      </c>
      <c r="F199" s="226"/>
      <c r="G199" s="226"/>
    </row>
    <row r="200" spans="1:7" ht="15.5" x14ac:dyDescent="0.3">
      <c r="A200" s="227" t="s">
        <v>362</v>
      </c>
      <c r="B200" s="231" t="s">
        <v>625</v>
      </c>
      <c r="C200" s="227" t="s">
        <v>623</v>
      </c>
      <c r="D200" s="227" t="s">
        <v>624</v>
      </c>
      <c r="E200" s="227" t="s">
        <v>382</v>
      </c>
      <c r="F200" s="227">
        <v>196</v>
      </c>
      <c r="G200" s="227" t="s">
        <v>456</v>
      </c>
    </row>
    <row r="201" spans="1:7" ht="15.5" x14ac:dyDescent="0.3">
      <c r="A201" s="227" t="s">
        <v>362</v>
      </c>
      <c r="B201" s="231" t="s">
        <v>626</v>
      </c>
      <c r="C201" s="227" t="s">
        <v>623</v>
      </c>
      <c r="D201" s="227" t="s">
        <v>624</v>
      </c>
      <c r="E201" s="227" t="s">
        <v>382</v>
      </c>
      <c r="F201" s="227" t="s">
        <v>627</v>
      </c>
      <c r="G201" s="227" t="s">
        <v>456</v>
      </c>
    </row>
    <row r="202" spans="1:7" ht="15.5" x14ac:dyDescent="0.3">
      <c r="A202" s="224" t="s">
        <v>362</v>
      </c>
      <c r="B202" s="230" t="s">
        <v>628</v>
      </c>
      <c r="C202" s="224" t="s">
        <v>593</v>
      </c>
      <c r="D202" s="224" t="s">
        <v>629</v>
      </c>
      <c r="E202" s="224" t="s">
        <v>235</v>
      </c>
      <c r="F202" s="226"/>
      <c r="G202" s="226"/>
    </row>
    <row r="203" spans="1:7" ht="15.5" x14ac:dyDescent="0.3">
      <c r="A203" s="227" t="s">
        <v>362</v>
      </c>
      <c r="B203" s="231" t="s">
        <v>630</v>
      </c>
      <c r="C203" s="227" t="s">
        <v>93</v>
      </c>
      <c r="D203" s="227" t="s">
        <v>629</v>
      </c>
      <c r="E203" s="227" t="s">
        <v>629</v>
      </c>
      <c r="F203" s="227">
        <v>199</v>
      </c>
      <c r="G203" s="227" t="s">
        <v>631</v>
      </c>
    </row>
    <row r="204" spans="1:7" ht="15.5" x14ac:dyDescent="0.3">
      <c r="A204" s="227" t="s">
        <v>362</v>
      </c>
      <c r="B204" s="231" t="s">
        <v>632</v>
      </c>
      <c r="C204" s="227" t="s">
        <v>93</v>
      </c>
      <c r="D204" s="227" t="s">
        <v>420</v>
      </c>
      <c r="E204" s="227" t="s">
        <v>420</v>
      </c>
      <c r="F204" s="227">
        <v>201</v>
      </c>
      <c r="G204" s="227" t="s">
        <v>456</v>
      </c>
    </row>
    <row r="205" spans="1:7" ht="15.5" x14ac:dyDescent="0.3">
      <c r="A205" s="227" t="s">
        <v>362</v>
      </c>
      <c r="B205" s="231" t="s">
        <v>633</v>
      </c>
      <c r="C205" s="227" t="s">
        <v>93</v>
      </c>
      <c r="D205" s="227" t="s">
        <v>634</v>
      </c>
      <c r="E205" s="227" t="s">
        <v>634</v>
      </c>
      <c r="F205" s="227">
        <v>202</v>
      </c>
      <c r="G205" s="227" t="s">
        <v>377</v>
      </c>
    </row>
    <row r="206" spans="1:7" ht="15.5" x14ac:dyDescent="0.3">
      <c r="A206" s="227" t="s">
        <v>362</v>
      </c>
      <c r="B206" s="231" t="s">
        <v>635</v>
      </c>
      <c r="C206" s="227" t="s">
        <v>93</v>
      </c>
      <c r="D206" s="227" t="s">
        <v>636</v>
      </c>
      <c r="E206" s="227" t="s">
        <v>636</v>
      </c>
      <c r="F206" s="227">
        <v>203</v>
      </c>
      <c r="G206" s="227" t="s">
        <v>377</v>
      </c>
    </row>
    <row r="207" spans="1:7" ht="15.5" x14ac:dyDescent="0.3">
      <c r="A207" s="227" t="s">
        <v>362</v>
      </c>
      <c r="B207" s="228" t="s">
        <v>373</v>
      </c>
      <c r="C207" s="227" t="s">
        <v>93</v>
      </c>
      <c r="D207" s="227" t="s">
        <v>235</v>
      </c>
      <c r="E207" s="227" t="s">
        <v>235</v>
      </c>
      <c r="F207" s="227">
        <v>204</v>
      </c>
      <c r="G207" s="227" t="s">
        <v>456</v>
      </c>
    </row>
  </sheetData>
  <pageMargins left="0.7" right="0.7" top="0.75" bottom="0.75" header="0.3" footer="0.3"/>
  <pageSetup orientation="portrait"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39DF62E-61D4-4512-A0F3-6C4993F03AD8}">
  <sheetPr codeName="Sheet11"/>
  <dimension ref="A1:G10"/>
  <sheetViews>
    <sheetView showOutlineSymbols="0" workbookViewId="0">
      <selection activeCell="D11" sqref="D11"/>
    </sheetView>
  </sheetViews>
  <sheetFormatPr defaultRowHeight="14" x14ac:dyDescent="0.3"/>
  <cols>
    <col min="2" max="2" width="24.33203125" bestFit="1" customWidth="1"/>
    <col min="3" max="3" width="51.83203125" style="86" customWidth="1"/>
    <col min="4" max="4" width="27.58203125" customWidth="1"/>
    <col min="5" max="5" width="7" bestFit="1" customWidth="1"/>
    <col min="6" max="6" width="54.1640625" customWidth="1"/>
    <col min="7" max="7" width="8.25" style="128" bestFit="1" customWidth="1"/>
  </cols>
  <sheetData>
    <row r="1" spans="1:7" x14ac:dyDescent="0.3">
      <c r="A1" s="123" t="s">
        <v>254</v>
      </c>
    </row>
    <row r="3" spans="1:7" x14ac:dyDescent="0.3">
      <c r="A3" s="129" t="s">
        <v>129</v>
      </c>
      <c r="B3" s="130" t="s">
        <v>245</v>
      </c>
      <c r="C3" s="130" t="s">
        <v>248</v>
      </c>
      <c r="D3" s="130" t="s">
        <v>246</v>
      </c>
      <c r="E3" s="130" t="s">
        <v>247</v>
      </c>
      <c r="F3" s="130" t="s">
        <v>255</v>
      </c>
      <c r="G3" s="131" t="s">
        <v>133</v>
      </c>
    </row>
    <row r="4" spans="1:7" ht="56" x14ac:dyDescent="0.3">
      <c r="A4" s="132">
        <v>1</v>
      </c>
      <c r="B4" s="133" t="s">
        <v>249</v>
      </c>
      <c r="C4" s="134" t="s">
        <v>253</v>
      </c>
      <c r="D4" s="137" t="s">
        <v>259</v>
      </c>
      <c r="E4" s="135" t="s">
        <v>251</v>
      </c>
      <c r="F4" s="136" t="s">
        <v>256</v>
      </c>
      <c r="G4" s="136" t="s">
        <v>251</v>
      </c>
    </row>
    <row r="5" spans="1:7" ht="90.75" customHeight="1" x14ac:dyDescent="0.3">
      <c r="A5" s="132">
        <v>2</v>
      </c>
      <c r="B5" s="134" t="s">
        <v>250</v>
      </c>
      <c r="C5" s="134" t="s">
        <v>261</v>
      </c>
      <c r="D5" s="137" t="s">
        <v>252</v>
      </c>
      <c r="E5" s="135" t="s">
        <v>251</v>
      </c>
      <c r="F5" s="135"/>
      <c r="G5" s="136" t="s">
        <v>251</v>
      </c>
    </row>
    <row r="6" spans="1:7" ht="258.75" customHeight="1" x14ac:dyDescent="0.3">
      <c r="A6" s="132">
        <v>3</v>
      </c>
      <c r="B6" s="134" t="s">
        <v>257</v>
      </c>
      <c r="C6" s="134" t="s">
        <v>258</v>
      </c>
      <c r="D6" s="137" t="s">
        <v>259</v>
      </c>
      <c r="E6" s="135" t="s">
        <v>251</v>
      </c>
      <c r="F6" s="134" t="s">
        <v>260</v>
      </c>
      <c r="G6" s="134"/>
    </row>
    <row r="7" spans="1:7" x14ac:dyDescent="0.3">
      <c r="A7" s="125"/>
      <c r="B7" s="128"/>
      <c r="D7" s="86"/>
      <c r="E7" s="86"/>
      <c r="F7" s="86"/>
    </row>
    <row r="8" spans="1:7" x14ac:dyDescent="0.3">
      <c r="A8" s="125"/>
      <c r="B8" s="128"/>
      <c r="D8" s="86"/>
      <c r="E8" s="86"/>
      <c r="F8" s="86"/>
    </row>
    <row r="9" spans="1:7" x14ac:dyDescent="0.3">
      <c r="A9" s="125"/>
      <c r="B9" s="124"/>
      <c r="C9" s="126"/>
      <c r="D9" s="126"/>
      <c r="E9" s="86"/>
      <c r="F9" s="86"/>
      <c r="G9" s="127"/>
    </row>
    <row r="10" spans="1:7" x14ac:dyDescent="0.3">
      <c r="A10" s="125"/>
      <c r="B10" s="128"/>
      <c r="D10" s="126"/>
      <c r="E10" s="86"/>
      <c r="F10" s="86"/>
    </row>
  </sheetData>
  <pageMargins left="0.7" right="0.7" top="0.75" bottom="0.75" header="0.3" footer="0.3"/>
  <pageSetup orientation="portrait" r:id="rId1"/>
  <drawing r:id="rId2"/>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8D44CF-994D-4DC7-A174-C46DE2C81987}">
  <sheetPr codeName="Sheet12"/>
  <dimension ref="A1:K33"/>
  <sheetViews>
    <sheetView showOutlineSymbols="0" zoomScale="70" zoomScaleNormal="70" workbookViewId="0">
      <selection activeCell="D11" sqref="D11"/>
    </sheetView>
  </sheetViews>
  <sheetFormatPr defaultRowHeight="14" x14ac:dyDescent="0.3"/>
  <cols>
    <col min="1" max="1" width="4.75" customWidth="1"/>
    <col min="2" max="2" width="21.58203125" bestFit="1" customWidth="1"/>
    <col min="3" max="3" width="40.5" bestFit="1" customWidth="1"/>
    <col min="4" max="4" width="35.83203125" bestFit="1" customWidth="1"/>
    <col min="5" max="5" width="10.5" customWidth="1"/>
    <col min="6" max="6" width="8.83203125" bestFit="1" customWidth="1"/>
    <col min="7" max="7" width="32.83203125" customWidth="1"/>
    <col min="10" max="10" width="68.5" bestFit="1" customWidth="1"/>
    <col min="11" max="11" width="8.83203125" bestFit="1" customWidth="1"/>
  </cols>
  <sheetData>
    <row r="1" spans="1:1" x14ac:dyDescent="0.3">
      <c r="A1" s="123" t="s">
        <v>271</v>
      </c>
    </row>
    <row r="22" spans="1:11" x14ac:dyDescent="0.3">
      <c r="A22" s="129" t="s">
        <v>129</v>
      </c>
      <c r="B22" s="130" t="s">
        <v>245</v>
      </c>
      <c r="C22" s="130" t="s">
        <v>248</v>
      </c>
      <c r="D22" s="130" t="s">
        <v>246</v>
      </c>
      <c r="E22" s="130" t="s">
        <v>247</v>
      </c>
      <c r="F22" s="130" t="s">
        <v>255</v>
      </c>
      <c r="G22" s="131" t="s">
        <v>133</v>
      </c>
      <c r="J22" s="162" t="s">
        <v>84</v>
      </c>
      <c r="K22" s="162" t="s">
        <v>86</v>
      </c>
    </row>
    <row r="23" spans="1:11" ht="14.5" x14ac:dyDescent="0.3">
      <c r="A23" s="150">
        <v>1</v>
      </c>
      <c r="B23" s="150" t="s">
        <v>273</v>
      </c>
      <c r="C23" s="150" t="s">
        <v>268</v>
      </c>
      <c r="D23" s="150" t="s">
        <v>321</v>
      </c>
      <c r="E23" s="150" t="s">
        <v>251</v>
      </c>
      <c r="F23" s="150" t="s">
        <v>251</v>
      </c>
      <c r="G23" s="150" t="s">
        <v>251</v>
      </c>
      <c r="J23" s="163" t="s">
        <v>214</v>
      </c>
      <c r="K23" s="163" t="s">
        <v>225</v>
      </c>
    </row>
    <row r="24" spans="1:11" ht="14.5" x14ac:dyDescent="0.3">
      <c r="A24" s="150">
        <v>2</v>
      </c>
      <c r="B24" s="150" t="s">
        <v>263</v>
      </c>
      <c r="C24" s="150" t="s">
        <v>264</v>
      </c>
      <c r="D24" s="150" t="s">
        <v>265</v>
      </c>
      <c r="E24" s="150" t="s">
        <v>267</v>
      </c>
      <c r="F24" s="150" t="s">
        <v>251</v>
      </c>
      <c r="G24" s="150" t="s">
        <v>266</v>
      </c>
      <c r="J24" s="163" t="s">
        <v>215</v>
      </c>
      <c r="K24" s="163" t="s">
        <v>226</v>
      </c>
    </row>
    <row r="25" spans="1:11" ht="42" x14ac:dyDescent="0.3">
      <c r="A25" s="137">
        <v>3</v>
      </c>
      <c r="B25" s="161" t="s">
        <v>322</v>
      </c>
      <c r="C25" s="219" t="s">
        <v>323</v>
      </c>
      <c r="D25" s="137" t="s">
        <v>259</v>
      </c>
      <c r="E25" s="137" t="s">
        <v>267</v>
      </c>
      <c r="F25" s="137" t="s">
        <v>251</v>
      </c>
      <c r="G25" s="134" t="s">
        <v>324</v>
      </c>
      <c r="J25" s="164" t="s">
        <v>216</v>
      </c>
      <c r="K25" s="164" t="s">
        <v>227</v>
      </c>
    </row>
    <row r="26" spans="1:11" ht="27.75" customHeight="1" x14ac:dyDescent="0.3">
      <c r="A26" s="150">
        <v>4</v>
      </c>
      <c r="B26" s="137" t="s">
        <v>279</v>
      </c>
      <c r="C26" s="220" t="s">
        <v>358</v>
      </c>
      <c r="D26" s="137" t="s">
        <v>259</v>
      </c>
      <c r="E26" s="137" t="s">
        <v>251</v>
      </c>
      <c r="F26" s="137" t="s">
        <v>251</v>
      </c>
      <c r="G26" s="137"/>
      <c r="J26" s="164" t="s">
        <v>217</v>
      </c>
      <c r="K26" s="164" t="s">
        <v>228</v>
      </c>
    </row>
    <row r="27" spans="1:11" s="126" customFormat="1" ht="50.25" customHeight="1" x14ac:dyDescent="0.3">
      <c r="A27" s="137">
        <v>5</v>
      </c>
      <c r="B27" s="137" t="s">
        <v>269</v>
      </c>
      <c r="C27" s="137" t="s">
        <v>270</v>
      </c>
      <c r="D27" s="137" t="s">
        <v>252</v>
      </c>
      <c r="E27" s="137" t="s">
        <v>267</v>
      </c>
      <c r="F27" s="137" t="s">
        <v>251</v>
      </c>
      <c r="G27" s="134" t="s">
        <v>272</v>
      </c>
      <c r="J27" s="163" t="s">
        <v>218</v>
      </c>
      <c r="K27" s="163" t="s">
        <v>229</v>
      </c>
    </row>
    <row r="28" spans="1:11" ht="48" customHeight="1" x14ac:dyDescent="0.3">
      <c r="A28" s="137">
        <v>6</v>
      </c>
      <c r="B28" s="137" t="s">
        <v>319</v>
      </c>
      <c r="C28" s="134" t="s">
        <v>320</v>
      </c>
      <c r="D28" s="137" t="s">
        <v>252</v>
      </c>
      <c r="E28" s="137" t="s">
        <v>267</v>
      </c>
      <c r="F28" s="137" t="s">
        <v>251</v>
      </c>
      <c r="G28" s="134" t="s">
        <v>272</v>
      </c>
      <c r="J28" s="163" t="s">
        <v>219</v>
      </c>
      <c r="K28" s="163" t="s">
        <v>230</v>
      </c>
    </row>
    <row r="29" spans="1:11" ht="14.5" x14ac:dyDescent="0.3">
      <c r="A29" s="161">
        <v>7</v>
      </c>
      <c r="B29" s="161" t="s">
        <v>354</v>
      </c>
      <c r="C29" s="150" t="s">
        <v>355</v>
      </c>
      <c r="D29" s="161" t="s">
        <v>356</v>
      </c>
      <c r="E29" s="137" t="s">
        <v>267</v>
      </c>
      <c r="F29" s="161" t="s">
        <v>251</v>
      </c>
      <c r="G29" s="161" t="s">
        <v>357</v>
      </c>
      <c r="J29" s="163" t="s">
        <v>220</v>
      </c>
      <c r="K29" s="163" t="s">
        <v>231</v>
      </c>
    </row>
    <row r="30" spans="1:11" ht="14.5" x14ac:dyDescent="0.3">
      <c r="J30" s="163" t="s">
        <v>221</v>
      </c>
      <c r="K30" s="163" t="s">
        <v>232</v>
      </c>
    </row>
    <row r="31" spans="1:11" ht="14.5" x14ac:dyDescent="0.3">
      <c r="J31" s="163" t="s">
        <v>222</v>
      </c>
      <c r="K31" s="163" t="s">
        <v>233</v>
      </c>
    </row>
    <row r="32" spans="1:11" ht="14.5" x14ac:dyDescent="0.3">
      <c r="J32" s="163" t="s">
        <v>223</v>
      </c>
      <c r="K32" s="163" t="s">
        <v>234</v>
      </c>
    </row>
    <row r="33" spans="10:11" ht="14.5" x14ac:dyDescent="0.3">
      <c r="J33" s="163" t="s">
        <v>224</v>
      </c>
      <c r="K33" s="163" t="s">
        <v>235</v>
      </c>
    </row>
  </sheetData>
  <pageMargins left="0.7" right="0.7" top="0.75" bottom="0.75" header="0.3" footer="0.3"/>
  <pageSetup orientation="portrait" r:id="rId1"/>
  <drawing r:id="rId2"/>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5514781-B223-4AE9-81C2-DB7086009520}">
  <sheetPr codeName="Sheet13"/>
  <dimension ref="A1:P92"/>
  <sheetViews>
    <sheetView showOutlineSymbols="0" topLeftCell="A19" zoomScaleNormal="100" workbookViewId="0">
      <selection activeCell="D42" sqref="D42"/>
    </sheetView>
  </sheetViews>
  <sheetFormatPr defaultRowHeight="14" x14ac:dyDescent="0.3"/>
  <cols>
    <col min="1" max="1" width="4.75" customWidth="1"/>
    <col min="2" max="2" width="22.58203125" customWidth="1"/>
    <col min="3" max="3" width="42.4140625" customWidth="1"/>
    <col min="4" max="4" width="35.83203125" bestFit="1" customWidth="1"/>
    <col min="5" max="5" width="10.5" customWidth="1"/>
    <col min="6" max="6" width="8.83203125" bestFit="1" customWidth="1"/>
    <col min="7" max="7" width="32.83203125" customWidth="1"/>
    <col min="8" max="8" width="13.83203125" bestFit="1" customWidth="1"/>
    <col min="10" max="10" width="68.5" bestFit="1" customWidth="1"/>
    <col min="11" max="11" width="8.83203125" bestFit="1" customWidth="1"/>
  </cols>
  <sheetData>
    <row r="1" spans="1:1" x14ac:dyDescent="0.3">
      <c r="A1" s="123" t="s">
        <v>650</v>
      </c>
    </row>
    <row r="22" spans="1:11" ht="22" x14ac:dyDescent="0.4">
      <c r="A22" s="234" t="s">
        <v>651</v>
      </c>
    </row>
    <row r="24" spans="1:11" x14ac:dyDescent="0.3">
      <c r="A24" s="129" t="s">
        <v>129</v>
      </c>
      <c r="B24" s="130" t="s">
        <v>245</v>
      </c>
      <c r="C24" s="130" t="s">
        <v>248</v>
      </c>
      <c r="D24" s="130" t="s">
        <v>246</v>
      </c>
      <c r="E24" s="130" t="s">
        <v>247</v>
      </c>
      <c r="F24" s="130" t="s">
        <v>255</v>
      </c>
      <c r="G24" s="131" t="s">
        <v>133</v>
      </c>
      <c r="H24" s="235" t="s">
        <v>638</v>
      </c>
      <c r="J24" s="162" t="s">
        <v>84</v>
      </c>
      <c r="K24" s="162" t="s">
        <v>86</v>
      </c>
    </row>
    <row r="25" spans="1:11" ht="14.5" x14ac:dyDescent="0.3">
      <c r="A25" s="237">
        <v>1</v>
      </c>
      <c r="B25" s="237" t="s">
        <v>273</v>
      </c>
      <c r="C25" s="237" t="s">
        <v>268</v>
      </c>
      <c r="D25" s="237" t="s">
        <v>321</v>
      </c>
      <c r="E25" s="237" t="s">
        <v>639</v>
      </c>
      <c r="F25" s="237" t="s">
        <v>251</v>
      </c>
      <c r="G25" s="237" t="s">
        <v>251</v>
      </c>
      <c r="H25" s="238">
        <v>45784</v>
      </c>
      <c r="J25" s="163" t="s">
        <v>214</v>
      </c>
      <c r="K25" s="163" t="s">
        <v>225</v>
      </c>
    </row>
    <row r="26" spans="1:11" ht="14.5" x14ac:dyDescent="0.3">
      <c r="A26" s="237">
        <v>2</v>
      </c>
      <c r="B26" s="237" t="s">
        <v>263</v>
      </c>
      <c r="C26" s="237" t="s">
        <v>264</v>
      </c>
      <c r="D26" s="237" t="s">
        <v>265</v>
      </c>
      <c r="E26" s="237" t="s">
        <v>639</v>
      </c>
      <c r="F26" s="237" t="s">
        <v>251</v>
      </c>
      <c r="G26" s="237" t="s">
        <v>266</v>
      </c>
      <c r="H26" s="238">
        <v>45784</v>
      </c>
      <c r="J26" s="163" t="s">
        <v>215</v>
      </c>
      <c r="K26" s="163" t="s">
        <v>226</v>
      </c>
    </row>
    <row r="27" spans="1:11" ht="42" x14ac:dyDescent="0.3">
      <c r="A27" s="239">
        <v>3</v>
      </c>
      <c r="B27" s="239" t="s">
        <v>322</v>
      </c>
      <c r="C27" s="240" t="s">
        <v>323</v>
      </c>
      <c r="D27" s="239" t="s">
        <v>259</v>
      </c>
      <c r="E27" s="239" t="s">
        <v>639</v>
      </c>
      <c r="F27" s="239" t="s">
        <v>251</v>
      </c>
      <c r="G27" s="240" t="s">
        <v>324</v>
      </c>
      <c r="H27" s="238">
        <v>45784</v>
      </c>
      <c r="J27" s="242" t="s">
        <v>216</v>
      </c>
      <c r="K27" s="242" t="s">
        <v>227</v>
      </c>
    </row>
    <row r="28" spans="1:11" ht="27.75" customHeight="1" x14ac:dyDescent="0.3">
      <c r="A28" s="237">
        <v>4</v>
      </c>
      <c r="B28" s="239" t="s">
        <v>279</v>
      </c>
      <c r="C28" s="241" t="s">
        <v>358</v>
      </c>
      <c r="D28" s="239" t="s">
        <v>259</v>
      </c>
      <c r="E28" s="239" t="s">
        <v>639</v>
      </c>
      <c r="F28" s="239" t="s">
        <v>251</v>
      </c>
      <c r="G28" s="239"/>
      <c r="H28" s="238">
        <v>45784</v>
      </c>
      <c r="J28" s="164" t="s">
        <v>217</v>
      </c>
      <c r="K28" s="164" t="s">
        <v>228</v>
      </c>
    </row>
    <row r="29" spans="1:11" s="126" customFormat="1" ht="50.25" customHeight="1" x14ac:dyDescent="0.3">
      <c r="A29" s="137">
        <v>5</v>
      </c>
      <c r="B29" s="137" t="s">
        <v>269</v>
      </c>
      <c r="C29" s="137" t="s">
        <v>270</v>
      </c>
      <c r="D29" s="137" t="s">
        <v>252</v>
      </c>
      <c r="E29" s="137" t="s">
        <v>267</v>
      </c>
      <c r="F29" s="137" t="s">
        <v>251</v>
      </c>
      <c r="G29" s="134" t="s">
        <v>272</v>
      </c>
      <c r="H29" s="236">
        <v>45784</v>
      </c>
      <c r="J29" s="163" t="s">
        <v>218</v>
      </c>
      <c r="K29" s="227" t="s">
        <v>230</v>
      </c>
    </row>
    <row r="30" spans="1:11" ht="37" customHeight="1" x14ac:dyDescent="0.3">
      <c r="A30" s="137">
        <v>6</v>
      </c>
      <c r="B30" s="137" t="s">
        <v>319</v>
      </c>
      <c r="C30" s="134" t="s">
        <v>320</v>
      </c>
      <c r="D30" s="137" t="s">
        <v>252</v>
      </c>
      <c r="E30" s="137" t="s">
        <v>267</v>
      </c>
      <c r="F30" s="137" t="s">
        <v>251</v>
      </c>
      <c r="G30" s="134" t="s">
        <v>272</v>
      </c>
      <c r="H30" s="236">
        <v>45784</v>
      </c>
      <c r="J30" s="163" t="s">
        <v>219</v>
      </c>
      <c r="K30" s="163" t="s">
        <v>230</v>
      </c>
    </row>
    <row r="31" spans="1:11" ht="14.5" x14ac:dyDescent="0.3">
      <c r="A31" s="239">
        <v>7</v>
      </c>
      <c r="B31" s="239" t="s">
        <v>354</v>
      </c>
      <c r="C31" s="237" t="s">
        <v>355</v>
      </c>
      <c r="D31" s="239" t="s">
        <v>356</v>
      </c>
      <c r="E31" s="239" t="s">
        <v>639</v>
      </c>
      <c r="F31" s="239" t="s">
        <v>251</v>
      </c>
      <c r="G31" s="239" t="s">
        <v>357</v>
      </c>
      <c r="H31" s="238">
        <v>45784</v>
      </c>
      <c r="J31" s="163" t="s">
        <v>220</v>
      </c>
      <c r="K31" s="163" t="s">
        <v>231</v>
      </c>
    </row>
    <row r="32" spans="1:11" ht="14.5" x14ac:dyDescent="0.3">
      <c r="J32" s="163" t="s">
        <v>221</v>
      </c>
      <c r="K32" s="163" t="s">
        <v>232</v>
      </c>
    </row>
    <row r="33" spans="1:16" ht="14.5" x14ac:dyDescent="0.3">
      <c r="J33" s="163" t="s">
        <v>222</v>
      </c>
      <c r="K33" s="163" t="s">
        <v>233</v>
      </c>
    </row>
    <row r="34" spans="1:16" ht="14.5" x14ac:dyDescent="0.3">
      <c r="J34" s="163" t="s">
        <v>223</v>
      </c>
      <c r="K34" s="163" t="s">
        <v>234</v>
      </c>
    </row>
    <row r="35" spans="1:16" ht="22" x14ac:dyDescent="0.4">
      <c r="A35" s="234" t="s">
        <v>637</v>
      </c>
      <c r="J35" s="163" t="s">
        <v>224</v>
      </c>
      <c r="K35" s="163" t="s">
        <v>235</v>
      </c>
    </row>
    <row r="37" spans="1:16" ht="21.5" x14ac:dyDescent="0.3">
      <c r="A37" s="245" t="s">
        <v>129</v>
      </c>
      <c r="B37" s="246" t="s">
        <v>245</v>
      </c>
      <c r="C37" s="246" t="s">
        <v>248</v>
      </c>
      <c r="D37" s="246" t="s">
        <v>246</v>
      </c>
      <c r="E37" s="246" t="s">
        <v>247</v>
      </c>
      <c r="F37" s="246" t="s">
        <v>255</v>
      </c>
      <c r="G37" s="247" t="s">
        <v>133</v>
      </c>
      <c r="H37" s="235" t="s">
        <v>278</v>
      </c>
      <c r="N37" s="248"/>
      <c r="O37" s="249"/>
      <c r="P37" s="249"/>
    </row>
    <row r="38" spans="1:16" ht="21.5" x14ac:dyDescent="0.3">
      <c r="A38" s="150">
        <v>1</v>
      </c>
      <c r="B38" s="150" t="s">
        <v>263</v>
      </c>
      <c r="C38" s="150" t="s">
        <v>640</v>
      </c>
      <c r="D38" s="150" t="s">
        <v>641</v>
      </c>
      <c r="E38" s="150" t="s">
        <v>642</v>
      </c>
      <c r="F38" s="150" t="s">
        <v>251</v>
      </c>
      <c r="G38" s="150" t="s">
        <v>643</v>
      </c>
      <c r="H38" s="236">
        <v>45791</v>
      </c>
      <c r="N38" s="248"/>
      <c r="O38" s="248"/>
      <c r="P38" s="248"/>
    </row>
    <row r="39" spans="1:16" ht="21.5" x14ac:dyDescent="0.3">
      <c r="A39" s="150">
        <v>2</v>
      </c>
      <c r="B39" s="150" t="s">
        <v>644</v>
      </c>
      <c r="C39" s="150" t="s">
        <v>649</v>
      </c>
      <c r="D39" s="150" t="s">
        <v>252</v>
      </c>
      <c r="E39" s="150" t="s">
        <v>251</v>
      </c>
      <c r="F39" s="150" t="s">
        <v>251</v>
      </c>
      <c r="G39" s="150" t="s">
        <v>645</v>
      </c>
      <c r="H39" s="236">
        <v>45791</v>
      </c>
      <c r="N39" s="248"/>
      <c r="O39" s="248"/>
      <c r="P39" s="248"/>
    </row>
    <row r="40" spans="1:16" ht="18.5" customHeight="1" x14ac:dyDescent="0.3">
      <c r="A40" s="150">
        <v>3</v>
      </c>
      <c r="B40" s="150" t="s">
        <v>646</v>
      </c>
      <c r="C40" s="150" t="s">
        <v>647</v>
      </c>
      <c r="D40" s="150" t="s">
        <v>356</v>
      </c>
      <c r="E40" s="150" t="s">
        <v>642</v>
      </c>
      <c r="F40" s="150" t="s">
        <v>251</v>
      </c>
      <c r="G40" s="150" t="s">
        <v>648</v>
      </c>
      <c r="H40" s="236">
        <v>45791</v>
      </c>
      <c r="N40" s="248"/>
      <c r="O40" s="248"/>
      <c r="P40" s="248"/>
    </row>
    <row r="41" spans="1:16" ht="21.5" x14ac:dyDescent="0.3">
      <c r="N41" s="248"/>
      <c r="O41" s="248"/>
      <c r="P41" s="248"/>
    </row>
    <row r="42" spans="1:16" ht="21.5" x14ac:dyDescent="0.3">
      <c r="N42" s="248"/>
      <c r="O42" s="248"/>
      <c r="P42" s="248"/>
    </row>
    <row r="43" spans="1:16" ht="21.5" x14ac:dyDescent="0.3">
      <c r="N43" s="248"/>
      <c r="O43" s="248"/>
      <c r="P43" s="248"/>
    </row>
    <row r="44" spans="1:16" ht="21.5" x14ac:dyDescent="0.3">
      <c r="N44" s="248"/>
      <c r="O44" s="248"/>
      <c r="P44" s="248"/>
    </row>
    <row r="45" spans="1:16" ht="21.5" x14ac:dyDescent="0.3">
      <c r="N45" s="248"/>
      <c r="O45" s="248"/>
      <c r="P45" s="248"/>
    </row>
    <row r="46" spans="1:16" ht="21.5" x14ac:dyDescent="0.3">
      <c r="N46" s="248"/>
      <c r="O46" s="248"/>
      <c r="P46" s="248"/>
    </row>
    <row r="47" spans="1:16" ht="21.5" x14ac:dyDescent="0.3">
      <c r="N47" s="248"/>
      <c r="O47" s="248"/>
      <c r="P47" s="248"/>
    </row>
    <row r="48" spans="1:16" ht="21.5" x14ac:dyDescent="0.3">
      <c r="N48" s="248"/>
      <c r="O48" s="248"/>
      <c r="P48" s="248"/>
    </row>
    <row r="49" spans="14:16" ht="21.5" x14ac:dyDescent="0.3">
      <c r="N49" s="248"/>
      <c r="O49" s="248"/>
      <c r="P49" s="248"/>
    </row>
    <row r="50" spans="14:16" ht="21.5" x14ac:dyDescent="0.3">
      <c r="N50" s="248"/>
      <c r="O50" s="248"/>
      <c r="P50" s="248"/>
    </row>
    <row r="51" spans="14:16" ht="21.5" x14ac:dyDescent="0.3">
      <c r="N51" s="248"/>
      <c r="O51" s="248"/>
      <c r="P51" s="248"/>
    </row>
    <row r="52" spans="14:16" ht="21.5" x14ac:dyDescent="0.3">
      <c r="N52" s="248"/>
      <c r="O52" s="248"/>
      <c r="P52" s="248"/>
    </row>
    <row r="53" spans="14:16" ht="21.5" x14ac:dyDescent="0.3">
      <c r="N53" s="248"/>
      <c r="O53" s="248"/>
      <c r="P53" s="248"/>
    </row>
    <row r="54" spans="14:16" ht="21.5" x14ac:dyDescent="0.3">
      <c r="N54" s="248"/>
      <c r="O54" s="248"/>
      <c r="P54" s="248"/>
    </row>
    <row r="55" spans="14:16" ht="21.5" x14ac:dyDescent="0.3">
      <c r="N55" s="248"/>
      <c r="O55" s="248"/>
      <c r="P55" s="248"/>
    </row>
    <row r="56" spans="14:16" ht="21.5" x14ac:dyDescent="0.3">
      <c r="N56" s="248"/>
      <c r="O56" s="248"/>
      <c r="P56" s="248"/>
    </row>
    <row r="57" spans="14:16" ht="21.5" x14ac:dyDescent="0.3">
      <c r="N57" s="248"/>
      <c r="O57" s="248"/>
      <c r="P57" s="248"/>
    </row>
    <row r="58" spans="14:16" ht="21.5" x14ac:dyDescent="0.3">
      <c r="N58" s="248"/>
      <c r="O58" s="248"/>
      <c r="P58" s="248"/>
    </row>
    <row r="59" spans="14:16" ht="21.5" x14ac:dyDescent="0.3">
      <c r="N59" s="248"/>
      <c r="O59" s="248"/>
      <c r="P59" s="248"/>
    </row>
    <row r="60" spans="14:16" ht="21.5" x14ac:dyDescent="0.3">
      <c r="N60" s="248"/>
      <c r="O60" s="248"/>
      <c r="P60" s="248"/>
    </row>
    <row r="61" spans="14:16" ht="21.5" x14ac:dyDescent="0.3">
      <c r="N61" s="248"/>
      <c r="O61" s="248"/>
      <c r="P61" s="248"/>
    </row>
    <row r="62" spans="14:16" ht="21.5" x14ac:dyDescent="0.3">
      <c r="N62" s="248"/>
      <c r="O62" s="248"/>
      <c r="P62" s="248"/>
    </row>
    <row r="63" spans="14:16" ht="21.5" x14ac:dyDescent="0.3">
      <c r="N63" s="248"/>
      <c r="O63" s="248"/>
      <c r="P63" s="248"/>
    </row>
    <row r="64" spans="14:16" ht="21.5" x14ac:dyDescent="0.3">
      <c r="N64" s="248"/>
      <c r="O64" s="248"/>
      <c r="P64" s="248"/>
    </row>
    <row r="65" spans="14:16" ht="21.5" x14ac:dyDescent="0.3">
      <c r="N65" s="248"/>
      <c r="O65" s="248"/>
      <c r="P65" s="248"/>
    </row>
    <row r="66" spans="14:16" ht="21.5" x14ac:dyDescent="0.3">
      <c r="N66" s="248"/>
      <c r="O66" s="248"/>
      <c r="P66" s="248"/>
    </row>
    <row r="67" spans="14:16" ht="21.5" x14ac:dyDescent="0.3">
      <c r="N67" s="248"/>
      <c r="O67" s="248"/>
      <c r="P67" s="248"/>
    </row>
    <row r="68" spans="14:16" ht="21.5" x14ac:dyDescent="0.3">
      <c r="N68" s="248"/>
      <c r="O68" s="248"/>
      <c r="P68" s="248"/>
    </row>
    <row r="69" spans="14:16" ht="21.5" x14ac:dyDescent="0.3">
      <c r="N69" s="248"/>
      <c r="O69" s="248"/>
      <c r="P69" s="248"/>
    </row>
    <row r="70" spans="14:16" ht="21.5" x14ac:dyDescent="0.3">
      <c r="N70" s="248"/>
      <c r="O70" s="248"/>
      <c r="P70" s="248"/>
    </row>
    <row r="71" spans="14:16" ht="21.5" x14ac:dyDescent="0.3">
      <c r="N71" s="248"/>
      <c r="O71" s="248"/>
      <c r="P71" s="248"/>
    </row>
    <row r="72" spans="14:16" ht="21.5" x14ac:dyDescent="0.3">
      <c r="N72" s="248"/>
      <c r="O72" s="248"/>
      <c r="P72" s="248"/>
    </row>
    <row r="73" spans="14:16" ht="21.5" x14ac:dyDescent="0.3">
      <c r="N73" s="248"/>
      <c r="O73" s="248"/>
      <c r="P73" s="248"/>
    </row>
    <row r="74" spans="14:16" ht="21.5" x14ac:dyDescent="0.3">
      <c r="N74" s="248"/>
      <c r="O74" s="248"/>
      <c r="P74" s="248"/>
    </row>
    <row r="75" spans="14:16" ht="21.5" x14ac:dyDescent="0.3">
      <c r="N75" s="248"/>
      <c r="O75" s="248"/>
      <c r="P75" s="248"/>
    </row>
    <row r="76" spans="14:16" ht="21.5" x14ac:dyDescent="0.3">
      <c r="N76" s="248"/>
      <c r="O76" s="248"/>
      <c r="P76" s="248"/>
    </row>
    <row r="77" spans="14:16" ht="21.5" x14ac:dyDescent="0.3">
      <c r="N77" s="248"/>
      <c r="O77" s="248"/>
      <c r="P77" s="248"/>
    </row>
    <row r="78" spans="14:16" ht="21.5" x14ac:dyDescent="0.3">
      <c r="N78" s="248"/>
      <c r="O78" s="248"/>
      <c r="P78" s="248"/>
    </row>
    <row r="79" spans="14:16" ht="21.5" x14ac:dyDescent="0.3">
      <c r="N79" s="248"/>
      <c r="O79" s="248"/>
      <c r="P79" s="248"/>
    </row>
    <row r="80" spans="14:16" ht="21.5" x14ac:dyDescent="0.3">
      <c r="N80" s="248"/>
      <c r="O80" s="248"/>
      <c r="P80" s="248"/>
    </row>
    <row r="81" spans="14:16" ht="21.5" x14ac:dyDescent="0.3">
      <c r="N81" s="248"/>
      <c r="O81" s="248"/>
      <c r="P81" s="248"/>
    </row>
    <row r="82" spans="14:16" ht="21.5" x14ac:dyDescent="0.3">
      <c r="N82" s="248"/>
      <c r="O82" s="248"/>
      <c r="P82" s="248"/>
    </row>
    <row r="83" spans="14:16" ht="21.5" x14ac:dyDescent="0.3">
      <c r="N83" s="248"/>
      <c r="O83" s="248"/>
      <c r="P83" s="248"/>
    </row>
    <row r="84" spans="14:16" ht="21.5" x14ac:dyDescent="0.3">
      <c r="N84" s="248"/>
      <c r="O84" s="248"/>
      <c r="P84" s="248"/>
    </row>
    <row r="85" spans="14:16" ht="21.5" x14ac:dyDescent="0.3">
      <c r="N85" s="248"/>
      <c r="O85" s="248"/>
      <c r="P85" s="248"/>
    </row>
    <row r="86" spans="14:16" ht="21.5" x14ac:dyDescent="0.3">
      <c r="N86" s="248"/>
      <c r="O86" s="248"/>
      <c r="P86" s="248"/>
    </row>
    <row r="87" spans="14:16" ht="21.5" x14ac:dyDescent="0.3">
      <c r="N87" s="248"/>
      <c r="O87" s="248"/>
      <c r="P87" s="248"/>
    </row>
    <row r="88" spans="14:16" ht="21.5" x14ac:dyDescent="0.3">
      <c r="N88" s="248"/>
      <c r="O88" s="248"/>
      <c r="P88" s="248"/>
    </row>
    <row r="89" spans="14:16" ht="21.5" x14ac:dyDescent="0.3">
      <c r="N89" s="248"/>
      <c r="O89" s="248"/>
      <c r="P89" s="248"/>
    </row>
    <row r="90" spans="14:16" ht="21.5" x14ac:dyDescent="0.3">
      <c r="N90" s="248"/>
      <c r="O90" s="248"/>
      <c r="P90" s="248"/>
    </row>
    <row r="91" spans="14:16" ht="21.5" x14ac:dyDescent="0.3">
      <c r="N91" s="248"/>
      <c r="O91" s="248"/>
      <c r="P91" s="248"/>
    </row>
    <row r="92" spans="14:16" ht="21.5" x14ac:dyDescent="0.3">
      <c r="N92" s="248"/>
      <c r="O92" s="248"/>
      <c r="P92" s="248"/>
    </row>
  </sheetData>
  <pageMargins left="0.7" right="0.7" top="0.75" bottom="0.75" header="0.3" footer="0.3"/>
  <pageSetup orientation="portrait" r:id="rId1"/>
  <drawing r:id="rId2"/>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5CD5C1-3370-4784-BEE5-77C65DC5DD39}">
  <sheetPr codeName="Sheet14"/>
  <dimension ref="B1:Q89"/>
  <sheetViews>
    <sheetView showOutlineSymbols="0" topLeftCell="A17" zoomScaleNormal="100" workbookViewId="0">
      <selection activeCell="D41" sqref="D41"/>
    </sheetView>
  </sheetViews>
  <sheetFormatPr defaultRowHeight="14" x14ac:dyDescent="0.3"/>
  <cols>
    <col min="2" max="2" width="4.75" customWidth="1"/>
    <col min="3" max="3" width="22.58203125" customWidth="1"/>
    <col min="4" max="4" width="42.4140625" customWidth="1"/>
    <col min="5" max="5" width="35.83203125" bestFit="1" customWidth="1"/>
    <col min="6" max="6" width="10.5" customWidth="1"/>
    <col min="7" max="7" width="8.83203125" bestFit="1" customWidth="1"/>
    <col min="8" max="8" width="32.83203125" customWidth="1"/>
    <col min="9" max="9" width="13.83203125" bestFit="1" customWidth="1"/>
    <col min="11" max="11" width="68.5" bestFit="1" customWidth="1"/>
    <col min="12" max="12" width="8.83203125" bestFit="1" customWidth="1"/>
  </cols>
  <sheetData>
    <row r="1" spans="2:3" x14ac:dyDescent="0.3">
      <c r="B1" s="251" t="s">
        <v>663</v>
      </c>
    </row>
    <row r="2" spans="2:3" x14ac:dyDescent="0.3">
      <c r="B2" s="251"/>
    </row>
    <row r="3" spans="2:3" ht="17.5" x14ac:dyDescent="0.35">
      <c r="C3" s="261" t="s">
        <v>683</v>
      </c>
    </row>
    <row r="23" spans="2:12" ht="22" x14ac:dyDescent="0.4">
      <c r="B23" s="234" t="s">
        <v>651</v>
      </c>
    </row>
    <row r="25" spans="2:12" x14ac:dyDescent="0.3">
      <c r="B25" s="129" t="s">
        <v>129</v>
      </c>
      <c r="C25" s="130" t="s">
        <v>245</v>
      </c>
      <c r="D25" s="130" t="s">
        <v>248</v>
      </c>
      <c r="E25" s="130" t="s">
        <v>246</v>
      </c>
      <c r="F25" s="130" t="s">
        <v>247</v>
      </c>
      <c r="G25" s="130" t="s">
        <v>255</v>
      </c>
      <c r="H25" s="131" t="s">
        <v>133</v>
      </c>
      <c r="I25" s="235" t="s">
        <v>638</v>
      </c>
      <c r="K25" s="162" t="s">
        <v>84</v>
      </c>
      <c r="L25" s="162" t="s">
        <v>86</v>
      </c>
    </row>
    <row r="26" spans="2:12" s="126" customFormat="1" ht="50.25" customHeight="1" x14ac:dyDescent="0.3">
      <c r="B26" s="137">
        <v>1</v>
      </c>
      <c r="C26" s="137" t="s">
        <v>269</v>
      </c>
      <c r="D26" s="137" t="s">
        <v>270</v>
      </c>
      <c r="E26" s="137" t="s">
        <v>252</v>
      </c>
      <c r="F26" s="137" t="s">
        <v>267</v>
      </c>
      <c r="G26" s="137" t="s">
        <v>251</v>
      </c>
      <c r="H26" s="134" t="s">
        <v>272</v>
      </c>
      <c r="I26" s="236">
        <v>45784</v>
      </c>
      <c r="K26" s="163" t="s">
        <v>214</v>
      </c>
      <c r="L26" s="163" t="s">
        <v>225</v>
      </c>
    </row>
    <row r="27" spans="2:12" ht="37" customHeight="1" x14ac:dyDescent="0.3">
      <c r="B27" s="137">
        <v>2</v>
      </c>
      <c r="C27" s="137" t="s">
        <v>319</v>
      </c>
      <c r="D27" s="134" t="s">
        <v>320</v>
      </c>
      <c r="E27" s="137" t="s">
        <v>252</v>
      </c>
      <c r="F27" s="137" t="s">
        <v>267</v>
      </c>
      <c r="G27" s="137" t="s">
        <v>251</v>
      </c>
      <c r="H27" s="134" t="s">
        <v>272</v>
      </c>
      <c r="I27" s="236">
        <v>45784</v>
      </c>
      <c r="K27" s="163" t="s">
        <v>215</v>
      </c>
      <c r="L27" s="163" t="s">
        <v>226</v>
      </c>
    </row>
    <row r="28" spans="2:12" ht="37" customHeight="1" x14ac:dyDescent="0.3">
      <c r="B28" s="237">
        <v>3</v>
      </c>
      <c r="C28" s="237" t="s">
        <v>263</v>
      </c>
      <c r="D28" s="237" t="s">
        <v>640</v>
      </c>
      <c r="E28" s="237" t="s">
        <v>641</v>
      </c>
      <c r="F28" s="237" t="s">
        <v>642</v>
      </c>
      <c r="G28" s="237" t="s">
        <v>251</v>
      </c>
      <c r="H28" s="237" t="s">
        <v>643</v>
      </c>
      <c r="I28" s="238">
        <v>45791</v>
      </c>
      <c r="K28" s="242" t="s">
        <v>216</v>
      </c>
      <c r="L28" s="242" t="s">
        <v>227</v>
      </c>
    </row>
    <row r="29" spans="2:12" ht="18.5" customHeight="1" x14ac:dyDescent="0.3">
      <c r="B29" s="237">
        <v>4</v>
      </c>
      <c r="C29" s="237" t="s">
        <v>644</v>
      </c>
      <c r="D29" s="237" t="s">
        <v>649</v>
      </c>
      <c r="E29" s="237" t="s">
        <v>252</v>
      </c>
      <c r="F29" s="237" t="s">
        <v>251</v>
      </c>
      <c r="G29" s="237" t="s">
        <v>251</v>
      </c>
      <c r="H29" s="237" t="s">
        <v>645</v>
      </c>
      <c r="I29" s="238">
        <v>45791</v>
      </c>
      <c r="K29" s="242" t="s">
        <v>217</v>
      </c>
      <c r="L29" s="242" t="s">
        <v>228</v>
      </c>
    </row>
    <row r="30" spans="2:12" ht="14.5" x14ac:dyDescent="0.3">
      <c r="B30" s="150">
        <v>5</v>
      </c>
      <c r="C30" s="150" t="s">
        <v>646</v>
      </c>
      <c r="D30" s="150" t="s">
        <v>682</v>
      </c>
      <c r="E30" s="150" t="s">
        <v>356</v>
      </c>
      <c r="F30" s="150" t="s">
        <v>642</v>
      </c>
      <c r="G30" s="150" t="s">
        <v>251</v>
      </c>
      <c r="H30" s="150" t="s">
        <v>648</v>
      </c>
      <c r="I30" s="236">
        <v>45791</v>
      </c>
      <c r="K30" s="163" t="s">
        <v>218</v>
      </c>
      <c r="L30" s="227" t="s">
        <v>230</v>
      </c>
    </row>
    <row r="31" spans="2:12" ht="14.5" x14ac:dyDescent="0.3">
      <c r="K31" s="163" t="s">
        <v>219</v>
      </c>
      <c r="L31" s="163" t="s">
        <v>230</v>
      </c>
    </row>
    <row r="32" spans="2:12" ht="14.5" x14ac:dyDescent="0.3">
      <c r="K32" s="163" t="s">
        <v>220</v>
      </c>
      <c r="L32" s="163" t="s">
        <v>231</v>
      </c>
    </row>
    <row r="33" spans="2:17" ht="22" x14ac:dyDescent="0.4">
      <c r="B33" s="234" t="s">
        <v>637</v>
      </c>
      <c r="K33" s="163" t="s">
        <v>221</v>
      </c>
      <c r="L33" s="163" t="s">
        <v>232</v>
      </c>
    </row>
    <row r="34" spans="2:17" ht="14.5" x14ac:dyDescent="0.3">
      <c r="K34" s="163" t="s">
        <v>222</v>
      </c>
      <c r="L34" s="163" t="s">
        <v>233</v>
      </c>
    </row>
    <row r="35" spans="2:17" ht="21.5" x14ac:dyDescent="0.3">
      <c r="B35" s="245" t="s">
        <v>129</v>
      </c>
      <c r="C35" s="246" t="s">
        <v>245</v>
      </c>
      <c r="D35" s="246" t="s">
        <v>248</v>
      </c>
      <c r="E35" s="246" t="s">
        <v>246</v>
      </c>
      <c r="F35" s="246" t="s">
        <v>247</v>
      </c>
      <c r="G35" s="246" t="s">
        <v>255</v>
      </c>
      <c r="H35" s="247" t="s">
        <v>133</v>
      </c>
      <c r="I35" s="235" t="s">
        <v>278</v>
      </c>
      <c r="K35" s="163" t="s">
        <v>223</v>
      </c>
      <c r="L35" s="163" t="s">
        <v>234</v>
      </c>
      <c r="O35" s="248"/>
      <c r="P35" s="249"/>
      <c r="Q35" s="249"/>
    </row>
    <row r="36" spans="2:17" ht="21.5" x14ac:dyDescent="0.3">
      <c r="B36" s="137">
        <v>1</v>
      </c>
      <c r="C36" s="137" t="s">
        <v>664</v>
      </c>
      <c r="D36" s="134" t="s">
        <v>684</v>
      </c>
      <c r="E36" s="137" t="s">
        <v>252</v>
      </c>
      <c r="F36" s="137" t="s">
        <v>267</v>
      </c>
      <c r="G36" s="137" t="s">
        <v>251</v>
      </c>
      <c r="H36" s="137"/>
      <c r="I36" s="252">
        <v>45798</v>
      </c>
      <c r="K36" s="163" t="s">
        <v>224</v>
      </c>
      <c r="L36" s="163" t="s">
        <v>235</v>
      </c>
      <c r="O36" s="248"/>
      <c r="P36" s="248"/>
      <c r="Q36" s="248"/>
    </row>
    <row r="37" spans="2:17" ht="21.5" x14ac:dyDescent="0.3">
      <c r="B37" s="137">
        <v>2</v>
      </c>
      <c r="C37" s="137" t="s">
        <v>677</v>
      </c>
      <c r="D37" s="137" t="s">
        <v>678</v>
      </c>
      <c r="E37" s="137" t="s">
        <v>252</v>
      </c>
      <c r="F37" s="137" t="s">
        <v>267</v>
      </c>
      <c r="G37" s="137" t="s">
        <v>251</v>
      </c>
      <c r="H37" s="137" t="s">
        <v>679</v>
      </c>
      <c r="I37" s="252">
        <v>45798</v>
      </c>
      <c r="O37" s="248"/>
      <c r="P37" s="248"/>
      <c r="Q37" s="248"/>
    </row>
    <row r="38" spans="2:17" s="126" customFormat="1" ht="21.5" x14ac:dyDescent="0.3">
      <c r="B38" s="137">
        <v>3</v>
      </c>
      <c r="C38" s="137" t="s">
        <v>680</v>
      </c>
      <c r="D38" s="137" t="s">
        <v>681</v>
      </c>
      <c r="E38" s="137" t="s">
        <v>356</v>
      </c>
      <c r="F38" s="137" t="s">
        <v>267</v>
      </c>
      <c r="G38" s="137" t="s">
        <v>251</v>
      </c>
      <c r="H38" s="137"/>
      <c r="I38" s="252">
        <v>45798</v>
      </c>
      <c r="O38" s="248"/>
      <c r="P38" s="248"/>
      <c r="Q38" s="248"/>
    </row>
    <row r="39" spans="2:17" ht="21.5" x14ac:dyDescent="0.3">
      <c r="O39" s="248"/>
      <c r="P39" s="248"/>
      <c r="Q39" s="248"/>
    </row>
    <row r="40" spans="2:17" ht="21.5" x14ac:dyDescent="0.3">
      <c r="O40" s="248"/>
      <c r="P40" s="248"/>
      <c r="Q40" s="248"/>
    </row>
    <row r="41" spans="2:17" ht="21.5" x14ac:dyDescent="0.3">
      <c r="O41" s="248"/>
      <c r="P41" s="248"/>
      <c r="Q41" s="248"/>
    </row>
    <row r="42" spans="2:17" ht="21.5" x14ac:dyDescent="0.3">
      <c r="O42" s="248"/>
      <c r="P42" s="248"/>
      <c r="Q42" s="248"/>
    </row>
    <row r="43" spans="2:17" ht="21.5" x14ac:dyDescent="0.3">
      <c r="O43" s="248"/>
      <c r="P43" s="248"/>
      <c r="Q43" s="248"/>
    </row>
    <row r="44" spans="2:17" ht="21.5" x14ac:dyDescent="0.3">
      <c r="O44" s="248"/>
      <c r="P44" s="248"/>
      <c r="Q44" s="248"/>
    </row>
    <row r="45" spans="2:17" ht="21.5" x14ac:dyDescent="0.3">
      <c r="O45" s="248"/>
      <c r="P45" s="248"/>
      <c r="Q45" s="248"/>
    </row>
    <row r="46" spans="2:17" ht="21.5" x14ac:dyDescent="0.3">
      <c r="O46" s="248"/>
      <c r="P46" s="248"/>
      <c r="Q46" s="248"/>
    </row>
    <row r="47" spans="2:17" ht="21.5" x14ac:dyDescent="0.3">
      <c r="O47" s="248"/>
      <c r="P47" s="248"/>
      <c r="Q47" s="248"/>
    </row>
    <row r="48" spans="2:17" ht="21.5" x14ac:dyDescent="0.3">
      <c r="O48" s="248"/>
      <c r="P48" s="248"/>
      <c r="Q48" s="248"/>
    </row>
    <row r="49" spans="15:17" ht="21.5" x14ac:dyDescent="0.3">
      <c r="O49" s="248"/>
      <c r="P49" s="248"/>
      <c r="Q49" s="248"/>
    </row>
    <row r="50" spans="15:17" ht="21.5" x14ac:dyDescent="0.3">
      <c r="O50" s="248"/>
      <c r="P50" s="248"/>
      <c r="Q50" s="248"/>
    </row>
    <row r="51" spans="15:17" ht="21.5" x14ac:dyDescent="0.3">
      <c r="O51" s="248"/>
      <c r="P51" s="248"/>
      <c r="Q51" s="248"/>
    </row>
    <row r="52" spans="15:17" ht="21.5" x14ac:dyDescent="0.3">
      <c r="O52" s="248"/>
      <c r="P52" s="248"/>
      <c r="Q52" s="248"/>
    </row>
    <row r="53" spans="15:17" ht="21.5" x14ac:dyDescent="0.3">
      <c r="O53" s="248"/>
      <c r="P53" s="248"/>
      <c r="Q53" s="248"/>
    </row>
    <row r="54" spans="15:17" ht="21.5" x14ac:dyDescent="0.3">
      <c r="O54" s="248"/>
      <c r="P54" s="248"/>
      <c r="Q54" s="248"/>
    </row>
    <row r="55" spans="15:17" ht="21.5" x14ac:dyDescent="0.3">
      <c r="O55" s="248"/>
      <c r="P55" s="248"/>
      <c r="Q55" s="248"/>
    </row>
    <row r="56" spans="15:17" ht="21.5" x14ac:dyDescent="0.3">
      <c r="O56" s="248"/>
      <c r="P56" s="248"/>
      <c r="Q56" s="248"/>
    </row>
    <row r="57" spans="15:17" ht="21.5" x14ac:dyDescent="0.3">
      <c r="O57" s="248"/>
      <c r="P57" s="248"/>
      <c r="Q57" s="248"/>
    </row>
    <row r="58" spans="15:17" ht="21.5" x14ac:dyDescent="0.3">
      <c r="O58" s="248"/>
      <c r="P58" s="248"/>
      <c r="Q58" s="248"/>
    </row>
    <row r="59" spans="15:17" ht="21.5" x14ac:dyDescent="0.3">
      <c r="O59" s="248"/>
      <c r="P59" s="248"/>
      <c r="Q59" s="248"/>
    </row>
    <row r="60" spans="15:17" ht="21.5" x14ac:dyDescent="0.3">
      <c r="O60" s="248"/>
      <c r="P60" s="248"/>
      <c r="Q60" s="248"/>
    </row>
    <row r="61" spans="15:17" ht="21.5" x14ac:dyDescent="0.3">
      <c r="O61" s="248"/>
      <c r="P61" s="248"/>
      <c r="Q61" s="248"/>
    </row>
    <row r="62" spans="15:17" ht="21.5" x14ac:dyDescent="0.3">
      <c r="O62" s="248"/>
      <c r="P62" s="248"/>
      <c r="Q62" s="248"/>
    </row>
    <row r="63" spans="15:17" ht="21.5" x14ac:dyDescent="0.3">
      <c r="O63" s="248"/>
      <c r="P63" s="248"/>
      <c r="Q63" s="248"/>
    </row>
    <row r="64" spans="15:17" ht="21.5" x14ac:dyDescent="0.3">
      <c r="O64" s="248"/>
      <c r="P64" s="248"/>
      <c r="Q64" s="248"/>
    </row>
    <row r="65" spans="15:17" ht="21.5" x14ac:dyDescent="0.3">
      <c r="O65" s="248"/>
      <c r="P65" s="248"/>
      <c r="Q65" s="248"/>
    </row>
    <row r="66" spans="15:17" ht="21.5" x14ac:dyDescent="0.3">
      <c r="O66" s="248"/>
      <c r="P66" s="248"/>
      <c r="Q66" s="248"/>
    </row>
    <row r="67" spans="15:17" ht="21.5" x14ac:dyDescent="0.3">
      <c r="O67" s="248"/>
      <c r="P67" s="248"/>
      <c r="Q67" s="248"/>
    </row>
    <row r="68" spans="15:17" ht="21.5" x14ac:dyDescent="0.3">
      <c r="O68" s="248"/>
      <c r="P68" s="248"/>
      <c r="Q68" s="248"/>
    </row>
    <row r="69" spans="15:17" ht="21.5" x14ac:dyDescent="0.3">
      <c r="O69" s="248"/>
      <c r="P69" s="248"/>
      <c r="Q69" s="248"/>
    </row>
    <row r="70" spans="15:17" ht="21.5" x14ac:dyDescent="0.3">
      <c r="O70" s="248"/>
      <c r="P70" s="248"/>
      <c r="Q70" s="248"/>
    </row>
    <row r="71" spans="15:17" ht="21.5" x14ac:dyDescent="0.3">
      <c r="O71" s="248"/>
      <c r="P71" s="248"/>
      <c r="Q71" s="248"/>
    </row>
    <row r="72" spans="15:17" ht="21.5" x14ac:dyDescent="0.3">
      <c r="O72" s="248"/>
      <c r="P72" s="248"/>
      <c r="Q72" s="248"/>
    </row>
    <row r="73" spans="15:17" ht="21.5" x14ac:dyDescent="0.3">
      <c r="O73" s="248"/>
      <c r="P73" s="248"/>
      <c r="Q73" s="248"/>
    </row>
    <row r="74" spans="15:17" ht="21.5" x14ac:dyDescent="0.3">
      <c r="O74" s="248"/>
      <c r="P74" s="248"/>
      <c r="Q74" s="248"/>
    </row>
    <row r="75" spans="15:17" ht="21.5" x14ac:dyDescent="0.3">
      <c r="O75" s="248"/>
      <c r="P75" s="248"/>
      <c r="Q75" s="248"/>
    </row>
    <row r="76" spans="15:17" ht="21.5" x14ac:dyDescent="0.3">
      <c r="O76" s="248"/>
      <c r="P76" s="248"/>
      <c r="Q76" s="248"/>
    </row>
    <row r="77" spans="15:17" ht="21.5" x14ac:dyDescent="0.3">
      <c r="O77" s="248"/>
      <c r="P77" s="248"/>
      <c r="Q77" s="248"/>
    </row>
    <row r="78" spans="15:17" ht="21.5" x14ac:dyDescent="0.3">
      <c r="O78" s="248"/>
      <c r="P78" s="248"/>
      <c r="Q78" s="248"/>
    </row>
    <row r="79" spans="15:17" ht="21.5" x14ac:dyDescent="0.3">
      <c r="O79" s="248"/>
      <c r="P79" s="248"/>
      <c r="Q79" s="248"/>
    </row>
    <row r="80" spans="15:17" ht="21.5" x14ac:dyDescent="0.3">
      <c r="O80" s="248"/>
      <c r="P80" s="248"/>
      <c r="Q80" s="248"/>
    </row>
    <row r="81" spans="15:17" ht="21.5" x14ac:dyDescent="0.3">
      <c r="O81" s="248"/>
      <c r="P81" s="248"/>
      <c r="Q81" s="248"/>
    </row>
    <row r="82" spans="15:17" ht="21.5" x14ac:dyDescent="0.3">
      <c r="O82" s="248"/>
      <c r="P82" s="248"/>
      <c r="Q82" s="248"/>
    </row>
    <row r="83" spans="15:17" ht="21.5" x14ac:dyDescent="0.3">
      <c r="O83" s="248"/>
      <c r="P83" s="248"/>
      <c r="Q83" s="248"/>
    </row>
    <row r="84" spans="15:17" ht="21.5" x14ac:dyDescent="0.3">
      <c r="O84" s="248"/>
      <c r="P84" s="248"/>
      <c r="Q84" s="248"/>
    </row>
    <row r="85" spans="15:17" ht="21.5" x14ac:dyDescent="0.3">
      <c r="O85" s="248"/>
      <c r="P85" s="248"/>
      <c r="Q85" s="248"/>
    </row>
    <row r="86" spans="15:17" ht="21.5" x14ac:dyDescent="0.3">
      <c r="O86" s="248"/>
      <c r="P86" s="248"/>
      <c r="Q86" s="248"/>
    </row>
    <row r="87" spans="15:17" ht="21.5" x14ac:dyDescent="0.3">
      <c r="O87" s="248"/>
      <c r="P87" s="248"/>
      <c r="Q87" s="248"/>
    </row>
    <row r="88" spans="15:17" ht="21.5" x14ac:dyDescent="0.3">
      <c r="O88" s="248"/>
      <c r="P88" s="248"/>
      <c r="Q88" s="248"/>
    </row>
    <row r="89" spans="15:17" ht="21.5" x14ac:dyDescent="0.3">
      <c r="O89" s="248"/>
      <c r="P89" s="248"/>
      <c r="Q89" s="248"/>
    </row>
  </sheetData>
  <pageMargins left="0.7" right="0.7" top="0.75" bottom="0.75" header="0.3" footer="0.3"/>
  <pageSetup orientation="portrait" r:id="rId1"/>
  <drawing r:id="rId2"/>
</worksheet>
</file>

<file path=xl/worksheets/sheet1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1F00A75-40C6-435D-A912-899B93EF1FE5}">
  <sheetPr codeName="Sheet15"/>
  <dimension ref="A2:AV82"/>
  <sheetViews>
    <sheetView topLeftCell="I1" zoomScale="70" zoomScaleNormal="70" workbookViewId="0">
      <selection activeCell="C24" sqref="C24"/>
    </sheetView>
  </sheetViews>
  <sheetFormatPr defaultRowHeight="14" x14ac:dyDescent="0.3"/>
  <cols>
    <col min="2" max="2" width="44.5" bestFit="1" customWidth="1"/>
    <col min="3" max="3" width="34.75" bestFit="1" customWidth="1"/>
    <col min="4" max="5" width="9.5" customWidth="1"/>
    <col min="7" max="7" width="14.33203125" bestFit="1" customWidth="1"/>
    <col min="28" max="28" width="16.83203125" bestFit="1" customWidth="1"/>
    <col min="29" max="37" width="7" bestFit="1" customWidth="1"/>
    <col min="38" max="46" width="8.25" bestFit="1" customWidth="1"/>
  </cols>
  <sheetData>
    <row r="2" spans="1:48" x14ac:dyDescent="0.3">
      <c r="A2" s="296" t="s">
        <v>753</v>
      </c>
      <c r="B2" s="19"/>
      <c r="C2" s="19"/>
    </row>
    <row r="5" spans="1:48" x14ac:dyDescent="0.3">
      <c r="A5" t="s">
        <v>737</v>
      </c>
      <c r="B5" t="s">
        <v>738</v>
      </c>
      <c r="C5" t="s">
        <v>742</v>
      </c>
    </row>
    <row r="6" spans="1:48" ht="28" x14ac:dyDescent="0.3">
      <c r="A6" s="280">
        <v>1</v>
      </c>
      <c r="B6" s="280" t="s">
        <v>739</v>
      </c>
      <c r="C6" s="295" t="s">
        <v>752</v>
      </c>
      <c r="D6" s="280"/>
      <c r="E6" s="280"/>
    </row>
    <row r="7" spans="1:48" ht="28" x14ac:dyDescent="0.3">
      <c r="A7" s="280">
        <v>2</v>
      </c>
      <c r="B7" s="280" t="s">
        <v>740</v>
      </c>
      <c r="C7" s="295" t="s">
        <v>752</v>
      </c>
      <c r="D7" s="280"/>
      <c r="E7" s="280"/>
    </row>
    <row r="8" spans="1:48" ht="56" x14ac:dyDescent="0.3">
      <c r="A8" s="278">
        <v>3</v>
      </c>
      <c r="B8" s="278" t="s">
        <v>741</v>
      </c>
      <c r="C8" s="279" t="s">
        <v>751</v>
      </c>
      <c r="D8" s="279"/>
      <c r="E8" s="279"/>
    </row>
    <row r="12" spans="1:48" x14ac:dyDescent="0.3">
      <c r="A12" t="s">
        <v>743</v>
      </c>
      <c r="F12" s="121"/>
      <c r="G12" s="121"/>
      <c r="H12" s="121"/>
      <c r="I12" s="121"/>
      <c r="J12" s="121"/>
      <c r="K12" s="121"/>
      <c r="L12" s="121"/>
      <c r="M12" s="121"/>
      <c r="N12" s="121"/>
      <c r="O12" s="121"/>
      <c r="P12" s="121"/>
      <c r="Q12" s="121"/>
      <c r="R12" s="121"/>
      <c r="S12" s="121"/>
      <c r="T12" s="121"/>
      <c r="U12" s="121"/>
      <c r="V12" s="121"/>
      <c r="W12" s="121"/>
      <c r="X12" s="121"/>
      <c r="Y12" s="121"/>
      <c r="Z12" s="121"/>
    </row>
    <row r="13" spans="1:48" x14ac:dyDescent="0.3">
      <c r="F13" s="121"/>
      <c r="G13" s="121"/>
      <c r="H13" s="274"/>
      <c r="I13" s="274"/>
      <c r="J13" s="274"/>
      <c r="K13" s="274"/>
      <c r="L13" s="274"/>
      <c r="M13" s="274"/>
      <c r="N13" s="274"/>
      <c r="O13" s="274"/>
      <c r="P13" s="274"/>
      <c r="Q13" s="274"/>
      <c r="R13" s="274"/>
      <c r="S13" s="274"/>
      <c r="T13" s="274"/>
      <c r="U13" s="274"/>
      <c r="V13" s="274"/>
      <c r="W13" s="274"/>
      <c r="X13" s="274"/>
      <c r="Y13" s="274"/>
      <c r="Z13" s="121"/>
    </row>
    <row r="14" spans="1:48" x14ac:dyDescent="0.3">
      <c r="A14" t="s">
        <v>734</v>
      </c>
      <c r="H14" s="275"/>
      <c r="I14" s="275"/>
      <c r="J14" s="275"/>
      <c r="K14" s="275"/>
      <c r="L14" s="275"/>
      <c r="M14" s="275"/>
      <c r="N14" s="275"/>
      <c r="O14" s="275"/>
      <c r="P14" s="276"/>
      <c r="Q14" s="275"/>
      <c r="R14" s="275"/>
      <c r="S14" s="275"/>
      <c r="T14" s="275"/>
      <c r="U14" s="275"/>
      <c r="V14" s="275"/>
      <c r="W14" s="275"/>
      <c r="X14" s="275"/>
      <c r="Y14" s="276"/>
      <c r="Z14" s="121"/>
      <c r="AC14" s="126">
        <v>10</v>
      </c>
      <c r="AD14" s="126">
        <v>10</v>
      </c>
      <c r="AE14" s="126">
        <v>10</v>
      </c>
      <c r="AF14" s="126">
        <v>10</v>
      </c>
      <c r="AG14" s="126">
        <v>10</v>
      </c>
      <c r="AH14" s="126">
        <v>10</v>
      </c>
      <c r="AI14" s="126">
        <v>15</v>
      </c>
      <c r="AJ14" s="126">
        <v>10</v>
      </c>
      <c r="AK14" s="126">
        <v>15</v>
      </c>
      <c r="AL14" s="126">
        <v>10</v>
      </c>
      <c r="AM14" s="126">
        <v>10</v>
      </c>
      <c r="AN14" s="126">
        <v>10</v>
      </c>
      <c r="AO14" s="126">
        <v>10</v>
      </c>
      <c r="AP14" s="126">
        <v>10</v>
      </c>
      <c r="AQ14" s="126">
        <v>10</v>
      </c>
      <c r="AR14" s="126">
        <v>15</v>
      </c>
      <c r="AS14" s="126">
        <v>10</v>
      </c>
      <c r="AT14" s="126">
        <v>15</v>
      </c>
    </row>
    <row r="15" spans="1:48" x14ac:dyDescent="0.3">
      <c r="A15" s="2" t="s">
        <v>696</v>
      </c>
      <c r="B15" s="4" t="s">
        <v>34</v>
      </c>
      <c r="F15" s="30"/>
      <c r="H15" s="126">
        <v>10</v>
      </c>
      <c r="I15" s="126">
        <v>10</v>
      </c>
      <c r="J15" s="126">
        <v>10</v>
      </c>
      <c r="K15" s="126">
        <v>10</v>
      </c>
      <c r="L15" s="126">
        <v>10</v>
      </c>
      <c r="M15" s="126">
        <v>10</v>
      </c>
      <c r="N15" s="126">
        <v>15</v>
      </c>
      <c r="O15" s="126">
        <v>10</v>
      </c>
      <c r="P15" s="126">
        <v>15</v>
      </c>
      <c r="Q15" s="126">
        <v>10</v>
      </c>
      <c r="R15" s="126">
        <v>10</v>
      </c>
      <c r="S15" s="126">
        <v>10</v>
      </c>
      <c r="T15" s="126">
        <v>10</v>
      </c>
      <c r="U15" s="126">
        <v>10</v>
      </c>
      <c r="V15" s="126">
        <v>10</v>
      </c>
      <c r="W15" s="126">
        <v>15</v>
      </c>
      <c r="X15" s="126">
        <v>10</v>
      </c>
      <c r="Y15" s="126">
        <v>15</v>
      </c>
      <c r="Z15" s="121"/>
      <c r="AB15" s="269" t="s">
        <v>704</v>
      </c>
      <c r="AC15" s="268" t="s">
        <v>705</v>
      </c>
      <c r="AD15" s="268" t="s">
        <v>706</v>
      </c>
      <c r="AE15" s="268" t="s">
        <v>707</v>
      </c>
      <c r="AF15" s="268" t="s">
        <v>708</v>
      </c>
      <c r="AG15" s="268" t="s">
        <v>709</v>
      </c>
      <c r="AH15" s="268" t="s">
        <v>710</v>
      </c>
      <c r="AI15" s="268" t="s">
        <v>711</v>
      </c>
      <c r="AJ15" s="268" t="s">
        <v>712</v>
      </c>
      <c r="AK15" s="268" t="s">
        <v>713</v>
      </c>
      <c r="AL15" s="268" t="s">
        <v>716</v>
      </c>
      <c r="AM15" s="268" t="s">
        <v>717</v>
      </c>
      <c r="AN15" s="268" t="s">
        <v>718</v>
      </c>
      <c r="AO15" s="268" t="s">
        <v>719</v>
      </c>
      <c r="AP15" s="268" t="s">
        <v>726</v>
      </c>
      <c r="AQ15" s="268" t="s">
        <v>720</v>
      </c>
      <c r="AR15" s="268" t="s">
        <v>721</v>
      </c>
      <c r="AS15" s="268" t="s">
        <v>722</v>
      </c>
      <c r="AT15" s="268" t="s">
        <v>723</v>
      </c>
      <c r="AU15" s="268" t="s">
        <v>727</v>
      </c>
      <c r="AV15" s="268" t="s">
        <v>728</v>
      </c>
    </row>
    <row r="16" spans="1:48" x14ac:dyDescent="0.3">
      <c r="A16" s="5" t="s">
        <v>696</v>
      </c>
      <c r="B16" s="7" t="s">
        <v>35</v>
      </c>
      <c r="F16" s="257" t="s">
        <v>701</v>
      </c>
      <c r="G16" s="257" t="s">
        <v>698</v>
      </c>
      <c r="H16" s="237" t="s">
        <v>34</v>
      </c>
      <c r="I16" s="237" t="s">
        <v>35</v>
      </c>
      <c r="J16" s="237" t="s">
        <v>36</v>
      </c>
      <c r="K16" s="237" t="s">
        <v>37</v>
      </c>
      <c r="L16" s="237" t="s">
        <v>38</v>
      </c>
      <c r="M16" s="237" t="s">
        <v>39</v>
      </c>
      <c r="N16" s="237" t="s">
        <v>40</v>
      </c>
      <c r="O16" s="237" t="s">
        <v>41</v>
      </c>
      <c r="P16" s="273" t="s">
        <v>42</v>
      </c>
      <c r="Q16" s="267" t="s">
        <v>48</v>
      </c>
      <c r="R16" s="267" t="s">
        <v>49</v>
      </c>
      <c r="S16" s="267" t="s">
        <v>50</v>
      </c>
      <c r="T16" s="267" t="s">
        <v>51</v>
      </c>
      <c r="U16" s="267" t="s">
        <v>52</v>
      </c>
      <c r="V16" s="267" t="s">
        <v>53</v>
      </c>
      <c r="W16" s="267" t="s">
        <v>54</v>
      </c>
      <c r="X16" s="267" t="s">
        <v>56</v>
      </c>
      <c r="Y16" s="267" t="s">
        <v>57</v>
      </c>
      <c r="Z16" s="121"/>
      <c r="AB16" s="270" t="s">
        <v>735</v>
      </c>
      <c r="AC16" s="268">
        <v>4</v>
      </c>
      <c r="AD16" s="268">
        <v>4</v>
      </c>
      <c r="AE16" s="268">
        <v>4</v>
      </c>
      <c r="AF16" s="268">
        <v>3</v>
      </c>
      <c r="AG16" s="268">
        <v>3</v>
      </c>
      <c r="AH16" s="268">
        <v>3</v>
      </c>
      <c r="AI16" s="268">
        <v>3</v>
      </c>
      <c r="AJ16" s="268">
        <v>3</v>
      </c>
      <c r="AK16" s="268">
        <v>4</v>
      </c>
      <c r="AL16" s="268">
        <v>10</v>
      </c>
      <c r="AM16" s="268">
        <v>10</v>
      </c>
      <c r="AN16" s="268">
        <v>10</v>
      </c>
      <c r="AO16" s="268">
        <v>7.5</v>
      </c>
      <c r="AP16" s="268">
        <v>7.5</v>
      </c>
      <c r="AQ16" s="268">
        <v>7.5</v>
      </c>
      <c r="AR16" s="268">
        <v>11.25</v>
      </c>
      <c r="AS16" s="268">
        <v>7.5</v>
      </c>
      <c r="AT16" s="268">
        <v>15</v>
      </c>
      <c r="AU16" s="268">
        <f>SUM(AC16:AK16)</f>
        <v>31</v>
      </c>
      <c r="AV16" s="268">
        <f>SUM(AL16:AT16)</f>
        <v>86.25</v>
      </c>
    </row>
    <row r="17" spans="1:48" x14ac:dyDescent="0.3">
      <c r="A17" s="5" t="s">
        <v>696</v>
      </c>
      <c r="B17" s="7" t="s">
        <v>36</v>
      </c>
      <c r="F17" s="282" t="s">
        <v>696</v>
      </c>
      <c r="G17" s="283" t="s">
        <v>735</v>
      </c>
      <c r="H17" s="3">
        <v>4</v>
      </c>
      <c r="I17" s="3">
        <v>4</v>
      </c>
      <c r="J17" s="3">
        <v>4</v>
      </c>
      <c r="K17" s="3">
        <v>3</v>
      </c>
      <c r="L17" s="3">
        <v>3</v>
      </c>
      <c r="M17" s="3">
        <v>3</v>
      </c>
      <c r="N17" s="3">
        <v>3</v>
      </c>
      <c r="O17" s="3">
        <v>3</v>
      </c>
      <c r="P17" s="3"/>
      <c r="Q17" s="3">
        <f>IF(H17/4*Q$15=0,"",H17/4*Q$15)</f>
        <v>10</v>
      </c>
      <c r="R17" s="3">
        <f t="shared" ref="R17:Y17" si="0">IF(I17/4*R$15=0,"",I17/4*R$15)</f>
        <v>10</v>
      </c>
      <c r="S17" s="3">
        <f t="shared" si="0"/>
        <v>10</v>
      </c>
      <c r="T17" s="3">
        <f t="shared" si="0"/>
        <v>7.5</v>
      </c>
      <c r="U17" s="3">
        <f t="shared" si="0"/>
        <v>7.5</v>
      </c>
      <c r="V17" s="3">
        <f t="shared" si="0"/>
        <v>7.5</v>
      </c>
      <c r="W17" s="3">
        <f t="shared" si="0"/>
        <v>11.25</v>
      </c>
      <c r="X17" s="3">
        <f t="shared" si="0"/>
        <v>7.5</v>
      </c>
      <c r="Y17" s="4" t="str">
        <f t="shared" si="0"/>
        <v/>
      </c>
      <c r="Z17" s="121"/>
      <c r="AB17" s="270" t="s">
        <v>736</v>
      </c>
      <c r="AC17" s="268">
        <v>4</v>
      </c>
      <c r="AD17" s="268">
        <v>4</v>
      </c>
      <c r="AE17" s="268">
        <v>4</v>
      </c>
      <c r="AF17" s="268">
        <v>4</v>
      </c>
      <c r="AG17" s="268">
        <v>4</v>
      </c>
      <c r="AH17" s="268">
        <v>4</v>
      </c>
      <c r="AI17" s="268">
        <v>4</v>
      </c>
      <c r="AJ17" s="268">
        <v>4</v>
      </c>
      <c r="AK17" s="268"/>
      <c r="AL17" s="268">
        <v>10</v>
      </c>
      <c r="AM17" s="268">
        <v>10</v>
      </c>
      <c r="AN17" s="268">
        <v>10</v>
      </c>
      <c r="AO17" s="268">
        <v>10</v>
      </c>
      <c r="AP17" s="268">
        <v>10</v>
      </c>
      <c r="AQ17" s="268">
        <v>10</v>
      </c>
      <c r="AR17" s="268">
        <v>15</v>
      </c>
      <c r="AS17" s="268">
        <v>10</v>
      </c>
      <c r="AT17" s="268"/>
      <c r="AU17" s="268">
        <f>SUM(AC17:AK17)</f>
        <v>32</v>
      </c>
      <c r="AV17" s="268">
        <f t="shared" ref="AV17" si="1">SUM(AL17:AT17)</f>
        <v>85</v>
      </c>
    </row>
    <row r="18" spans="1:48" x14ac:dyDescent="0.3">
      <c r="A18" s="5" t="s">
        <v>696</v>
      </c>
      <c r="B18" s="7" t="s">
        <v>37</v>
      </c>
      <c r="F18" s="284" t="s">
        <v>338</v>
      </c>
      <c r="G18" s="121" t="s">
        <v>735</v>
      </c>
      <c r="H18" s="6"/>
      <c r="I18" s="6"/>
      <c r="J18" s="6"/>
      <c r="K18" s="6"/>
      <c r="L18" s="6"/>
      <c r="M18" s="6"/>
      <c r="N18" s="6"/>
      <c r="O18" s="6"/>
      <c r="P18" s="6">
        <v>4</v>
      </c>
      <c r="Q18" s="6" t="str">
        <f>IF(H18/4*Q$15=0,"",H18/4*Q$15)</f>
        <v/>
      </c>
      <c r="R18" s="6" t="str">
        <f t="shared" ref="R18:R19" si="2">IF(I18/4*R$15=0,"",I18/4*R$15)</f>
        <v/>
      </c>
      <c r="S18" s="6" t="str">
        <f t="shared" ref="S18:S19" si="3">IF(J18/4*S$15=0,"",J18/4*S$15)</f>
        <v/>
      </c>
      <c r="T18" s="6" t="str">
        <f t="shared" ref="T18:T19" si="4">IF(K18/4*T$15=0,"",K18/4*T$15)</f>
        <v/>
      </c>
      <c r="U18" s="6" t="str">
        <f t="shared" ref="U18:U19" si="5">IF(L18/4*U$15=0,"",L18/4*U$15)</f>
        <v/>
      </c>
      <c r="V18" s="6" t="str">
        <f t="shared" ref="V18:V19" si="6">IF(M18/4*V$15=0,"",M18/4*V$15)</f>
        <v/>
      </c>
      <c r="W18" s="6" t="str">
        <f t="shared" ref="W18:W19" si="7">IF(N18/4*W$15=0,"",N18/4*W$15)</f>
        <v/>
      </c>
      <c r="X18" s="6" t="str">
        <f t="shared" ref="X18:X19" si="8">IF(O18/4*X$15=0,"",O18/4*X$15)</f>
        <v/>
      </c>
      <c r="Y18" s="7">
        <f t="shared" ref="Y18:Y19" si="9">IF(P18/4*Y$15=0,"",P18/4*Y$15)</f>
        <v>15</v>
      </c>
      <c r="Z18" s="121"/>
      <c r="AB18" s="270" t="s">
        <v>703</v>
      </c>
      <c r="AC18" s="268">
        <v>4</v>
      </c>
      <c r="AD18" s="268">
        <v>4</v>
      </c>
      <c r="AE18" s="268">
        <v>4</v>
      </c>
      <c r="AF18" s="268">
        <v>3.5</v>
      </c>
      <c r="AG18" s="268">
        <v>3.5</v>
      </c>
      <c r="AH18" s="268">
        <v>3.5</v>
      </c>
      <c r="AI18" s="268">
        <v>3.5</v>
      </c>
      <c r="AJ18" s="268">
        <v>3.5</v>
      </c>
      <c r="AK18" s="268">
        <v>4</v>
      </c>
      <c r="AL18" s="268">
        <v>10</v>
      </c>
      <c r="AM18" s="268">
        <v>10</v>
      </c>
      <c r="AN18" s="268">
        <v>10</v>
      </c>
      <c r="AO18" s="268">
        <v>8.75</v>
      </c>
      <c r="AP18" s="268">
        <v>8.75</v>
      </c>
      <c r="AQ18" s="268">
        <v>8.75</v>
      </c>
      <c r="AR18" s="268">
        <v>13.125</v>
      </c>
      <c r="AS18" s="268">
        <v>8.75</v>
      </c>
      <c r="AT18" s="268">
        <v>15</v>
      </c>
      <c r="AU18" s="268">
        <f t="shared" ref="AU18" si="10">SUM(AC18:AK18)</f>
        <v>33.5</v>
      </c>
      <c r="AV18" s="268">
        <f>SUM(AL18:AT18)</f>
        <v>93.125</v>
      </c>
    </row>
    <row r="19" spans="1:48" x14ac:dyDescent="0.3">
      <c r="A19" s="5" t="s">
        <v>696</v>
      </c>
      <c r="B19" s="7" t="s">
        <v>38</v>
      </c>
      <c r="F19" s="284" t="s">
        <v>696</v>
      </c>
      <c r="G19" s="121" t="s">
        <v>736</v>
      </c>
      <c r="H19" s="6">
        <v>4</v>
      </c>
      <c r="I19" s="6">
        <v>4</v>
      </c>
      <c r="J19" s="6">
        <v>4</v>
      </c>
      <c r="K19" s="6">
        <v>4</v>
      </c>
      <c r="L19" s="6">
        <v>4</v>
      </c>
      <c r="M19" s="6">
        <v>4</v>
      </c>
      <c r="N19" s="6">
        <v>4</v>
      </c>
      <c r="O19" s="6">
        <v>4</v>
      </c>
      <c r="P19" s="6"/>
      <c r="Q19" s="6">
        <f>IF(H19/4*Q$15=0,"",H19/4*Q$15)</f>
        <v>10</v>
      </c>
      <c r="R19" s="6">
        <f t="shared" si="2"/>
        <v>10</v>
      </c>
      <c r="S19" s="6">
        <f t="shared" si="3"/>
        <v>10</v>
      </c>
      <c r="T19" s="6">
        <f t="shared" si="4"/>
        <v>10</v>
      </c>
      <c r="U19" s="6">
        <f t="shared" si="5"/>
        <v>10</v>
      </c>
      <c r="V19" s="6">
        <f t="shared" si="6"/>
        <v>10</v>
      </c>
      <c r="W19" s="6">
        <f t="shared" si="7"/>
        <v>15</v>
      </c>
      <c r="X19" s="6">
        <f t="shared" si="8"/>
        <v>10</v>
      </c>
      <c r="Y19" s="7" t="str">
        <f t="shared" si="9"/>
        <v/>
      </c>
      <c r="Z19" s="121"/>
    </row>
    <row r="20" spans="1:48" x14ac:dyDescent="0.3">
      <c r="A20" s="5" t="s">
        <v>696</v>
      </c>
      <c r="B20" s="7" t="s">
        <v>39</v>
      </c>
      <c r="F20" s="285" t="s">
        <v>338</v>
      </c>
      <c r="G20" s="286" t="s">
        <v>736</v>
      </c>
      <c r="H20" s="9"/>
      <c r="I20" s="9"/>
      <c r="J20" s="9"/>
      <c r="K20" s="9"/>
      <c r="L20" s="9"/>
      <c r="M20" s="9"/>
      <c r="N20" s="9"/>
      <c r="O20" s="9"/>
      <c r="P20" s="9" t="s">
        <v>251</v>
      </c>
      <c r="Q20" s="287" t="str">
        <f>IF(H20="-","",IF(H20/4*Q$15=0,"",H20/4*Q$15))</f>
        <v/>
      </c>
      <c r="R20" s="287" t="str">
        <f t="shared" ref="R20:Y20" si="11">IF(I20="-","",IF(I20/4*R$15=0,"",I20/4*R$15))</f>
        <v/>
      </c>
      <c r="S20" s="287" t="str">
        <f t="shared" si="11"/>
        <v/>
      </c>
      <c r="T20" s="287" t="str">
        <f t="shared" si="11"/>
        <v/>
      </c>
      <c r="U20" s="287" t="str">
        <f t="shared" si="11"/>
        <v/>
      </c>
      <c r="V20" s="287" t="str">
        <f t="shared" si="11"/>
        <v/>
      </c>
      <c r="W20" s="287" t="str">
        <f t="shared" si="11"/>
        <v/>
      </c>
      <c r="X20" s="287" t="str">
        <f t="shared" si="11"/>
        <v/>
      </c>
      <c r="Y20" s="288" t="str">
        <f t="shared" si="11"/>
        <v/>
      </c>
      <c r="Z20" s="121"/>
    </row>
    <row r="21" spans="1:48" x14ac:dyDescent="0.3">
      <c r="A21" s="5" t="s">
        <v>696</v>
      </c>
      <c r="B21" s="7" t="s">
        <v>40</v>
      </c>
      <c r="F21" s="121"/>
      <c r="G21" s="121"/>
      <c r="H21" s="121"/>
      <c r="I21" s="121"/>
      <c r="J21" s="121"/>
      <c r="K21" s="121"/>
      <c r="L21" s="121"/>
      <c r="M21" s="121"/>
      <c r="N21" s="121"/>
      <c r="O21" s="121"/>
      <c r="P21" s="121"/>
      <c r="Q21" s="121"/>
      <c r="R21" s="121"/>
      <c r="S21" s="121"/>
      <c r="T21" s="121"/>
      <c r="U21" s="121"/>
      <c r="V21" s="121"/>
      <c r="W21" s="121"/>
      <c r="X21" s="121"/>
      <c r="Y21" s="121"/>
      <c r="Z21" s="121"/>
    </row>
    <row r="22" spans="1:48" x14ac:dyDescent="0.3">
      <c r="A22" s="5" t="s">
        <v>696</v>
      </c>
      <c r="B22" s="7" t="s">
        <v>41</v>
      </c>
      <c r="F22" s="121"/>
      <c r="G22" s="121"/>
      <c r="H22" s="121"/>
      <c r="I22" s="121"/>
      <c r="J22" s="121"/>
      <c r="K22" s="121"/>
      <c r="L22" s="121"/>
      <c r="M22" s="121"/>
      <c r="N22" s="121"/>
      <c r="O22" s="121"/>
      <c r="P22" s="121"/>
      <c r="Q22" s="121"/>
      <c r="R22" s="121"/>
      <c r="S22" s="121"/>
      <c r="T22" s="121"/>
      <c r="U22" s="121"/>
      <c r="V22" s="121"/>
      <c r="W22" s="121"/>
      <c r="X22" s="121"/>
      <c r="Y22" s="121"/>
      <c r="Z22" s="121"/>
    </row>
    <row r="23" spans="1:48" x14ac:dyDescent="0.3">
      <c r="A23" s="263" t="s">
        <v>338</v>
      </c>
      <c r="B23" s="262" t="s">
        <v>42</v>
      </c>
      <c r="F23" s="121"/>
      <c r="G23" s="121"/>
      <c r="H23" s="121"/>
      <c r="I23" s="121"/>
      <c r="J23" s="121"/>
      <c r="K23" s="121"/>
      <c r="L23" s="121"/>
      <c r="M23" s="121"/>
      <c r="N23" s="121"/>
      <c r="O23" s="121"/>
      <c r="P23" s="121"/>
      <c r="Q23" s="121"/>
      <c r="R23" s="121"/>
      <c r="S23" s="121"/>
      <c r="T23" s="121"/>
      <c r="U23" s="121"/>
      <c r="V23" s="121"/>
      <c r="W23" s="121"/>
      <c r="X23" s="121"/>
      <c r="Y23" s="121"/>
      <c r="Z23" s="121"/>
    </row>
    <row r="24" spans="1:48" x14ac:dyDescent="0.3">
      <c r="A24" s="6"/>
      <c r="B24" s="6"/>
      <c r="F24" s="121"/>
      <c r="G24" s="121"/>
      <c r="H24" s="121"/>
      <c r="I24" s="121"/>
      <c r="J24" s="121"/>
      <c r="K24" s="121"/>
      <c r="L24" s="121"/>
      <c r="M24" s="121"/>
      <c r="N24" s="121"/>
      <c r="O24" s="121"/>
      <c r="P24" s="121"/>
      <c r="Q24" s="121"/>
      <c r="R24" s="121"/>
      <c r="S24" s="121"/>
      <c r="T24" s="121"/>
      <c r="U24" s="121"/>
      <c r="V24" s="121"/>
      <c r="W24" s="121"/>
      <c r="X24" s="121"/>
      <c r="Y24" s="121"/>
      <c r="Z24" s="121"/>
    </row>
    <row r="25" spans="1:48" x14ac:dyDescent="0.3">
      <c r="A25" s="6"/>
      <c r="B25" s="6"/>
      <c r="F25" s="121"/>
      <c r="G25" s="121"/>
      <c r="H25" s="121"/>
      <c r="I25" s="121"/>
      <c r="J25" s="121"/>
      <c r="K25" s="121"/>
      <c r="L25" s="121"/>
      <c r="M25" s="121"/>
      <c r="N25" s="121"/>
      <c r="O25" s="121"/>
      <c r="P25" s="121"/>
      <c r="Q25" s="121"/>
      <c r="R25" s="121"/>
      <c r="S25" s="121"/>
      <c r="T25" s="121"/>
      <c r="U25" s="121"/>
      <c r="V25" s="121"/>
      <c r="W25" s="121"/>
      <c r="X25" s="121"/>
      <c r="Y25" s="121"/>
      <c r="Z25" s="121"/>
    </row>
    <row r="26" spans="1:48" x14ac:dyDescent="0.3">
      <c r="F26" s="121"/>
      <c r="G26" s="121"/>
      <c r="H26" s="121"/>
      <c r="I26" s="121"/>
      <c r="J26" s="121"/>
      <c r="K26" s="121"/>
      <c r="L26" s="121"/>
      <c r="M26" s="121"/>
      <c r="N26" s="121"/>
      <c r="O26" s="121"/>
      <c r="P26" s="121"/>
      <c r="Q26" s="121"/>
      <c r="R26" s="121"/>
      <c r="S26" s="121"/>
      <c r="T26" s="121"/>
      <c r="U26" s="121"/>
      <c r="V26" s="121"/>
      <c r="W26" s="121"/>
      <c r="X26" s="121"/>
      <c r="Y26" s="121"/>
      <c r="Z26" s="121"/>
    </row>
    <row r="27" spans="1:48" x14ac:dyDescent="0.3">
      <c r="A27" t="s">
        <v>744</v>
      </c>
      <c r="F27" s="121"/>
      <c r="G27" s="121"/>
      <c r="H27" s="121"/>
      <c r="I27" s="121"/>
      <c r="J27" s="121"/>
      <c r="K27" s="121"/>
      <c r="L27" s="121"/>
      <c r="M27" s="121"/>
      <c r="N27" s="121"/>
      <c r="O27" s="121"/>
      <c r="P27" s="121"/>
      <c r="Q27" s="121"/>
      <c r="R27" s="121"/>
      <c r="S27" s="121"/>
      <c r="T27" s="121"/>
      <c r="U27" s="121"/>
      <c r="V27" s="121"/>
      <c r="W27" s="121"/>
      <c r="X27" s="121"/>
      <c r="Y27" s="121"/>
      <c r="Z27" s="121"/>
    </row>
    <row r="28" spans="1:48" x14ac:dyDescent="0.3">
      <c r="B28" s="281" t="s">
        <v>754</v>
      </c>
      <c r="F28" s="121"/>
      <c r="G28" s="121"/>
      <c r="H28" s="121"/>
      <c r="I28" s="121"/>
      <c r="J28" s="121"/>
      <c r="K28" s="121"/>
      <c r="L28" s="121"/>
      <c r="M28" s="121"/>
      <c r="N28" s="121"/>
      <c r="O28" s="121"/>
      <c r="P28" s="121"/>
      <c r="Q28" s="121"/>
      <c r="R28" s="121"/>
      <c r="S28" s="121"/>
      <c r="T28" s="121"/>
      <c r="U28" s="121"/>
      <c r="V28" s="121"/>
      <c r="W28" s="121"/>
      <c r="X28" s="121"/>
      <c r="Y28" s="121"/>
      <c r="Z28" s="121"/>
    </row>
    <row r="29" spans="1:48" x14ac:dyDescent="0.3">
      <c r="F29" s="121"/>
      <c r="G29" s="121"/>
      <c r="H29" s="121"/>
      <c r="I29" s="121"/>
      <c r="J29" s="121"/>
      <c r="K29" s="121"/>
      <c r="L29" s="121"/>
      <c r="M29" s="121"/>
      <c r="N29" s="121"/>
      <c r="O29" s="121"/>
      <c r="P29" s="121"/>
      <c r="Q29" s="121"/>
      <c r="R29" s="121"/>
      <c r="S29" s="121"/>
      <c r="T29" s="121"/>
      <c r="U29" s="121"/>
      <c r="V29" s="121"/>
      <c r="W29" s="121"/>
      <c r="X29" s="121"/>
      <c r="Y29" s="121"/>
      <c r="Z29" s="121"/>
    </row>
    <row r="30" spans="1:48" x14ac:dyDescent="0.3">
      <c r="F30" s="121"/>
      <c r="G30" s="121"/>
      <c r="H30" s="121"/>
      <c r="I30" s="121"/>
      <c r="J30" s="121"/>
      <c r="K30" s="121"/>
      <c r="L30" s="121"/>
      <c r="M30" s="121"/>
      <c r="N30" s="121"/>
      <c r="O30" s="121"/>
      <c r="P30" s="121"/>
      <c r="Q30" s="121"/>
      <c r="R30" s="121"/>
      <c r="S30" s="121"/>
      <c r="T30" s="121"/>
      <c r="U30" s="121"/>
      <c r="V30" s="121"/>
      <c r="W30" s="121"/>
      <c r="X30" s="121"/>
      <c r="Y30" s="121"/>
      <c r="Z30" s="121"/>
    </row>
    <row r="31" spans="1:48" x14ac:dyDescent="0.3">
      <c r="F31" s="121"/>
      <c r="G31" s="121"/>
      <c r="H31" s="121"/>
      <c r="I31" s="121"/>
      <c r="J31" s="121"/>
      <c r="K31" s="121"/>
      <c r="L31" s="121"/>
      <c r="M31" s="121"/>
      <c r="N31" s="121"/>
      <c r="O31" s="121"/>
      <c r="P31" s="121"/>
      <c r="Q31" s="121"/>
      <c r="R31" s="121"/>
      <c r="S31" s="121"/>
      <c r="T31" s="121"/>
      <c r="U31" s="121"/>
      <c r="V31" s="121"/>
      <c r="W31" s="121"/>
      <c r="X31" s="121"/>
      <c r="Y31" s="121"/>
      <c r="Z31" s="121"/>
    </row>
    <row r="32" spans="1:48" x14ac:dyDescent="0.3">
      <c r="F32" s="121"/>
      <c r="G32" s="121"/>
      <c r="H32" s="121"/>
      <c r="I32" s="121"/>
      <c r="J32" s="121"/>
      <c r="K32" s="121"/>
      <c r="L32" s="121"/>
      <c r="M32" s="121"/>
      <c r="N32" s="121"/>
      <c r="O32" s="121"/>
      <c r="P32" s="121"/>
      <c r="Q32" s="121"/>
      <c r="R32" s="121"/>
      <c r="S32" s="121"/>
      <c r="T32" s="121"/>
      <c r="U32" s="121"/>
      <c r="V32" s="121"/>
      <c r="W32" s="121"/>
      <c r="X32" s="121"/>
      <c r="Y32" s="121"/>
      <c r="Z32" s="121"/>
    </row>
    <row r="33" spans="1:26" x14ac:dyDescent="0.3">
      <c r="F33" s="121"/>
      <c r="G33" s="121"/>
      <c r="H33" s="121"/>
      <c r="I33" s="121"/>
      <c r="J33" s="121"/>
      <c r="K33" s="121"/>
      <c r="L33" s="121"/>
      <c r="M33" s="121"/>
      <c r="N33" s="121"/>
      <c r="O33" s="121"/>
      <c r="P33" s="121"/>
      <c r="Q33" s="121"/>
      <c r="R33" s="121"/>
      <c r="S33" s="121"/>
      <c r="T33" s="121"/>
      <c r="U33" s="121"/>
      <c r="V33" s="121"/>
      <c r="W33" s="121"/>
      <c r="X33" s="121"/>
      <c r="Y33" s="121"/>
      <c r="Z33" s="121"/>
    </row>
    <row r="34" spans="1:26" x14ac:dyDescent="0.3">
      <c r="F34" s="121"/>
      <c r="G34" s="121"/>
      <c r="H34" s="121"/>
      <c r="I34" s="121"/>
      <c r="J34" s="121"/>
      <c r="K34" s="121"/>
      <c r="L34" s="121"/>
      <c r="M34" s="121"/>
      <c r="N34" s="121"/>
      <c r="O34" s="121"/>
      <c r="P34" s="121"/>
      <c r="Q34" s="121"/>
      <c r="R34" s="121"/>
      <c r="S34" s="121"/>
      <c r="T34" s="121"/>
      <c r="U34" s="121"/>
      <c r="V34" s="121"/>
      <c r="W34" s="121"/>
      <c r="X34" s="121"/>
      <c r="Y34" s="121"/>
      <c r="Z34" s="121"/>
    </row>
    <row r="36" spans="1:26" x14ac:dyDescent="0.3">
      <c r="A36" t="s">
        <v>748</v>
      </c>
    </row>
    <row r="38" spans="1:26" x14ac:dyDescent="0.3">
      <c r="A38" t="s">
        <v>746</v>
      </c>
      <c r="C38" t="s">
        <v>747</v>
      </c>
      <c r="G38" s="89" t="s">
        <v>749</v>
      </c>
      <c r="H38" s="89"/>
      <c r="I38" s="89"/>
    </row>
    <row r="39" spans="1:26" x14ac:dyDescent="0.3">
      <c r="A39" s="2" t="s">
        <v>696</v>
      </c>
      <c r="B39" s="4" t="s">
        <v>34</v>
      </c>
      <c r="C39" s="2" t="s">
        <v>696</v>
      </c>
      <c r="D39" s="4" t="s">
        <v>34</v>
      </c>
      <c r="E39" s="6"/>
    </row>
    <row r="40" spans="1:26" x14ac:dyDescent="0.3">
      <c r="A40" s="5" t="s">
        <v>696</v>
      </c>
      <c r="B40" s="7" t="s">
        <v>35</v>
      </c>
      <c r="C40" s="5" t="s">
        <v>696</v>
      </c>
      <c r="D40" s="7" t="s">
        <v>35</v>
      </c>
      <c r="E40" s="6"/>
    </row>
    <row r="41" spans="1:26" x14ac:dyDescent="0.3">
      <c r="A41" s="5" t="s">
        <v>696</v>
      </c>
      <c r="B41" s="7" t="s">
        <v>36</v>
      </c>
      <c r="C41" s="5" t="s">
        <v>696</v>
      </c>
      <c r="D41" s="7" t="s">
        <v>36</v>
      </c>
      <c r="E41" s="6"/>
    </row>
    <row r="42" spans="1:26" x14ac:dyDescent="0.3">
      <c r="A42" s="5" t="s">
        <v>696</v>
      </c>
      <c r="B42" s="7" t="s">
        <v>37</v>
      </c>
      <c r="C42" s="5" t="s">
        <v>696</v>
      </c>
      <c r="D42" s="7" t="s">
        <v>37</v>
      </c>
      <c r="E42" s="6"/>
    </row>
    <row r="43" spans="1:26" x14ac:dyDescent="0.3">
      <c r="A43" s="5" t="s">
        <v>696</v>
      </c>
      <c r="B43" s="7" t="s">
        <v>38</v>
      </c>
      <c r="C43" s="5" t="s">
        <v>696</v>
      </c>
      <c r="D43" s="7" t="s">
        <v>38</v>
      </c>
      <c r="E43" s="6"/>
    </row>
    <row r="44" spans="1:26" x14ac:dyDescent="0.3">
      <c r="A44" s="5" t="s">
        <v>696</v>
      </c>
      <c r="B44" s="7" t="s">
        <v>39</v>
      </c>
      <c r="C44" s="5" t="s">
        <v>696</v>
      </c>
      <c r="D44" s="7" t="s">
        <v>39</v>
      </c>
      <c r="E44" s="6"/>
    </row>
    <row r="45" spans="1:26" x14ac:dyDescent="0.3">
      <c r="A45" s="5" t="s">
        <v>696</v>
      </c>
      <c r="B45" s="7" t="s">
        <v>40</v>
      </c>
      <c r="C45" s="5" t="s">
        <v>696</v>
      </c>
      <c r="D45" s="7" t="s">
        <v>40</v>
      </c>
      <c r="E45" s="6"/>
    </row>
    <row r="46" spans="1:26" x14ac:dyDescent="0.3">
      <c r="A46" s="5" t="s">
        <v>696</v>
      </c>
      <c r="B46" s="7" t="s">
        <v>41</v>
      </c>
      <c r="C46" s="5" t="s">
        <v>696</v>
      </c>
      <c r="D46" s="7" t="s">
        <v>41</v>
      </c>
      <c r="E46" s="6"/>
    </row>
    <row r="47" spans="1:26" x14ac:dyDescent="0.3">
      <c r="A47" s="263" t="s">
        <v>338</v>
      </c>
      <c r="B47" s="262" t="s">
        <v>42</v>
      </c>
      <c r="C47" s="263"/>
      <c r="D47" s="262"/>
      <c r="E47" s="6"/>
    </row>
    <row r="48" spans="1:26" x14ac:dyDescent="0.3">
      <c r="A48" s="6"/>
      <c r="B48" s="6"/>
    </row>
    <row r="49" spans="1:15" x14ac:dyDescent="0.3">
      <c r="A49" s="6"/>
      <c r="B49" s="6"/>
    </row>
    <row r="51" spans="1:15" x14ac:dyDescent="0.3">
      <c r="A51" t="s">
        <v>744</v>
      </c>
    </row>
    <row r="52" spans="1:15" x14ac:dyDescent="0.3">
      <c r="B52" s="281" t="s">
        <v>745</v>
      </c>
    </row>
    <row r="53" spans="1:15" collapsed="1" x14ac:dyDescent="0.3"/>
    <row r="57" spans="1:15" x14ac:dyDescent="0.3">
      <c r="H57" s="3">
        <v>4</v>
      </c>
      <c r="I57" s="3">
        <v>4</v>
      </c>
      <c r="J57" s="3">
        <v>4</v>
      </c>
      <c r="K57" s="3">
        <v>3</v>
      </c>
      <c r="L57" s="3">
        <v>3</v>
      </c>
      <c r="M57" s="3">
        <v>3</v>
      </c>
      <c r="N57" s="3">
        <v>3</v>
      </c>
      <c r="O57" s="3">
        <v>3</v>
      </c>
    </row>
    <row r="60" spans="1:15" hidden="1" x14ac:dyDescent="0.3"/>
    <row r="61" spans="1:15" hidden="1" x14ac:dyDescent="0.3"/>
    <row r="62" spans="1:15" hidden="1" x14ac:dyDescent="0.3"/>
    <row r="63" spans="1:15" collapsed="1" x14ac:dyDescent="0.3"/>
    <row r="65" spans="1:48" x14ac:dyDescent="0.3">
      <c r="AB65" t="s">
        <v>692</v>
      </c>
      <c r="AC65" s="275">
        <f t="shared" ref="AC65:AJ65" si="12">AC66/SUM($H$69:$O$69)*100</f>
        <v>11.76470588235294</v>
      </c>
      <c r="AD65" s="275">
        <f t="shared" si="12"/>
        <v>11.76470588235294</v>
      </c>
      <c r="AE65" s="275">
        <f t="shared" si="12"/>
        <v>11.76470588235294</v>
      </c>
      <c r="AF65" s="275">
        <f t="shared" si="12"/>
        <v>11.76470588235294</v>
      </c>
      <c r="AG65" s="275">
        <f t="shared" si="12"/>
        <v>11.76470588235294</v>
      </c>
      <c r="AH65" s="275">
        <f t="shared" si="12"/>
        <v>11.76470588235294</v>
      </c>
      <c r="AI65" s="275">
        <f t="shared" si="12"/>
        <v>17.647058823529413</v>
      </c>
      <c r="AJ65" s="275">
        <f t="shared" si="12"/>
        <v>11.76470588235294</v>
      </c>
      <c r="AK65" s="276">
        <v>0</v>
      </c>
      <c r="AL65" s="275">
        <f t="shared" ref="AL65:AS65" si="13">AL66/SUM($Q$69:$X$69)*100</f>
        <v>11.76470588235294</v>
      </c>
      <c r="AM65" s="275">
        <f t="shared" si="13"/>
        <v>11.76470588235294</v>
      </c>
      <c r="AN65" s="275">
        <f t="shared" si="13"/>
        <v>11.76470588235294</v>
      </c>
      <c r="AO65" s="275">
        <f t="shared" si="13"/>
        <v>11.76470588235294</v>
      </c>
      <c r="AP65" s="275">
        <f t="shared" si="13"/>
        <v>11.76470588235294</v>
      </c>
      <c r="AQ65" s="275">
        <f t="shared" si="13"/>
        <v>11.76470588235294</v>
      </c>
      <c r="AR65" s="275">
        <f t="shared" si="13"/>
        <v>17.647058823529413</v>
      </c>
      <c r="AS65" s="275">
        <f t="shared" si="13"/>
        <v>11.76470588235294</v>
      </c>
      <c r="AT65" s="276">
        <v>0</v>
      </c>
    </row>
    <row r="66" spans="1:48" x14ac:dyDescent="0.3">
      <c r="A66" t="s">
        <v>750</v>
      </c>
      <c r="AB66" t="s">
        <v>691</v>
      </c>
      <c r="AC66" s="126">
        <v>10</v>
      </c>
      <c r="AD66" s="126">
        <v>10</v>
      </c>
      <c r="AE66" s="126">
        <v>10</v>
      </c>
      <c r="AF66" s="126">
        <v>10</v>
      </c>
      <c r="AG66" s="126">
        <v>10</v>
      </c>
      <c r="AH66" s="126">
        <v>10</v>
      </c>
      <c r="AI66" s="126">
        <v>15</v>
      </c>
      <c r="AJ66" s="126">
        <v>10</v>
      </c>
      <c r="AK66" s="126">
        <v>15</v>
      </c>
      <c r="AL66" s="126">
        <v>10</v>
      </c>
      <c r="AM66" s="126">
        <v>10</v>
      </c>
      <c r="AN66" s="126">
        <v>10</v>
      </c>
      <c r="AO66" s="126">
        <v>10</v>
      </c>
      <c r="AP66" s="126">
        <v>10</v>
      </c>
      <c r="AQ66" s="126">
        <v>10</v>
      </c>
      <c r="AR66" s="126">
        <v>15</v>
      </c>
      <c r="AS66" s="126">
        <v>10</v>
      </c>
      <c r="AT66" s="126">
        <v>15</v>
      </c>
    </row>
    <row r="68" spans="1:48" x14ac:dyDescent="0.3">
      <c r="A68" t="s">
        <v>734</v>
      </c>
      <c r="G68" t="s">
        <v>692</v>
      </c>
      <c r="H68" s="275">
        <f t="shared" ref="H68:O68" si="14">H69/SUM($H$69:$O$69)*100</f>
        <v>11.76470588235294</v>
      </c>
      <c r="I68" s="275">
        <f t="shared" si="14"/>
        <v>11.76470588235294</v>
      </c>
      <c r="J68" s="275">
        <f t="shared" si="14"/>
        <v>11.76470588235294</v>
      </c>
      <c r="K68" s="275">
        <f t="shared" si="14"/>
        <v>11.76470588235294</v>
      </c>
      <c r="L68" s="275">
        <f t="shared" si="14"/>
        <v>11.76470588235294</v>
      </c>
      <c r="M68" s="275">
        <f t="shared" si="14"/>
        <v>11.76470588235294</v>
      </c>
      <c r="N68" s="275">
        <f t="shared" si="14"/>
        <v>17.647058823529413</v>
      </c>
      <c r="O68" s="275">
        <f t="shared" si="14"/>
        <v>11.76470588235294</v>
      </c>
      <c r="P68" s="276">
        <v>0</v>
      </c>
      <c r="Q68" s="275">
        <f t="shared" ref="Q68:X68" si="15">Q69/SUM($Q$69:$X$69)*100</f>
        <v>11.76470588235294</v>
      </c>
      <c r="R68" s="275">
        <f t="shared" si="15"/>
        <v>11.76470588235294</v>
      </c>
      <c r="S68" s="275">
        <f t="shared" si="15"/>
        <v>11.76470588235294</v>
      </c>
      <c r="T68" s="275">
        <f t="shared" si="15"/>
        <v>11.76470588235294</v>
      </c>
      <c r="U68" s="275">
        <f t="shared" si="15"/>
        <v>11.76470588235294</v>
      </c>
      <c r="V68" s="275">
        <f t="shared" si="15"/>
        <v>11.76470588235294</v>
      </c>
      <c r="W68" s="275">
        <f t="shared" si="15"/>
        <v>17.647058823529413</v>
      </c>
      <c r="X68" s="275">
        <f t="shared" si="15"/>
        <v>11.76470588235294</v>
      </c>
      <c r="Y68" s="276">
        <v>0</v>
      </c>
      <c r="AB68" s="269" t="s">
        <v>704</v>
      </c>
      <c r="AC68" s="268" t="s">
        <v>705</v>
      </c>
      <c r="AD68" s="268" t="s">
        <v>706</v>
      </c>
      <c r="AE68" s="268" t="s">
        <v>707</v>
      </c>
      <c r="AF68" s="268" t="s">
        <v>708</v>
      </c>
      <c r="AG68" s="268" t="s">
        <v>709</v>
      </c>
      <c r="AH68" s="268" t="s">
        <v>710</v>
      </c>
      <c r="AI68" s="268" t="s">
        <v>711</v>
      </c>
      <c r="AJ68" s="268" t="s">
        <v>712</v>
      </c>
      <c r="AK68" s="268" t="s">
        <v>713</v>
      </c>
      <c r="AL68" s="268" t="s">
        <v>716</v>
      </c>
      <c r="AM68" s="268" t="s">
        <v>717</v>
      </c>
      <c r="AN68" s="268" t="s">
        <v>718</v>
      </c>
      <c r="AO68" s="268" t="s">
        <v>719</v>
      </c>
      <c r="AP68" s="268" t="s">
        <v>726</v>
      </c>
      <c r="AQ68" s="268" t="s">
        <v>720</v>
      </c>
      <c r="AR68" s="268" t="s">
        <v>721</v>
      </c>
      <c r="AS68" s="268" t="s">
        <v>722</v>
      </c>
      <c r="AT68" s="268" t="s">
        <v>723</v>
      </c>
      <c r="AU68" s="268" t="s">
        <v>727</v>
      </c>
      <c r="AV68" s="268" t="s">
        <v>728</v>
      </c>
    </row>
    <row r="69" spans="1:48" x14ac:dyDescent="0.3">
      <c r="A69" s="2" t="s">
        <v>696</v>
      </c>
      <c r="B69" s="4" t="s">
        <v>34</v>
      </c>
      <c r="G69" t="s">
        <v>691</v>
      </c>
      <c r="H69" s="126">
        <v>10</v>
      </c>
      <c r="I69" s="126">
        <v>10</v>
      </c>
      <c r="J69" s="126">
        <v>10</v>
      </c>
      <c r="K69" s="126">
        <v>10</v>
      </c>
      <c r="L69" s="126">
        <v>10</v>
      </c>
      <c r="M69" s="126">
        <v>10</v>
      </c>
      <c r="N69" s="126">
        <v>15</v>
      </c>
      <c r="O69" s="126">
        <v>10</v>
      </c>
      <c r="P69" s="126">
        <v>15</v>
      </c>
      <c r="Q69" s="126">
        <v>10</v>
      </c>
      <c r="R69" s="126">
        <v>10</v>
      </c>
      <c r="S69" s="126">
        <v>10</v>
      </c>
      <c r="T69" s="126">
        <v>10</v>
      </c>
      <c r="U69" s="126">
        <v>10</v>
      </c>
      <c r="V69" s="126">
        <v>10</v>
      </c>
      <c r="W69" s="126">
        <v>15</v>
      </c>
      <c r="X69" s="126">
        <v>10</v>
      </c>
      <c r="Y69" s="126">
        <v>15</v>
      </c>
      <c r="AB69" s="270" t="s">
        <v>735</v>
      </c>
      <c r="AC69" s="268">
        <v>4</v>
      </c>
      <c r="AD69" s="268">
        <v>4</v>
      </c>
      <c r="AE69" s="268">
        <v>4</v>
      </c>
      <c r="AF69" s="268">
        <v>4</v>
      </c>
      <c r="AG69" s="268">
        <v>4</v>
      </c>
      <c r="AH69" s="268">
        <v>4</v>
      </c>
      <c r="AI69" s="268">
        <v>4</v>
      </c>
      <c r="AJ69" s="268">
        <v>4</v>
      </c>
      <c r="AK69" s="268">
        <v>4</v>
      </c>
      <c r="AL69" s="268">
        <v>10</v>
      </c>
      <c r="AM69" s="268">
        <v>10</v>
      </c>
      <c r="AN69" s="268">
        <v>10</v>
      </c>
      <c r="AO69" s="268">
        <v>10</v>
      </c>
      <c r="AP69" s="268">
        <v>10</v>
      </c>
      <c r="AQ69" s="268">
        <v>10</v>
      </c>
      <c r="AR69" s="268">
        <v>15</v>
      </c>
      <c r="AS69" s="268">
        <v>10</v>
      </c>
      <c r="AT69" s="268">
        <v>15</v>
      </c>
      <c r="AU69" s="268">
        <f>SUM(AC69:AK69)</f>
        <v>36</v>
      </c>
      <c r="AV69" s="268">
        <f>SUM(AL69:AT69)</f>
        <v>100</v>
      </c>
    </row>
    <row r="70" spans="1:48" x14ac:dyDescent="0.3">
      <c r="A70" s="5" t="s">
        <v>696</v>
      </c>
      <c r="B70" s="7" t="s">
        <v>35</v>
      </c>
      <c r="F70" s="30"/>
      <c r="AB70" s="270" t="s">
        <v>736</v>
      </c>
      <c r="AC70" s="268">
        <v>4</v>
      </c>
      <c r="AD70" s="268">
        <v>4</v>
      </c>
      <c r="AE70" s="268">
        <v>4</v>
      </c>
      <c r="AF70" s="268">
        <v>4</v>
      </c>
      <c r="AG70" s="268">
        <v>4</v>
      </c>
      <c r="AH70" s="268">
        <v>4</v>
      </c>
      <c r="AI70" s="268">
        <v>4</v>
      </c>
      <c r="AJ70" s="268">
        <v>4</v>
      </c>
      <c r="AK70" s="268"/>
      <c r="AL70" s="268">
        <v>11.76470588235294</v>
      </c>
      <c r="AM70" s="268">
        <v>11.76470588235294</v>
      </c>
      <c r="AN70" s="268">
        <v>11.76470588235294</v>
      </c>
      <c r="AO70" s="268">
        <v>11.76470588235294</v>
      </c>
      <c r="AP70" s="268">
        <v>11.76470588235294</v>
      </c>
      <c r="AQ70" s="268">
        <v>11.76470588235294</v>
      </c>
      <c r="AR70" s="268">
        <v>17.647058823529413</v>
      </c>
      <c r="AS70" s="268">
        <v>11.76470588235294</v>
      </c>
      <c r="AT70" s="268"/>
      <c r="AU70" s="268">
        <f t="shared" ref="AU70" si="16">SUM(AC70:AK70)</f>
        <v>32</v>
      </c>
      <c r="AV70" s="268">
        <f t="shared" ref="AV70" si="17">SUM(AL70:AT70)</f>
        <v>99.999999999999986</v>
      </c>
    </row>
    <row r="71" spans="1:48" x14ac:dyDescent="0.3">
      <c r="A71" s="5" t="s">
        <v>696</v>
      </c>
      <c r="B71" s="7" t="s">
        <v>36</v>
      </c>
      <c r="F71" s="257" t="s">
        <v>701</v>
      </c>
      <c r="G71" s="289" t="s">
        <v>698</v>
      </c>
      <c r="H71" s="290" t="s">
        <v>34</v>
      </c>
      <c r="I71" s="290" t="s">
        <v>35</v>
      </c>
      <c r="J71" s="290" t="s">
        <v>36</v>
      </c>
      <c r="K71" s="290" t="s">
        <v>37</v>
      </c>
      <c r="L71" s="290" t="s">
        <v>38</v>
      </c>
      <c r="M71" s="290" t="s">
        <v>39</v>
      </c>
      <c r="N71" s="290" t="s">
        <v>40</v>
      </c>
      <c r="O71" s="290" t="s">
        <v>41</v>
      </c>
      <c r="P71" s="291" t="s">
        <v>42</v>
      </c>
      <c r="Q71" s="292" t="s">
        <v>48</v>
      </c>
      <c r="R71" s="292" t="s">
        <v>49</v>
      </c>
      <c r="S71" s="292" t="s">
        <v>50</v>
      </c>
      <c r="T71" s="292" t="s">
        <v>51</v>
      </c>
      <c r="U71" s="292" t="s">
        <v>52</v>
      </c>
      <c r="V71" s="292" t="s">
        <v>53</v>
      </c>
      <c r="W71" s="292" t="s">
        <v>54</v>
      </c>
      <c r="X71" s="292" t="s">
        <v>56</v>
      </c>
      <c r="Y71" s="292" t="s">
        <v>57</v>
      </c>
      <c r="AB71" s="270" t="s">
        <v>703</v>
      </c>
      <c r="AC71" s="268">
        <v>4</v>
      </c>
      <c r="AD71" s="268">
        <v>4</v>
      </c>
      <c r="AE71" s="268">
        <v>4</v>
      </c>
      <c r="AF71" s="268">
        <v>4</v>
      </c>
      <c r="AG71" s="268">
        <v>4</v>
      </c>
      <c r="AH71" s="268">
        <v>4</v>
      </c>
      <c r="AI71" s="268">
        <v>4</v>
      </c>
      <c r="AJ71" s="268">
        <v>4</v>
      </c>
      <c r="AK71" s="268">
        <v>4</v>
      </c>
      <c r="AL71" s="268">
        <v>10.882352941176471</v>
      </c>
      <c r="AM71" s="268">
        <v>10.882352941176471</v>
      </c>
      <c r="AN71" s="268">
        <v>10.882352941176471</v>
      </c>
      <c r="AO71" s="268">
        <v>10.882352941176471</v>
      </c>
      <c r="AP71" s="268">
        <v>10.882352941176471</v>
      </c>
      <c r="AQ71" s="268">
        <v>10.882352941176471</v>
      </c>
      <c r="AR71" s="268">
        <v>16.323529411764707</v>
      </c>
      <c r="AS71" s="268">
        <v>10.882352941176471</v>
      </c>
      <c r="AT71" s="268">
        <v>15</v>
      </c>
      <c r="AU71" s="268">
        <f>SUM(AC71:AK71)</f>
        <v>36</v>
      </c>
      <c r="AV71" s="268">
        <f>SUM(AL71:AT71)</f>
        <v>107.5</v>
      </c>
    </row>
    <row r="72" spans="1:48" x14ac:dyDescent="0.3">
      <c r="A72" s="5" t="s">
        <v>696</v>
      </c>
      <c r="B72" s="7" t="s">
        <v>37</v>
      </c>
      <c r="F72" s="282" t="s">
        <v>696</v>
      </c>
      <c r="G72" s="283" t="s">
        <v>735</v>
      </c>
      <c r="H72" s="3">
        <v>4</v>
      </c>
      <c r="I72" s="3">
        <v>4</v>
      </c>
      <c r="J72" s="3">
        <v>4</v>
      </c>
      <c r="K72" s="3">
        <v>4</v>
      </c>
      <c r="L72" s="3">
        <v>4</v>
      </c>
      <c r="M72" s="3">
        <v>4</v>
      </c>
      <c r="N72" s="3">
        <v>4</v>
      </c>
      <c r="O72" s="3">
        <v>4</v>
      </c>
      <c r="P72" s="3"/>
      <c r="Q72" s="3">
        <f>IF(H72/4*Q$69=0,"",H72/4*Q$69)</f>
        <v>10</v>
      </c>
      <c r="R72" s="3">
        <f t="shared" ref="R72:Y72" si="18">IF(I72/4*R$69=0,"",I72/4*R$69)</f>
        <v>10</v>
      </c>
      <c r="S72" s="3">
        <f t="shared" si="18"/>
        <v>10</v>
      </c>
      <c r="T72" s="3">
        <f t="shared" si="18"/>
        <v>10</v>
      </c>
      <c r="U72" s="3">
        <f t="shared" si="18"/>
        <v>10</v>
      </c>
      <c r="V72" s="3">
        <f t="shared" si="18"/>
        <v>10</v>
      </c>
      <c r="W72" s="3">
        <f t="shared" si="18"/>
        <v>15</v>
      </c>
      <c r="X72" s="3">
        <f t="shared" si="18"/>
        <v>10</v>
      </c>
      <c r="Y72" s="4" t="str">
        <f t="shared" si="18"/>
        <v/>
      </c>
    </row>
    <row r="73" spans="1:48" x14ac:dyDescent="0.3">
      <c r="A73" s="5" t="s">
        <v>696</v>
      </c>
      <c r="B73" s="7" t="s">
        <v>38</v>
      </c>
      <c r="F73" s="284" t="s">
        <v>338</v>
      </c>
      <c r="G73" s="121" t="s">
        <v>735</v>
      </c>
      <c r="H73" s="6"/>
      <c r="I73" s="6"/>
      <c r="J73" s="6"/>
      <c r="K73" s="6"/>
      <c r="L73" s="6"/>
      <c r="M73" s="6"/>
      <c r="N73" s="6"/>
      <c r="O73" s="6"/>
      <c r="P73" s="6">
        <v>4</v>
      </c>
      <c r="Q73" s="6" t="str">
        <f>IF(H73/4*Q$69=0,"",H73/4*Q$69)</f>
        <v/>
      </c>
      <c r="R73" s="6" t="str">
        <f t="shared" ref="R73" si="19">IF(I73/4*R$69=0,"",I73/4*R$69)</f>
        <v/>
      </c>
      <c r="S73" s="6" t="str">
        <f t="shared" ref="S73" si="20">IF(J73/4*S$69=0,"",J73/4*S$69)</f>
        <v/>
      </c>
      <c r="T73" s="6" t="str">
        <f t="shared" ref="T73" si="21">IF(K73/4*T$69=0,"",K73/4*T$69)</f>
        <v/>
      </c>
      <c r="U73" s="6" t="str">
        <f t="shared" ref="U73" si="22">IF(L73/4*U$69=0,"",L73/4*U$69)</f>
        <v/>
      </c>
      <c r="V73" s="6" t="str">
        <f t="shared" ref="V73" si="23">IF(M73/4*V$69=0,"",M73/4*V$69)</f>
        <v/>
      </c>
      <c r="W73" s="6" t="str">
        <f t="shared" ref="W73" si="24">IF(N73/4*W$69=0,"",N73/4*W$69)</f>
        <v/>
      </c>
      <c r="X73" s="6" t="str">
        <f t="shared" ref="X73" si="25">IF(O73/4*X$69=0,"",O73/4*X$69)</f>
        <v/>
      </c>
      <c r="Y73" s="7">
        <f t="shared" ref="Y73" si="26">IF(P73/4*Y$69=0,"",P73/4*Y$69)</f>
        <v>15</v>
      </c>
    </row>
    <row r="74" spans="1:48" x14ac:dyDescent="0.3">
      <c r="A74" s="5" t="s">
        <v>696</v>
      </c>
      <c r="B74" s="7" t="s">
        <v>39</v>
      </c>
      <c r="F74" s="284" t="s">
        <v>696</v>
      </c>
      <c r="G74" s="121" t="s">
        <v>736</v>
      </c>
      <c r="H74" s="6">
        <v>4</v>
      </c>
      <c r="I74" s="6">
        <v>4</v>
      </c>
      <c r="J74" s="6">
        <v>4</v>
      </c>
      <c r="K74" s="6">
        <v>4</v>
      </c>
      <c r="L74" s="6">
        <v>4</v>
      </c>
      <c r="M74" s="6">
        <v>4</v>
      </c>
      <c r="N74" s="6">
        <v>4</v>
      </c>
      <c r="O74" s="6">
        <v>4</v>
      </c>
      <c r="P74" s="6"/>
      <c r="Q74" s="293">
        <f>IF(H74="-","",IF(H74/4*Q$68=0,"",H74/4*Q$68))</f>
        <v>11.76470588235294</v>
      </c>
      <c r="R74" s="293">
        <f t="shared" ref="R74:Y75" si="27">IF(I74="-","",IF(I74/4*R$68=0,"",I74/4*R$68))</f>
        <v>11.76470588235294</v>
      </c>
      <c r="S74" s="293">
        <f t="shared" si="27"/>
        <v>11.76470588235294</v>
      </c>
      <c r="T74" s="293">
        <f t="shared" si="27"/>
        <v>11.76470588235294</v>
      </c>
      <c r="U74" s="293">
        <f t="shared" si="27"/>
        <v>11.76470588235294</v>
      </c>
      <c r="V74" s="293">
        <f t="shared" si="27"/>
        <v>11.76470588235294</v>
      </c>
      <c r="W74" s="293">
        <f t="shared" si="27"/>
        <v>17.647058823529413</v>
      </c>
      <c r="X74" s="293">
        <f t="shared" si="27"/>
        <v>11.76470588235294</v>
      </c>
      <c r="Y74" s="294" t="str">
        <f t="shared" si="27"/>
        <v/>
      </c>
    </row>
    <row r="75" spans="1:48" x14ac:dyDescent="0.3">
      <c r="A75" s="5" t="s">
        <v>696</v>
      </c>
      <c r="B75" s="7" t="s">
        <v>40</v>
      </c>
      <c r="F75" s="285" t="s">
        <v>338</v>
      </c>
      <c r="G75" s="286" t="s">
        <v>736</v>
      </c>
      <c r="H75" s="9"/>
      <c r="I75" s="9"/>
      <c r="J75" s="9"/>
      <c r="K75" s="9"/>
      <c r="L75" s="9"/>
      <c r="M75" s="9"/>
      <c r="N75" s="9"/>
      <c r="O75" s="9"/>
      <c r="P75" s="9" t="s">
        <v>251</v>
      </c>
      <c r="Q75" s="287" t="str">
        <f>IF(H75="-","",IF(H75/4*Q$68=0,"",H75/4*Q$68))</f>
        <v/>
      </c>
      <c r="R75" s="287" t="str">
        <f t="shared" si="27"/>
        <v/>
      </c>
      <c r="S75" s="287" t="str">
        <f t="shared" si="27"/>
        <v/>
      </c>
      <c r="T75" s="287" t="str">
        <f t="shared" si="27"/>
        <v/>
      </c>
      <c r="U75" s="287" t="str">
        <f t="shared" si="27"/>
        <v/>
      </c>
      <c r="V75" s="287" t="str">
        <f t="shared" si="27"/>
        <v/>
      </c>
      <c r="W75" s="287" t="str">
        <f t="shared" si="27"/>
        <v/>
      </c>
      <c r="X75" s="287" t="str">
        <f t="shared" si="27"/>
        <v/>
      </c>
      <c r="Y75" s="288" t="str">
        <f t="shared" si="27"/>
        <v/>
      </c>
    </row>
    <row r="76" spans="1:48" x14ac:dyDescent="0.3">
      <c r="A76" s="5" t="s">
        <v>696</v>
      </c>
      <c r="B76" s="7" t="s">
        <v>41</v>
      </c>
    </row>
    <row r="77" spans="1:48" x14ac:dyDescent="0.3">
      <c r="A77" s="263" t="s">
        <v>338</v>
      </c>
      <c r="B77" s="262" t="s">
        <v>42</v>
      </c>
    </row>
    <row r="78" spans="1:48" x14ac:dyDescent="0.3">
      <c r="A78" s="6"/>
      <c r="B78" s="6"/>
    </row>
    <row r="79" spans="1:48" x14ac:dyDescent="0.3">
      <c r="A79" s="6"/>
      <c r="B79" s="6"/>
    </row>
    <row r="81" spans="1:2" x14ac:dyDescent="0.3">
      <c r="A81" t="s">
        <v>744</v>
      </c>
    </row>
    <row r="82" spans="1:2" x14ac:dyDescent="0.3">
      <c r="B82" s="281" t="s">
        <v>745</v>
      </c>
    </row>
  </sheetData>
  <pageMargins left="0.7" right="0.7" top="0.75" bottom="0.75" header="0.3" footer="0.3"/>
  <pageSetup orientation="portrait" r:id="rId3"/>
  <legacyDrawing r:id="rId4"/>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C016F3B-AF1C-4A8F-804C-F45BFDC0F62A}">
  <sheetPr codeName="Sheet16"/>
  <dimension ref="B2:AP61"/>
  <sheetViews>
    <sheetView topLeftCell="C7" zoomScale="70" zoomScaleNormal="70" workbookViewId="0">
      <selection activeCell="C24" sqref="C24"/>
    </sheetView>
  </sheetViews>
  <sheetFormatPr defaultRowHeight="14" x14ac:dyDescent="0.3"/>
  <cols>
    <col min="5" max="5" width="14" bestFit="1" customWidth="1"/>
    <col min="7" max="8" width="11" customWidth="1"/>
    <col min="9" max="9" width="9.58203125" customWidth="1"/>
    <col min="10" max="10" width="9.58203125" style="30" customWidth="1"/>
    <col min="11" max="11" width="8.9140625" customWidth="1"/>
    <col min="29" max="29" width="8.6640625" style="7"/>
    <col min="31" max="31" width="15.83203125" bestFit="1" customWidth="1"/>
    <col min="32" max="32" width="4.33203125" bestFit="1" customWidth="1"/>
    <col min="33" max="34" width="5" bestFit="1" customWidth="1"/>
    <col min="35" max="38" width="4.33203125" bestFit="1" customWidth="1"/>
    <col min="39" max="39" width="5" bestFit="1" customWidth="1"/>
    <col min="40" max="40" width="4.33203125" bestFit="1" customWidth="1"/>
    <col min="41" max="41" width="5.58203125" bestFit="1" customWidth="1"/>
    <col min="42" max="42" width="15.08203125" bestFit="1" customWidth="1"/>
    <col min="43" max="43" width="4" bestFit="1" customWidth="1"/>
    <col min="44" max="45" width="6.25" bestFit="1" customWidth="1"/>
    <col min="46" max="46" width="14.25" bestFit="1" customWidth="1"/>
    <col min="47" max="48" width="4" bestFit="1" customWidth="1"/>
    <col min="49" max="49" width="5" bestFit="1" customWidth="1"/>
    <col min="50" max="50" width="7.5" bestFit="1" customWidth="1"/>
    <col min="51" max="51" width="6.25" bestFit="1" customWidth="1"/>
    <col min="52" max="52" width="7.5" bestFit="1" customWidth="1"/>
    <col min="53" max="53" width="6.75" bestFit="1" customWidth="1"/>
  </cols>
  <sheetData>
    <row r="2" spans="3:40" x14ac:dyDescent="0.3">
      <c r="C2" s="372" t="s">
        <v>299</v>
      </c>
      <c r="D2" s="372"/>
      <c r="E2" s="253"/>
      <c r="G2" s="372" t="s">
        <v>666</v>
      </c>
      <c r="H2" s="372"/>
    </row>
    <row r="3" spans="3:40" x14ac:dyDescent="0.3">
      <c r="C3" s="368" t="s">
        <v>349</v>
      </c>
      <c r="D3" s="150" t="s">
        <v>34</v>
      </c>
      <c r="E3" s="6" t="s">
        <v>668</v>
      </c>
      <c r="G3" s="368" t="s">
        <v>666</v>
      </c>
      <c r="H3" s="150" t="s">
        <v>34</v>
      </c>
    </row>
    <row r="4" spans="3:40" x14ac:dyDescent="0.3">
      <c r="C4" s="368"/>
      <c r="D4" s="150" t="s">
        <v>35</v>
      </c>
      <c r="E4" s="6"/>
      <c r="G4" s="368"/>
      <c r="H4" s="150" t="s">
        <v>35</v>
      </c>
    </row>
    <row r="5" spans="3:40" x14ac:dyDescent="0.3">
      <c r="C5" s="368" t="s">
        <v>350</v>
      </c>
      <c r="D5" s="150" t="s">
        <v>36</v>
      </c>
      <c r="E5" s="6" t="s">
        <v>669</v>
      </c>
      <c r="G5" s="368"/>
      <c r="H5" s="150" t="s">
        <v>36</v>
      </c>
    </row>
    <row r="6" spans="3:40" x14ac:dyDescent="0.3">
      <c r="C6" s="368"/>
      <c r="D6" s="150" t="s">
        <v>37</v>
      </c>
      <c r="E6" s="6"/>
      <c r="G6" s="368"/>
      <c r="H6" s="150" t="s">
        <v>37</v>
      </c>
    </row>
    <row r="7" spans="3:40" x14ac:dyDescent="0.3">
      <c r="C7" s="368" t="s">
        <v>338</v>
      </c>
      <c r="D7" s="150" t="s">
        <v>40</v>
      </c>
      <c r="E7" s="6"/>
      <c r="G7" s="368" t="s">
        <v>338</v>
      </c>
      <c r="H7" s="150" t="s">
        <v>40</v>
      </c>
    </row>
    <row r="8" spans="3:40" x14ac:dyDescent="0.3">
      <c r="C8" s="368"/>
      <c r="D8" s="150" t="s">
        <v>41</v>
      </c>
      <c r="E8" s="6"/>
      <c r="G8" s="368"/>
      <c r="H8" s="150" t="s">
        <v>41</v>
      </c>
      <c r="R8" t="s">
        <v>337</v>
      </c>
      <c r="S8">
        <v>10</v>
      </c>
      <c r="T8">
        <v>10</v>
      </c>
      <c r="U8">
        <v>10</v>
      </c>
      <c r="V8">
        <v>10</v>
      </c>
      <c r="W8">
        <v>10</v>
      </c>
      <c r="X8">
        <v>10</v>
      </c>
      <c r="Y8">
        <v>10</v>
      </c>
      <c r="Z8">
        <v>10</v>
      </c>
      <c r="AA8">
        <v>10</v>
      </c>
      <c r="AB8">
        <v>10</v>
      </c>
      <c r="AD8">
        <v>10</v>
      </c>
      <c r="AE8">
        <v>10</v>
      </c>
      <c r="AF8">
        <v>10</v>
      </c>
      <c r="AG8">
        <v>10</v>
      </c>
      <c r="AH8">
        <v>10</v>
      </c>
      <c r="AI8">
        <v>10</v>
      </c>
      <c r="AJ8">
        <v>10</v>
      </c>
      <c r="AK8">
        <v>10</v>
      </c>
      <c r="AL8">
        <v>10</v>
      </c>
      <c r="AM8">
        <v>10</v>
      </c>
    </row>
    <row r="9" spans="3:40" x14ac:dyDescent="0.3">
      <c r="C9" s="255"/>
      <c r="D9" s="6"/>
      <c r="E9" s="6"/>
      <c r="G9" s="255"/>
      <c r="H9" s="6"/>
      <c r="AL9" s="6"/>
    </row>
    <row r="10" spans="3:40" x14ac:dyDescent="0.3">
      <c r="C10" s="256"/>
      <c r="D10" s="256"/>
      <c r="E10" s="256"/>
      <c r="G10" s="256"/>
      <c r="H10" s="256"/>
      <c r="S10" t="s">
        <v>349</v>
      </c>
      <c r="T10" t="s">
        <v>349</v>
      </c>
      <c r="U10" t="s">
        <v>350</v>
      </c>
      <c r="V10" t="s">
        <v>350</v>
      </c>
      <c r="W10" t="s">
        <v>338</v>
      </c>
      <c r="X10" t="s">
        <v>338</v>
      </c>
      <c r="Y10" t="s">
        <v>338</v>
      </c>
      <c r="Z10" t="s">
        <v>338</v>
      </c>
      <c r="AA10" t="s">
        <v>666</v>
      </c>
      <c r="AB10" t="s">
        <v>666</v>
      </c>
      <c r="AD10" t="s">
        <v>349</v>
      </c>
      <c r="AE10" t="s">
        <v>349</v>
      </c>
      <c r="AF10" t="s">
        <v>350</v>
      </c>
      <c r="AG10" t="s">
        <v>350</v>
      </c>
      <c r="AH10" t="s">
        <v>338</v>
      </c>
      <c r="AI10" t="s">
        <v>338</v>
      </c>
      <c r="AJ10" t="s">
        <v>338</v>
      </c>
      <c r="AK10" t="s">
        <v>338</v>
      </c>
      <c r="AL10" t="s">
        <v>666</v>
      </c>
      <c r="AM10" t="s">
        <v>666</v>
      </c>
    </row>
    <row r="11" spans="3:40" x14ac:dyDescent="0.3">
      <c r="C11" s="371" t="s">
        <v>673</v>
      </c>
      <c r="D11" s="371"/>
      <c r="E11" s="371"/>
      <c r="F11" s="371"/>
      <c r="G11" s="371"/>
      <c r="H11" s="371"/>
      <c r="I11" s="371"/>
      <c r="J11" s="264"/>
      <c r="L11" s="367" t="s">
        <v>674</v>
      </c>
      <c r="M11" s="367"/>
      <c r="O11" s="367" t="s">
        <v>674</v>
      </c>
      <c r="P11" s="367"/>
      <c r="S11" s="150" t="s">
        <v>34</v>
      </c>
      <c r="T11" s="150" t="s">
        <v>35</v>
      </c>
      <c r="U11" s="150" t="s">
        <v>36</v>
      </c>
      <c r="V11" s="150" t="s">
        <v>37</v>
      </c>
      <c r="W11" s="258" t="s">
        <v>40</v>
      </c>
      <c r="X11" s="258" t="s">
        <v>41</v>
      </c>
      <c r="Y11" s="258" t="s">
        <v>667</v>
      </c>
      <c r="Z11" s="258" t="s">
        <v>671</v>
      </c>
      <c r="AA11" s="257" t="s">
        <v>42</v>
      </c>
      <c r="AB11" s="257" t="s">
        <v>43</v>
      </c>
      <c r="AC11" s="257" t="s">
        <v>687</v>
      </c>
      <c r="AD11" s="150" t="s">
        <v>48</v>
      </c>
      <c r="AE11" s="150" t="s">
        <v>49</v>
      </c>
      <c r="AF11" s="150" t="s">
        <v>50</v>
      </c>
      <c r="AG11" s="150" t="s">
        <v>51</v>
      </c>
      <c r="AH11" s="258" t="s">
        <v>54</v>
      </c>
      <c r="AI11" s="258" t="s">
        <v>56</v>
      </c>
      <c r="AJ11" s="258" t="s">
        <v>688</v>
      </c>
      <c r="AK11" s="258" t="s">
        <v>689</v>
      </c>
      <c r="AL11" s="257" t="s">
        <v>57</v>
      </c>
      <c r="AM11" s="257" t="s">
        <v>58</v>
      </c>
      <c r="AN11" s="258" t="s">
        <v>690</v>
      </c>
    </row>
    <row r="12" spans="3:40" x14ac:dyDescent="0.3">
      <c r="C12" s="372" t="s">
        <v>675</v>
      </c>
      <c r="D12" s="372"/>
      <c r="E12" s="253"/>
      <c r="G12" s="372" t="s">
        <v>676</v>
      </c>
      <c r="H12" s="372"/>
      <c r="I12" s="253"/>
      <c r="J12" s="265"/>
      <c r="R12" t="s">
        <v>685</v>
      </c>
      <c r="S12">
        <v>3</v>
      </c>
      <c r="T12">
        <v>3</v>
      </c>
      <c r="U12">
        <v>3</v>
      </c>
      <c r="V12">
        <v>3</v>
      </c>
      <c r="W12">
        <v>3</v>
      </c>
      <c r="X12">
        <v>3</v>
      </c>
      <c r="Y12">
        <v>3</v>
      </c>
      <c r="Z12">
        <v>3</v>
      </c>
      <c r="AA12">
        <v>3</v>
      </c>
      <c r="AB12">
        <v>3</v>
      </c>
      <c r="AC12" s="7">
        <f>SUM(S12:AB12)</f>
        <v>30</v>
      </c>
      <c r="AD12">
        <f>S12/4*S8</f>
        <v>7.5</v>
      </c>
      <c r="AE12">
        <f t="shared" ref="AE12:AM12" si="0">T12/4*T8</f>
        <v>7.5</v>
      </c>
      <c r="AF12">
        <f t="shared" si="0"/>
        <v>7.5</v>
      </c>
      <c r="AG12">
        <f t="shared" si="0"/>
        <v>7.5</v>
      </c>
      <c r="AH12">
        <f t="shared" si="0"/>
        <v>7.5</v>
      </c>
      <c r="AI12">
        <f t="shared" si="0"/>
        <v>7.5</v>
      </c>
      <c r="AJ12">
        <f t="shared" si="0"/>
        <v>7.5</v>
      </c>
      <c r="AK12">
        <f t="shared" si="0"/>
        <v>7.5</v>
      </c>
      <c r="AL12">
        <f t="shared" si="0"/>
        <v>7.5</v>
      </c>
      <c r="AM12">
        <f t="shared" si="0"/>
        <v>7.5</v>
      </c>
      <c r="AN12">
        <f>SUM(AD12:AM12)</f>
        <v>75</v>
      </c>
    </row>
    <row r="13" spans="3:40" x14ac:dyDescent="0.3">
      <c r="C13" s="368" t="s">
        <v>349</v>
      </c>
      <c r="D13" s="150" t="s">
        <v>34</v>
      </c>
      <c r="E13" s="6" t="s">
        <v>668</v>
      </c>
      <c r="G13" s="368" t="s">
        <v>349</v>
      </c>
      <c r="H13" s="150" t="s">
        <v>34</v>
      </c>
      <c r="I13" s="6" t="s">
        <v>668</v>
      </c>
      <c r="J13" s="121">
        <v>10</v>
      </c>
      <c r="L13" s="368" t="s">
        <v>349</v>
      </c>
      <c r="M13" s="150" t="s">
        <v>34</v>
      </c>
      <c r="O13" s="368" t="s">
        <v>349</v>
      </c>
      <c r="P13" s="150" t="s">
        <v>34</v>
      </c>
    </row>
    <row r="14" spans="3:40" x14ac:dyDescent="0.3">
      <c r="C14" s="368"/>
      <c r="D14" s="150" t="s">
        <v>35</v>
      </c>
      <c r="E14" s="6"/>
      <c r="G14" s="368"/>
      <c r="H14" s="150" t="s">
        <v>35</v>
      </c>
      <c r="I14" s="6"/>
      <c r="J14" s="121">
        <v>10</v>
      </c>
      <c r="L14" s="368"/>
      <c r="M14" s="150" t="s">
        <v>35</v>
      </c>
      <c r="O14" s="368"/>
      <c r="P14" s="150" t="s">
        <v>35</v>
      </c>
      <c r="R14" t="s">
        <v>686</v>
      </c>
      <c r="S14">
        <v>4</v>
      </c>
      <c r="T14">
        <v>4</v>
      </c>
      <c r="U14">
        <v>4</v>
      </c>
      <c r="V14">
        <v>4</v>
      </c>
      <c r="W14">
        <v>4</v>
      </c>
      <c r="X14">
        <v>4</v>
      </c>
      <c r="Y14">
        <v>4</v>
      </c>
      <c r="Z14">
        <v>4</v>
      </c>
      <c r="AC14" s="7">
        <f>SUM(S14:AB14)</f>
        <v>32</v>
      </c>
      <c r="AD14">
        <f>S14/4*S8</f>
        <v>10</v>
      </c>
      <c r="AE14">
        <f t="shared" ref="AE14:AM14" si="1">T14/4*T8</f>
        <v>10</v>
      </c>
      <c r="AF14">
        <f t="shared" si="1"/>
        <v>10</v>
      </c>
      <c r="AG14">
        <f t="shared" si="1"/>
        <v>10</v>
      </c>
      <c r="AH14">
        <f t="shared" si="1"/>
        <v>10</v>
      </c>
      <c r="AI14">
        <f t="shared" si="1"/>
        <v>10</v>
      </c>
      <c r="AJ14">
        <f t="shared" si="1"/>
        <v>10</v>
      </c>
      <c r="AK14">
        <f t="shared" si="1"/>
        <v>10</v>
      </c>
      <c r="AL14">
        <f t="shared" si="1"/>
        <v>0</v>
      </c>
      <c r="AM14">
        <f t="shared" si="1"/>
        <v>0</v>
      </c>
      <c r="AN14">
        <f>SUM(AD14:AM14)</f>
        <v>80</v>
      </c>
    </row>
    <row r="15" spans="3:40" x14ac:dyDescent="0.3">
      <c r="C15" s="368" t="s">
        <v>350</v>
      </c>
      <c r="D15" s="150" t="s">
        <v>36</v>
      </c>
      <c r="E15" s="6" t="s">
        <v>669</v>
      </c>
      <c r="G15" s="368" t="s">
        <v>350</v>
      </c>
      <c r="H15" s="150" t="s">
        <v>36</v>
      </c>
      <c r="I15" s="6" t="s">
        <v>669</v>
      </c>
      <c r="J15" s="121">
        <v>10</v>
      </c>
      <c r="L15" s="368" t="s">
        <v>350</v>
      </c>
      <c r="M15" s="150" t="s">
        <v>36</v>
      </c>
      <c r="O15" s="368" t="s">
        <v>350</v>
      </c>
      <c r="P15" s="150" t="s">
        <v>36</v>
      </c>
    </row>
    <row r="16" spans="3:40" x14ac:dyDescent="0.3">
      <c r="C16" s="368"/>
      <c r="D16" s="150" t="s">
        <v>37</v>
      </c>
      <c r="E16" s="6"/>
      <c r="G16" s="368"/>
      <c r="H16" s="150" t="s">
        <v>37</v>
      </c>
      <c r="I16" s="6"/>
      <c r="J16" s="121">
        <v>10</v>
      </c>
      <c r="L16" s="368"/>
      <c r="M16" s="150" t="s">
        <v>37</v>
      </c>
      <c r="O16" s="368"/>
      <c r="P16" s="150" t="s">
        <v>37</v>
      </c>
      <c r="R16" t="s">
        <v>59</v>
      </c>
      <c r="S16">
        <f>AVERAGE(S14,S12)</f>
        <v>3.5</v>
      </c>
      <c r="T16">
        <f t="shared" ref="T16:AL16" si="2">AVERAGE(T14,T12)</f>
        <v>3.5</v>
      </c>
      <c r="U16">
        <f t="shared" si="2"/>
        <v>3.5</v>
      </c>
      <c r="V16">
        <f t="shared" si="2"/>
        <v>3.5</v>
      </c>
      <c r="W16">
        <f t="shared" si="2"/>
        <v>3.5</v>
      </c>
      <c r="X16">
        <f t="shared" si="2"/>
        <v>3.5</v>
      </c>
      <c r="Y16">
        <f t="shared" si="2"/>
        <v>3.5</v>
      </c>
      <c r="Z16">
        <f t="shared" si="2"/>
        <v>3.5</v>
      </c>
      <c r="AA16">
        <f t="shared" si="2"/>
        <v>3</v>
      </c>
      <c r="AB16">
        <f t="shared" si="2"/>
        <v>3</v>
      </c>
      <c r="AC16" s="7">
        <f>SUM(S16:AB16)</f>
        <v>34</v>
      </c>
      <c r="AD16">
        <f>AVERAGE(AD14,AD12)</f>
        <v>8.75</v>
      </c>
      <c r="AE16">
        <f t="shared" si="2"/>
        <v>8.75</v>
      </c>
      <c r="AF16">
        <f t="shared" si="2"/>
        <v>8.75</v>
      </c>
      <c r="AG16">
        <f t="shared" si="2"/>
        <v>8.75</v>
      </c>
      <c r="AH16">
        <f t="shared" si="2"/>
        <v>8.75</v>
      </c>
      <c r="AI16">
        <f t="shared" si="2"/>
        <v>8.75</v>
      </c>
      <c r="AJ16">
        <f t="shared" si="2"/>
        <v>8.75</v>
      </c>
      <c r="AK16">
        <f t="shared" si="2"/>
        <v>8.75</v>
      </c>
      <c r="AL16">
        <f t="shared" si="2"/>
        <v>3.75</v>
      </c>
      <c r="AM16">
        <f>AVERAGE(AM14,AM12)</f>
        <v>3.75</v>
      </c>
      <c r="AN16">
        <f>AVERAGE(AN14,AN12)</f>
        <v>77.5</v>
      </c>
    </row>
    <row r="17" spans="2:40" x14ac:dyDescent="0.3">
      <c r="C17" s="369" t="s">
        <v>338</v>
      </c>
      <c r="D17" s="258" t="s">
        <v>40</v>
      </c>
      <c r="E17" s="6"/>
      <c r="G17" s="369" t="s">
        <v>338</v>
      </c>
      <c r="H17" s="258" t="s">
        <v>667</v>
      </c>
      <c r="I17" s="6"/>
      <c r="J17" s="121">
        <v>10</v>
      </c>
      <c r="L17" s="369" t="s">
        <v>338</v>
      </c>
      <c r="M17" s="258" t="s">
        <v>40</v>
      </c>
      <c r="O17" s="369" t="s">
        <v>338</v>
      </c>
      <c r="P17" s="258" t="s">
        <v>40</v>
      </c>
      <c r="AN17">
        <f>SUM(AD16:AM16)</f>
        <v>77.5</v>
      </c>
    </row>
    <row r="18" spans="2:40" x14ac:dyDescent="0.3">
      <c r="C18" s="370"/>
      <c r="D18" s="259" t="s">
        <v>41</v>
      </c>
      <c r="E18" s="6"/>
      <c r="G18" s="370"/>
      <c r="H18" s="259" t="s">
        <v>671</v>
      </c>
      <c r="I18" s="6"/>
      <c r="J18" s="121">
        <v>10</v>
      </c>
      <c r="L18" s="369"/>
      <c r="M18" s="258" t="s">
        <v>41</v>
      </c>
      <c r="O18" s="369"/>
      <c r="P18" s="258" t="s">
        <v>41</v>
      </c>
    </row>
    <row r="19" spans="2:40" x14ac:dyDescent="0.3">
      <c r="B19" s="6"/>
      <c r="C19" s="366" t="s">
        <v>59</v>
      </c>
      <c r="D19" s="366"/>
      <c r="E19" s="366"/>
      <c r="G19" s="364" t="s">
        <v>666</v>
      </c>
      <c r="H19" s="257" t="s">
        <v>42</v>
      </c>
      <c r="I19" s="6" t="s">
        <v>670</v>
      </c>
      <c r="J19" s="121" t="s">
        <v>251</v>
      </c>
      <c r="L19" s="369" t="s">
        <v>338</v>
      </c>
      <c r="M19" s="258" t="s">
        <v>667</v>
      </c>
      <c r="O19" s="369" t="s">
        <v>338</v>
      </c>
      <c r="P19" s="258" t="s">
        <v>667</v>
      </c>
    </row>
    <row r="20" spans="2:40" x14ac:dyDescent="0.3">
      <c r="B20" s="6"/>
      <c r="C20" s="256"/>
      <c r="D20" s="256"/>
      <c r="E20" s="256"/>
      <c r="G20" s="365"/>
      <c r="H20" s="260" t="s">
        <v>43</v>
      </c>
      <c r="I20" s="6"/>
      <c r="J20" s="121" t="s">
        <v>251</v>
      </c>
      <c r="L20" s="370"/>
      <c r="M20" s="259" t="s">
        <v>671</v>
      </c>
      <c r="O20" s="370"/>
      <c r="P20" s="259" t="s">
        <v>671</v>
      </c>
    </row>
    <row r="21" spans="2:40" x14ac:dyDescent="0.3">
      <c r="B21" s="6"/>
      <c r="C21" s="256"/>
      <c r="D21" s="256"/>
      <c r="E21" s="256"/>
      <c r="G21" s="366" t="s">
        <v>59</v>
      </c>
      <c r="H21" s="366"/>
      <c r="I21" s="366"/>
      <c r="J21" s="266"/>
      <c r="L21" s="364" t="s">
        <v>666</v>
      </c>
      <c r="M21" s="257" t="s">
        <v>42</v>
      </c>
      <c r="O21" s="364" t="s">
        <v>666</v>
      </c>
      <c r="P21" s="257" t="s">
        <v>42</v>
      </c>
    </row>
    <row r="22" spans="2:40" x14ac:dyDescent="0.3">
      <c r="C22" s="255"/>
      <c r="D22" s="6"/>
      <c r="E22" s="6"/>
      <c r="G22" s="255"/>
      <c r="H22" s="6"/>
      <c r="L22" s="365"/>
      <c r="M22" s="260" t="s">
        <v>43</v>
      </c>
      <c r="O22" s="365"/>
      <c r="P22" s="260" t="s">
        <v>43</v>
      </c>
    </row>
    <row r="23" spans="2:40" x14ac:dyDescent="0.3">
      <c r="L23" s="366" t="s">
        <v>59</v>
      </c>
      <c r="M23" s="366"/>
      <c r="O23" s="366" t="s">
        <v>59</v>
      </c>
      <c r="P23" s="366"/>
    </row>
    <row r="24" spans="2:40" x14ac:dyDescent="0.3">
      <c r="R24" t="s">
        <v>691</v>
      </c>
      <c r="S24">
        <v>10</v>
      </c>
      <c r="T24">
        <v>10</v>
      </c>
      <c r="U24">
        <v>10</v>
      </c>
      <c r="V24">
        <v>10</v>
      </c>
      <c r="W24">
        <v>10</v>
      </c>
      <c r="X24">
        <v>10</v>
      </c>
      <c r="Y24">
        <v>10</v>
      </c>
      <c r="Z24">
        <v>20</v>
      </c>
      <c r="AA24">
        <v>6</v>
      </c>
      <c r="AB24">
        <v>4</v>
      </c>
      <c r="AD24">
        <v>10</v>
      </c>
      <c r="AE24">
        <v>10</v>
      </c>
      <c r="AF24">
        <v>10</v>
      </c>
      <c r="AG24">
        <v>10</v>
      </c>
      <c r="AH24">
        <v>10</v>
      </c>
      <c r="AI24">
        <v>10</v>
      </c>
      <c r="AJ24">
        <v>10</v>
      </c>
      <c r="AK24">
        <v>10</v>
      </c>
      <c r="AL24">
        <v>10</v>
      </c>
      <c r="AM24">
        <v>10</v>
      </c>
    </row>
    <row r="25" spans="2:40" x14ac:dyDescent="0.3">
      <c r="R25" t="s">
        <v>692</v>
      </c>
      <c r="S25">
        <f>S24/80*100</f>
        <v>12.5</v>
      </c>
      <c r="T25">
        <f t="shared" ref="T25:Z25" si="3">T24/80*100</f>
        <v>12.5</v>
      </c>
      <c r="U25">
        <f t="shared" si="3"/>
        <v>12.5</v>
      </c>
      <c r="V25">
        <f t="shared" si="3"/>
        <v>12.5</v>
      </c>
      <c r="W25">
        <f t="shared" si="3"/>
        <v>12.5</v>
      </c>
      <c r="X25">
        <f t="shared" si="3"/>
        <v>12.5</v>
      </c>
      <c r="Y25">
        <f t="shared" si="3"/>
        <v>12.5</v>
      </c>
      <c r="Z25">
        <f t="shared" si="3"/>
        <v>25</v>
      </c>
      <c r="AA25">
        <v>0</v>
      </c>
      <c r="AB25">
        <v>0</v>
      </c>
      <c r="AD25">
        <f t="shared" ref="AD25:AK25" si="4">AD24/80*100</f>
        <v>12.5</v>
      </c>
      <c r="AE25">
        <f t="shared" si="4"/>
        <v>12.5</v>
      </c>
      <c r="AF25">
        <f t="shared" si="4"/>
        <v>12.5</v>
      </c>
      <c r="AG25">
        <f t="shared" si="4"/>
        <v>12.5</v>
      </c>
      <c r="AH25">
        <f t="shared" si="4"/>
        <v>12.5</v>
      </c>
      <c r="AI25">
        <f t="shared" si="4"/>
        <v>12.5</v>
      </c>
      <c r="AJ25">
        <f t="shared" si="4"/>
        <v>12.5</v>
      </c>
      <c r="AK25">
        <f t="shared" si="4"/>
        <v>12.5</v>
      </c>
      <c r="AL25">
        <v>0</v>
      </c>
      <c r="AM25">
        <v>0</v>
      </c>
    </row>
    <row r="26" spans="2:40" x14ac:dyDescent="0.3">
      <c r="AL26" s="6"/>
    </row>
    <row r="27" spans="2:40" x14ac:dyDescent="0.3">
      <c r="S27" t="s">
        <v>349</v>
      </c>
      <c r="T27" t="s">
        <v>349</v>
      </c>
      <c r="U27" t="s">
        <v>350</v>
      </c>
      <c r="V27" t="s">
        <v>350</v>
      </c>
      <c r="W27" t="s">
        <v>338</v>
      </c>
      <c r="X27" t="s">
        <v>338</v>
      </c>
      <c r="Y27" t="s">
        <v>338</v>
      </c>
      <c r="Z27" t="s">
        <v>338</v>
      </c>
      <c r="AA27" t="s">
        <v>666</v>
      </c>
      <c r="AB27" t="s">
        <v>666</v>
      </c>
      <c r="AD27" t="s">
        <v>349</v>
      </c>
      <c r="AE27" t="s">
        <v>349</v>
      </c>
      <c r="AF27" t="s">
        <v>350</v>
      </c>
      <c r="AG27" t="s">
        <v>350</v>
      </c>
      <c r="AH27" t="s">
        <v>338</v>
      </c>
      <c r="AI27" t="s">
        <v>338</v>
      </c>
      <c r="AJ27" t="s">
        <v>338</v>
      </c>
      <c r="AK27" t="s">
        <v>338</v>
      </c>
      <c r="AL27" t="s">
        <v>666</v>
      </c>
      <c r="AM27" t="s">
        <v>666</v>
      </c>
    </row>
    <row r="28" spans="2:40" x14ac:dyDescent="0.3">
      <c r="C28" t="s">
        <v>672</v>
      </c>
      <c r="S28" s="150" t="s">
        <v>34</v>
      </c>
      <c r="T28" s="150" t="s">
        <v>35</v>
      </c>
      <c r="U28" s="150" t="s">
        <v>36</v>
      </c>
      <c r="V28" s="150" t="s">
        <v>37</v>
      </c>
      <c r="W28" s="258" t="s">
        <v>40</v>
      </c>
      <c r="X28" s="258" t="s">
        <v>41</v>
      </c>
      <c r="Y28" s="258" t="s">
        <v>667</v>
      </c>
      <c r="Z28" s="258" t="s">
        <v>671</v>
      </c>
      <c r="AA28" s="257" t="s">
        <v>42</v>
      </c>
      <c r="AB28" s="257" t="s">
        <v>43</v>
      </c>
      <c r="AC28" s="257" t="s">
        <v>687</v>
      </c>
      <c r="AD28" s="150" t="s">
        <v>48</v>
      </c>
      <c r="AE28" s="150" t="s">
        <v>49</v>
      </c>
      <c r="AF28" s="150" t="s">
        <v>50</v>
      </c>
      <c r="AG28" s="150" t="s">
        <v>51</v>
      </c>
      <c r="AH28" s="258" t="s">
        <v>54</v>
      </c>
      <c r="AI28" s="258" t="s">
        <v>56</v>
      </c>
      <c r="AJ28" s="258" t="s">
        <v>688</v>
      </c>
      <c r="AK28" s="258" t="s">
        <v>689</v>
      </c>
      <c r="AL28" s="257" t="s">
        <v>57</v>
      </c>
      <c r="AM28" s="257" t="s">
        <v>58</v>
      </c>
      <c r="AN28" s="258" t="s">
        <v>690</v>
      </c>
    </row>
    <row r="29" spans="2:40" x14ac:dyDescent="0.3">
      <c r="Q29" t="s">
        <v>693</v>
      </c>
      <c r="R29" t="s">
        <v>685</v>
      </c>
      <c r="S29">
        <v>3</v>
      </c>
      <c r="T29">
        <v>4</v>
      </c>
      <c r="U29">
        <v>3</v>
      </c>
      <c r="V29">
        <v>3</v>
      </c>
      <c r="W29">
        <v>3</v>
      </c>
      <c r="X29">
        <v>3</v>
      </c>
      <c r="Y29">
        <v>3</v>
      </c>
      <c r="Z29">
        <v>3</v>
      </c>
      <c r="AA29">
        <v>3</v>
      </c>
      <c r="AB29">
        <v>3</v>
      </c>
      <c r="AC29" s="7">
        <f>SUM(S29:AB29)</f>
        <v>31</v>
      </c>
      <c r="AD29">
        <f t="shared" ref="AD29:AM29" si="5">S29/4*S24</f>
        <v>7.5</v>
      </c>
      <c r="AE29">
        <f t="shared" si="5"/>
        <v>10</v>
      </c>
      <c r="AF29">
        <f t="shared" si="5"/>
        <v>7.5</v>
      </c>
      <c r="AG29">
        <f t="shared" si="5"/>
        <v>7.5</v>
      </c>
      <c r="AH29">
        <f t="shared" si="5"/>
        <v>7.5</v>
      </c>
      <c r="AI29">
        <f t="shared" si="5"/>
        <v>7.5</v>
      </c>
      <c r="AJ29">
        <f t="shared" si="5"/>
        <v>7.5</v>
      </c>
      <c r="AK29">
        <f t="shared" si="5"/>
        <v>15</v>
      </c>
      <c r="AL29">
        <f t="shared" si="5"/>
        <v>4.5</v>
      </c>
      <c r="AM29">
        <f t="shared" si="5"/>
        <v>3</v>
      </c>
      <c r="AN29">
        <f>SUM(AD29:AM29)</f>
        <v>77.5</v>
      </c>
    </row>
    <row r="30" spans="2:40" x14ac:dyDescent="0.3">
      <c r="B30" s="368" t="s">
        <v>666</v>
      </c>
      <c r="C30" s="368" t="s">
        <v>349</v>
      </c>
      <c r="D30" s="150" t="s">
        <v>34</v>
      </c>
      <c r="E30" s="6"/>
      <c r="G30" s="368" t="s">
        <v>349</v>
      </c>
      <c r="H30" s="150" t="s">
        <v>34</v>
      </c>
    </row>
    <row r="31" spans="2:40" x14ac:dyDescent="0.3">
      <c r="B31" s="368"/>
      <c r="C31" s="368"/>
      <c r="D31" s="150" t="s">
        <v>35</v>
      </c>
      <c r="E31" s="6"/>
      <c r="G31" s="368"/>
      <c r="H31" s="150" t="s">
        <v>35</v>
      </c>
      <c r="Q31" t="s">
        <v>694</v>
      </c>
      <c r="R31" t="s">
        <v>686</v>
      </c>
      <c r="S31">
        <v>4</v>
      </c>
      <c r="T31">
        <v>4</v>
      </c>
      <c r="U31">
        <v>4</v>
      </c>
      <c r="V31">
        <v>4</v>
      </c>
      <c r="W31">
        <v>4</v>
      </c>
      <c r="X31">
        <v>4</v>
      </c>
      <c r="Y31">
        <v>4</v>
      </c>
      <c r="Z31">
        <v>4</v>
      </c>
      <c r="AC31" s="7">
        <f>SUM(S31:AB31)</f>
        <v>32</v>
      </c>
      <c r="AD31">
        <f>S31/4*S25</f>
        <v>12.5</v>
      </c>
      <c r="AE31">
        <f t="shared" ref="AE31:AM31" si="6">T31/4*T25</f>
        <v>12.5</v>
      </c>
      <c r="AF31">
        <f t="shared" si="6"/>
        <v>12.5</v>
      </c>
      <c r="AG31">
        <f t="shared" si="6"/>
        <v>12.5</v>
      </c>
      <c r="AH31">
        <f t="shared" si="6"/>
        <v>12.5</v>
      </c>
      <c r="AI31">
        <f t="shared" si="6"/>
        <v>12.5</v>
      </c>
      <c r="AJ31">
        <f t="shared" si="6"/>
        <v>12.5</v>
      </c>
      <c r="AK31">
        <f t="shared" si="6"/>
        <v>25</v>
      </c>
      <c r="AL31">
        <f t="shared" si="6"/>
        <v>0</v>
      </c>
      <c r="AM31">
        <f t="shared" si="6"/>
        <v>0</v>
      </c>
      <c r="AN31">
        <f>SUM(AD31:AM31)</f>
        <v>112.5</v>
      </c>
    </row>
    <row r="32" spans="2:40" x14ac:dyDescent="0.3">
      <c r="B32" s="368"/>
      <c r="C32" s="368" t="s">
        <v>350</v>
      </c>
      <c r="D32" s="150" t="s">
        <v>36</v>
      </c>
      <c r="E32" s="6"/>
      <c r="G32" s="368" t="s">
        <v>350</v>
      </c>
      <c r="H32" s="150" t="s">
        <v>36</v>
      </c>
    </row>
    <row r="33" spans="2:42" x14ac:dyDescent="0.3">
      <c r="B33" s="368"/>
      <c r="C33" s="368"/>
      <c r="D33" s="150" t="s">
        <v>37</v>
      </c>
      <c r="E33" s="6"/>
      <c r="G33" s="368"/>
      <c r="H33" s="150" t="s">
        <v>37</v>
      </c>
      <c r="R33" t="s">
        <v>59</v>
      </c>
      <c r="S33">
        <f t="shared" ref="S33:Z33" si="7">AVERAGE(S31,S29)</f>
        <v>3.5</v>
      </c>
      <c r="T33">
        <f t="shared" si="7"/>
        <v>4</v>
      </c>
      <c r="U33">
        <f t="shared" si="7"/>
        <v>3.5</v>
      </c>
      <c r="V33">
        <f t="shared" si="7"/>
        <v>3.5</v>
      </c>
      <c r="W33">
        <f t="shared" si="7"/>
        <v>3.5</v>
      </c>
      <c r="X33">
        <f t="shared" si="7"/>
        <v>3.5</v>
      </c>
      <c r="Y33">
        <f t="shared" si="7"/>
        <v>3.5</v>
      </c>
      <c r="Z33">
        <f t="shared" si="7"/>
        <v>3.5</v>
      </c>
      <c r="AA33">
        <f>AVERAGE(AA29,AA31)</f>
        <v>3</v>
      </c>
      <c r="AB33">
        <f>AVERAGE(AB29,AB31)</f>
        <v>3</v>
      </c>
      <c r="AC33" s="7">
        <f>SUM(S33:AB33)</f>
        <v>34.5</v>
      </c>
      <c r="AD33">
        <f>AVERAGE(AD31,AD29)</f>
        <v>10</v>
      </c>
      <c r="AE33">
        <f t="shared" ref="AE33:AL33" si="8">AVERAGE(AE31,AE29)</f>
        <v>11.25</v>
      </c>
      <c r="AF33">
        <f t="shared" si="8"/>
        <v>10</v>
      </c>
      <c r="AG33">
        <f t="shared" si="8"/>
        <v>10</v>
      </c>
      <c r="AH33">
        <f t="shared" si="8"/>
        <v>10</v>
      </c>
      <c r="AI33">
        <f t="shared" si="8"/>
        <v>10</v>
      </c>
      <c r="AJ33">
        <f t="shared" si="8"/>
        <v>10</v>
      </c>
      <c r="AK33">
        <f t="shared" si="8"/>
        <v>20</v>
      </c>
      <c r="AL33">
        <f t="shared" si="8"/>
        <v>2.25</v>
      </c>
      <c r="AM33">
        <f>AVERAGE(AM31,AM29)</f>
        <v>1.5</v>
      </c>
      <c r="AN33">
        <f>AVERAGE(AN31,AN29)</f>
        <v>95</v>
      </c>
    </row>
    <row r="34" spans="2:42" x14ac:dyDescent="0.3">
      <c r="B34" s="368"/>
      <c r="C34" s="368" t="s">
        <v>665</v>
      </c>
      <c r="D34" s="150" t="s">
        <v>38</v>
      </c>
      <c r="E34" s="6"/>
      <c r="G34" s="368" t="s">
        <v>665</v>
      </c>
      <c r="H34" s="150" t="s">
        <v>38</v>
      </c>
    </row>
    <row r="35" spans="2:42" x14ac:dyDescent="0.3">
      <c r="B35" s="368"/>
      <c r="C35" s="368"/>
      <c r="D35" s="150" t="s">
        <v>39</v>
      </c>
      <c r="E35" s="6"/>
      <c r="G35" s="368"/>
      <c r="H35" s="150" t="s">
        <v>39</v>
      </c>
    </row>
    <row r="36" spans="2:42" x14ac:dyDescent="0.3">
      <c r="C36" s="368" t="s">
        <v>338</v>
      </c>
      <c r="D36" s="150" t="s">
        <v>40</v>
      </c>
      <c r="E36" s="6"/>
      <c r="G36" s="368" t="s">
        <v>666</v>
      </c>
      <c r="H36" s="150" t="s">
        <v>41</v>
      </c>
    </row>
    <row r="37" spans="2:42" x14ac:dyDescent="0.3">
      <c r="C37" s="368"/>
      <c r="D37" s="150" t="s">
        <v>41</v>
      </c>
      <c r="E37" s="6"/>
      <c r="G37" s="368"/>
      <c r="H37" s="254" t="s">
        <v>42</v>
      </c>
    </row>
    <row r="38" spans="2:42" x14ac:dyDescent="0.3">
      <c r="G38" s="368" t="s">
        <v>338</v>
      </c>
      <c r="H38" s="150" t="s">
        <v>43</v>
      </c>
    </row>
    <row r="39" spans="2:42" x14ac:dyDescent="0.3">
      <c r="G39" s="368"/>
      <c r="H39" s="150" t="s">
        <v>667</v>
      </c>
    </row>
    <row r="41" spans="2:42" x14ac:dyDescent="0.3">
      <c r="R41" t="s">
        <v>691</v>
      </c>
      <c r="S41">
        <v>10</v>
      </c>
      <c r="T41">
        <v>10</v>
      </c>
      <c r="U41">
        <v>10</v>
      </c>
      <c r="V41">
        <v>10</v>
      </c>
      <c r="W41">
        <v>10</v>
      </c>
      <c r="X41">
        <v>10</v>
      </c>
      <c r="Y41">
        <v>10</v>
      </c>
      <c r="Z41">
        <v>10</v>
      </c>
      <c r="AA41">
        <v>10</v>
      </c>
      <c r="AB41">
        <v>10</v>
      </c>
      <c r="AD41">
        <v>10</v>
      </c>
      <c r="AF41" s="6"/>
      <c r="AG41" s="6"/>
      <c r="AH41" s="6"/>
      <c r="AI41" s="6"/>
      <c r="AJ41" s="6"/>
      <c r="AK41" s="6"/>
      <c r="AL41" s="6"/>
      <c r="AM41" s="6"/>
      <c r="AN41" s="6"/>
      <c r="AO41" s="6"/>
    </row>
    <row r="42" spans="2:42" x14ac:dyDescent="0.3">
      <c r="R42" t="s">
        <v>692</v>
      </c>
      <c r="S42">
        <f t="shared" ref="S42:Z42" si="9">S41/80*100</f>
        <v>12.5</v>
      </c>
      <c r="T42">
        <f t="shared" si="9"/>
        <v>12.5</v>
      </c>
      <c r="U42">
        <f t="shared" si="9"/>
        <v>12.5</v>
      </c>
      <c r="V42">
        <f t="shared" si="9"/>
        <v>12.5</v>
      </c>
      <c r="W42">
        <f t="shared" si="9"/>
        <v>12.5</v>
      </c>
      <c r="X42">
        <f t="shared" si="9"/>
        <v>12.5</v>
      </c>
      <c r="Y42">
        <f t="shared" si="9"/>
        <v>12.5</v>
      </c>
      <c r="Z42">
        <f t="shared" si="9"/>
        <v>12.5</v>
      </c>
      <c r="AA42">
        <v>0</v>
      </c>
      <c r="AB42">
        <v>0</v>
      </c>
      <c r="AE42">
        <v>12.5</v>
      </c>
      <c r="AF42" s="6"/>
      <c r="AG42" s="6"/>
      <c r="AH42" s="6"/>
      <c r="AI42" s="6"/>
      <c r="AJ42" s="6"/>
      <c r="AK42" s="6"/>
      <c r="AL42" s="6"/>
      <c r="AM42" s="6"/>
      <c r="AN42" s="6"/>
      <c r="AO42" s="6"/>
    </row>
    <row r="43" spans="2:42" x14ac:dyDescent="0.3">
      <c r="AF43" s="6"/>
      <c r="AG43" s="6"/>
      <c r="AH43" s="121"/>
      <c r="AI43" s="121"/>
      <c r="AJ43" s="121"/>
      <c r="AK43" s="121"/>
      <c r="AL43" s="121"/>
      <c r="AM43" s="121"/>
      <c r="AN43" s="121"/>
      <c r="AO43" s="121"/>
      <c r="AP43" s="30"/>
    </row>
    <row r="44" spans="2:42" x14ac:dyDescent="0.3">
      <c r="S44" t="s">
        <v>349</v>
      </c>
      <c r="T44" t="s">
        <v>349</v>
      </c>
      <c r="U44" t="s">
        <v>350</v>
      </c>
      <c r="V44" t="s">
        <v>350</v>
      </c>
      <c r="W44" t="s">
        <v>338</v>
      </c>
      <c r="X44" t="s">
        <v>338</v>
      </c>
      <c r="Y44" t="s">
        <v>338</v>
      </c>
      <c r="Z44" t="s">
        <v>338</v>
      </c>
      <c r="AA44" t="s">
        <v>666</v>
      </c>
      <c r="AB44" t="s">
        <v>666</v>
      </c>
      <c r="AD44" t="s">
        <v>349</v>
      </c>
      <c r="AE44" t="s">
        <v>349</v>
      </c>
      <c r="AF44" s="6"/>
      <c r="AG44" s="6"/>
      <c r="AH44" s="121"/>
      <c r="AI44" s="121"/>
      <c r="AJ44" s="121"/>
      <c r="AK44" s="121"/>
      <c r="AL44" s="121"/>
      <c r="AM44" s="121"/>
      <c r="AN44" s="121"/>
      <c r="AO44" s="121"/>
      <c r="AP44" s="30"/>
    </row>
    <row r="45" spans="2:42" x14ac:dyDescent="0.3">
      <c r="J45" s="137" t="s">
        <v>349</v>
      </c>
      <c r="S45" s="150" t="s">
        <v>34</v>
      </c>
      <c r="T45" s="150" t="s">
        <v>35</v>
      </c>
      <c r="U45" s="150" t="s">
        <v>36</v>
      </c>
      <c r="V45" s="150" t="s">
        <v>37</v>
      </c>
      <c r="W45" s="258" t="s">
        <v>40</v>
      </c>
      <c r="X45" s="258" t="s">
        <v>41</v>
      </c>
      <c r="Y45" s="258" t="s">
        <v>667</v>
      </c>
      <c r="Z45" s="258" t="s">
        <v>671</v>
      </c>
      <c r="AA45" s="257" t="s">
        <v>42</v>
      </c>
      <c r="AB45" s="257" t="s">
        <v>43</v>
      </c>
      <c r="AC45" s="257" t="s">
        <v>687</v>
      </c>
      <c r="AD45" s="150" t="s">
        <v>48</v>
      </c>
      <c r="AE45" s="150" t="s">
        <v>48</v>
      </c>
      <c r="AF45" s="6"/>
      <c r="AG45" s="6"/>
      <c r="AH45" s="121"/>
      <c r="AI45" s="121"/>
      <c r="AJ45" s="121"/>
      <c r="AK45" s="121"/>
      <c r="AL45" s="121"/>
      <c r="AM45" s="121"/>
      <c r="AN45" s="121"/>
      <c r="AO45" s="121"/>
      <c r="AP45" s="30"/>
    </row>
    <row r="46" spans="2:42" x14ac:dyDescent="0.3">
      <c r="J46" s="137"/>
      <c r="R46" t="s">
        <v>685</v>
      </c>
      <c r="S46">
        <v>3</v>
      </c>
      <c r="T46">
        <v>3</v>
      </c>
      <c r="U46">
        <v>3</v>
      </c>
      <c r="V46">
        <v>3</v>
      </c>
      <c r="W46">
        <v>3</v>
      </c>
      <c r="X46">
        <v>3</v>
      </c>
      <c r="Y46">
        <v>3</v>
      </c>
      <c r="Z46">
        <v>3</v>
      </c>
      <c r="AA46">
        <v>3</v>
      </c>
      <c r="AB46">
        <v>3</v>
      </c>
      <c r="AC46" s="7">
        <f>SUM(S46:AB46)</f>
        <v>30</v>
      </c>
      <c r="AD46">
        <f>S46/4*S41</f>
        <v>7.5</v>
      </c>
      <c r="AF46" s="6"/>
      <c r="AG46" s="6"/>
      <c r="AH46" s="121"/>
      <c r="AI46" s="121"/>
      <c r="AJ46" s="121"/>
      <c r="AK46" s="121"/>
      <c r="AL46" s="121"/>
      <c r="AM46" s="121"/>
      <c r="AN46" s="121"/>
      <c r="AO46" s="121"/>
      <c r="AP46" s="30"/>
    </row>
    <row r="47" spans="2:42" x14ac:dyDescent="0.3">
      <c r="J47" s="137" t="s">
        <v>350</v>
      </c>
      <c r="AF47" s="6"/>
      <c r="AG47" s="6"/>
      <c r="AH47" s="121"/>
      <c r="AI47" s="121"/>
      <c r="AJ47" s="121"/>
      <c r="AK47" s="121"/>
      <c r="AL47" s="121"/>
      <c r="AM47" s="121"/>
      <c r="AN47" s="121"/>
      <c r="AO47" s="121"/>
      <c r="AP47" s="30"/>
    </row>
    <row r="48" spans="2:42" x14ac:dyDescent="0.3">
      <c r="J48" s="137"/>
      <c r="R48" t="s">
        <v>686</v>
      </c>
      <c r="S48">
        <v>4</v>
      </c>
      <c r="T48">
        <v>4</v>
      </c>
      <c r="U48">
        <v>4</v>
      </c>
      <c r="V48">
        <v>4</v>
      </c>
      <c r="W48">
        <v>4</v>
      </c>
      <c r="X48">
        <v>4</v>
      </c>
      <c r="Y48">
        <v>4</v>
      </c>
      <c r="Z48">
        <v>4</v>
      </c>
      <c r="AA48">
        <v>0</v>
      </c>
      <c r="AB48">
        <v>0</v>
      </c>
      <c r="AC48" s="7">
        <f>SUM(S48:AB48)</f>
        <v>32</v>
      </c>
      <c r="AE48">
        <f>S48/4*S42</f>
        <v>12.5</v>
      </c>
      <c r="AF48" s="6"/>
      <c r="AG48" s="6"/>
      <c r="AH48" s="6"/>
      <c r="AI48" s="6"/>
      <c r="AJ48" s="6"/>
      <c r="AK48" s="6"/>
      <c r="AL48" s="6"/>
      <c r="AM48" s="6"/>
      <c r="AN48" s="6"/>
      <c r="AO48" s="6"/>
    </row>
    <row r="49" spans="4:41" x14ac:dyDescent="0.3">
      <c r="J49" s="137" t="s">
        <v>665</v>
      </c>
      <c r="AF49" s="6"/>
      <c r="AG49" s="6"/>
      <c r="AH49" s="6"/>
      <c r="AI49" s="6"/>
      <c r="AJ49" s="6"/>
      <c r="AK49" s="6"/>
      <c r="AL49" s="6"/>
      <c r="AM49" s="6"/>
      <c r="AN49" s="6"/>
      <c r="AO49" s="6"/>
    </row>
    <row r="50" spans="4:41" x14ac:dyDescent="0.3">
      <c r="J50" s="137"/>
      <c r="R50" t="s">
        <v>59</v>
      </c>
      <c r="S50">
        <f t="shared" ref="S50:AB50" si="10">AVERAGE(S48,S46)</f>
        <v>3.5</v>
      </c>
      <c r="T50">
        <f t="shared" si="10"/>
        <v>3.5</v>
      </c>
      <c r="U50">
        <f t="shared" si="10"/>
        <v>3.5</v>
      </c>
      <c r="V50">
        <f t="shared" si="10"/>
        <v>3.5</v>
      </c>
      <c r="W50">
        <f t="shared" si="10"/>
        <v>3.5</v>
      </c>
      <c r="X50">
        <f t="shared" si="10"/>
        <v>3.5</v>
      </c>
      <c r="Y50">
        <f t="shared" si="10"/>
        <v>3.5</v>
      </c>
      <c r="Z50">
        <f t="shared" si="10"/>
        <v>3.5</v>
      </c>
      <c r="AA50">
        <f t="shared" si="10"/>
        <v>1.5</v>
      </c>
      <c r="AB50">
        <f t="shared" si="10"/>
        <v>1.5</v>
      </c>
      <c r="AC50" s="7">
        <f>SUM(S50:AB50)</f>
        <v>31</v>
      </c>
      <c r="AD50">
        <v>7.5</v>
      </c>
      <c r="AE50">
        <v>12.5</v>
      </c>
      <c r="AF50" s="6"/>
      <c r="AG50" s="6"/>
      <c r="AH50" s="6"/>
      <c r="AI50" s="6"/>
      <c r="AJ50" s="6"/>
      <c r="AK50" s="6"/>
      <c r="AL50" s="6"/>
      <c r="AM50" s="6"/>
      <c r="AN50" s="6"/>
      <c r="AO50" s="6"/>
    </row>
    <row r="51" spans="4:41" x14ac:dyDescent="0.3">
      <c r="J51" s="137" t="s">
        <v>666</v>
      </c>
    </row>
    <row r="52" spans="4:41" x14ac:dyDescent="0.3">
      <c r="J52" s="137"/>
    </row>
    <row r="61" spans="4:41" x14ac:dyDescent="0.3">
      <c r="D61" s="30"/>
      <c r="E61" s="30" t="s">
        <v>697</v>
      </c>
      <c r="J61"/>
    </row>
  </sheetData>
  <mergeCells count="43">
    <mergeCell ref="C30:C31"/>
    <mergeCell ref="C32:C33"/>
    <mergeCell ref="C34:C35"/>
    <mergeCell ref="C36:C37"/>
    <mergeCell ref="B30:B35"/>
    <mergeCell ref="G30:G31"/>
    <mergeCell ref="G32:G33"/>
    <mergeCell ref="G34:G35"/>
    <mergeCell ref="G38:G39"/>
    <mergeCell ref="G36:G37"/>
    <mergeCell ref="C12:D12"/>
    <mergeCell ref="C13:C14"/>
    <mergeCell ref="C15:C16"/>
    <mergeCell ref="C2:D2"/>
    <mergeCell ref="G2:H2"/>
    <mergeCell ref="G3:G6"/>
    <mergeCell ref="G7:G8"/>
    <mergeCell ref="C7:C8"/>
    <mergeCell ref="C5:C6"/>
    <mergeCell ref="C3:C4"/>
    <mergeCell ref="C19:E19"/>
    <mergeCell ref="G21:I21"/>
    <mergeCell ref="L23:M23"/>
    <mergeCell ref="L11:M11"/>
    <mergeCell ref="C11:I11"/>
    <mergeCell ref="L13:L14"/>
    <mergeCell ref="L15:L16"/>
    <mergeCell ref="L17:L18"/>
    <mergeCell ref="L19:L20"/>
    <mergeCell ref="L21:L22"/>
    <mergeCell ref="C17:C18"/>
    <mergeCell ref="G12:H12"/>
    <mergeCell ref="G13:G14"/>
    <mergeCell ref="G15:G16"/>
    <mergeCell ref="G17:G18"/>
    <mergeCell ref="G19:G20"/>
    <mergeCell ref="O21:O22"/>
    <mergeCell ref="O23:P23"/>
    <mergeCell ref="O11:P11"/>
    <mergeCell ref="O13:O14"/>
    <mergeCell ref="O15:O16"/>
    <mergeCell ref="O17:O18"/>
    <mergeCell ref="O19:O20"/>
  </mergeCells>
  <phoneticPr fontId="4" type="noConversion"/>
  <pageMargins left="0.7" right="0.7" top="0.75" bottom="0.75" header="0.3" footer="0.3"/>
  <pageSetup orientation="portrait" r:id="rId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76C2E25-570C-4E70-A039-3D054DBA1F63}">
  <sheetPr codeName="Sheet17"/>
  <dimension ref="A2:AW89"/>
  <sheetViews>
    <sheetView topLeftCell="D8" zoomScale="55" zoomScaleNormal="55" workbookViewId="0">
      <selection activeCell="C24" sqref="C24"/>
    </sheetView>
  </sheetViews>
  <sheetFormatPr defaultRowHeight="14" x14ac:dyDescent="0.3"/>
  <cols>
    <col min="2" max="2" width="44.5" bestFit="1" customWidth="1"/>
    <col min="3" max="3" width="34.75" bestFit="1" customWidth="1"/>
    <col min="4" max="5" width="9.5" customWidth="1"/>
    <col min="7" max="7" width="15" customWidth="1"/>
    <col min="8" max="21" width="8.75" bestFit="1" customWidth="1"/>
    <col min="22" max="23" width="8.4140625" bestFit="1" customWidth="1"/>
    <col min="24" max="24" width="6.83203125" bestFit="1" customWidth="1"/>
    <col min="25" max="25" width="6.83203125" customWidth="1"/>
    <col min="28" max="28" width="16.33203125" bestFit="1" customWidth="1"/>
    <col min="29" max="37" width="7.5" bestFit="1" customWidth="1"/>
    <col min="38" max="44" width="8.83203125" bestFit="1" customWidth="1"/>
    <col min="45" max="45" width="7.5" bestFit="1" customWidth="1"/>
    <col min="46" max="46" width="8.83203125" bestFit="1" customWidth="1"/>
    <col min="47" max="49" width="8.75" bestFit="1" customWidth="1"/>
  </cols>
  <sheetData>
    <row r="2" spans="1:49" x14ac:dyDescent="0.3">
      <c r="A2" s="296" t="s">
        <v>753</v>
      </c>
      <c r="B2" s="19"/>
      <c r="C2" s="19"/>
    </row>
    <row r="4" spans="1:49" x14ac:dyDescent="0.3">
      <c r="AC4" s="126"/>
      <c r="AD4" s="126"/>
      <c r="AE4" s="126"/>
      <c r="AF4" s="126"/>
      <c r="AG4" s="126"/>
      <c r="AH4" s="126"/>
      <c r="AI4" s="126"/>
      <c r="AJ4" s="126"/>
      <c r="AK4" s="126"/>
      <c r="AL4" s="126"/>
      <c r="AM4" s="126"/>
      <c r="AN4" s="126"/>
      <c r="AO4" s="126"/>
      <c r="AP4" s="126"/>
      <c r="AQ4" s="126"/>
      <c r="AR4" s="126"/>
      <c r="AS4" s="126"/>
      <c r="AT4" s="126"/>
    </row>
    <row r="5" spans="1:49" x14ac:dyDescent="0.3">
      <c r="A5" t="s">
        <v>737</v>
      </c>
      <c r="B5" t="s">
        <v>738</v>
      </c>
      <c r="C5" t="s">
        <v>742</v>
      </c>
      <c r="AU5" s="268"/>
      <c r="AV5" s="268"/>
    </row>
    <row r="6" spans="1:49" ht="28" x14ac:dyDescent="0.3">
      <c r="A6" s="280">
        <v>1</v>
      </c>
      <c r="B6" s="280" t="s">
        <v>739</v>
      </c>
      <c r="C6" s="295" t="s">
        <v>752</v>
      </c>
      <c r="D6" s="280"/>
      <c r="E6" s="280"/>
      <c r="AU6" s="268"/>
      <c r="AV6" s="268"/>
    </row>
    <row r="7" spans="1:49" ht="28" x14ac:dyDescent="0.3">
      <c r="A7" s="280">
        <v>2</v>
      </c>
      <c r="B7" s="280" t="s">
        <v>740</v>
      </c>
      <c r="C7" s="295" t="s">
        <v>752</v>
      </c>
      <c r="D7" s="280"/>
      <c r="E7" s="280"/>
      <c r="AU7" s="268"/>
      <c r="AV7" s="268"/>
    </row>
    <row r="8" spans="1:49" ht="56" x14ac:dyDescent="0.3">
      <c r="A8" s="278">
        <v>3</v>
      </c>
      <c r="B8" s="278" t="s">
        <v>741</v>
      </c>
      <c r="C8" s="279" t="s">
        <v>751</v>
      </c>
      <c r="D8" s="279"/>
      <c r="E8" s="279"/>
      <c r="AU8" s="268"/>
      <c r="AV8" s="268"/>
    </row>
    <row r="11" spans="1:49" x14ac:dyDescent="0.3">
      <c r="AC11" s="6"/>
      <c r="AD11" s="6"/>
      <c r="AE11" s="6"/>
      <c r="AF11" s="6"/>
      <c r="AG11" s="6"/>
      <c r="AH11" s="6"/>
      <c r="AI11" s="6"/>
      <c r="AJ11" s="6"/>
      <c r="AK11" s="6"/>
      <c r="AL11" s="6"/>
    </row>
    <row r="12" spans="1:49" x14ac:dyDescent="0.3">
      <c r="A12" t="s">
        <v>743</v>
      </c>
      <c r="F12" s="121"/>
      <c r="G12" s="121"/>
      <c r="H12" s="96" t="s">
        <v>349</v>
      </c>
      <c r="I12" s="373" t="s">
        <v>350</v>
      </c>
      <c r="J12" s="373"/>
      <c r="K12" s="373" t="s">
        <v>755</v>
      </c>
      <c r="L12" s="373"/>
      <c r="M12" s="373" t="s">
        <v>756</v>
      </c>
      <c r="N12" s="373"/>
      <c r="O12" s="373" t="s">
        <v>666</v>
      </c>
      <c r="P12" s="373"/>
      <c r="Q12" s="272" t="s">
        <v>349</v>
      </c>
      <c r="R12" s="358" t="s">
        <v>350</v>
      </c>
      <c r="S12" s="358"/>
      <c r="T12" s="358" t="s">
        <v>755</v>
      </c>
      <c r="U12" s="358"/>
      <c r="V12" s="358" t="s">
        <v>756</v>
      </c>
      <c r="W12" s="358"/>
      <c r="X12" s="358" t="s">
        <v>666</v>
      </c>
      <c r="Y12" s="358"/>
      <c r="Z12" s="121"/>
      <c r="AC12" s="96" t="s">
        <v>349</v>
      </c>
      <c r="AD12" s="373" t="s">
        <v>350</v>
      </c>
      <c r="AE12" s="373"/>
      <c r="AF12" s="373" t="s">
        <v>755</v>
      </c>
      <c r="AG12" s="373"/>
      <c r="AH12" s="373" t="s">
        <v>756</v>
      </c>
      <c r="AI12" s="373"/>
      <c r="AJ12" s="373" t="s">
        <v>666</v>
      </c>
      <c r="AK12" s="373"/>
      <c r="AL12" s="272" t="s">
        <v>349</v>
      </c>
      <c r="AM12" s="358" t="s">
        <v>350</v>
      </c>
      <c r="AN12" s="358"/>
      <c r="AO12" s="358" t="s">
        <v>755</v>
      </c>
      <c r="AP12" s="358"/>
      <c r="AQ12" s="358" t="s">
        <v>756</v>
      </c>
      <c r="AR12" s="358"/>
      <c r="AS12" s="358" t="s">
        <v>666</v>
      </c>
      <c r="AT12" s="358"/>
    </row>
    <row r="13" spans="1:49" x14ac:dyDescent="0.3">
      <c r="F13" s="121"/>
      <c r="G13" s="121"/>
      <c r="H13" s="274"/>
      <c r="I13" s="274"/>
      <c r="J13" s="274"/>
      <c r="K13" s="274"/>
      <c r="L13" s="274"/>
      <c r="M13" s="274"/>
      <c r="N13" s="274"/>
      <c r="O13" s="274"/>
      <c r="P13" s="274"/>
      <c r="Q13" s="274"/>
      <c r="R13" s="274"/>
      <c r="S13" s="274"/>
      <c r="T13" s="274"/>
      <c r="U13" s="274"/>
      <c r="V13" s="274"/>
      <c r="W13" s="274"/>
      <c r="X13" s="274"/>
      <c r="Y13" s="274"/>
      <c r="Z13" s="121"/>
    </row>
    <row r="14" spans="1:49" x14ac:dyDescent="0.3">
      <c r="H14" s="275"/>
      <c r="I14" s="275"/>
      <c r="J14" s="275"/>
      <c r="K14" s="275"/>
      <c r="L14" s="275"/>
      <c r="M14" s="275"/>
      <c r="N14" s="275"/>
      <c r="O14" s="275"/>
      <c r="P14" s="276"/>
      <c r="Q14" s="275"/>
      <c r="R14" s="275"/>
      <c r="S14" s="275"/>
      <c r="T14" s="275"/>
      <c r="U14" s="275"/>
      <c r="V14" s="275"/>
      <c r="W14" s="275"/>
      <c r="X14" s="275"/>
      <c r="Y14" s="276"/>
      <c r="Z14" s="121"/>
      <c r="AC14" s="126">
        <v>10</v>
      </c>
      <c r="AD14" s="126">
        <v>10</v>
      </c>
      <c r="AE14" s="126">
        <v>10</v>
      </c>
      <c r="AF14" s="126">
        <v>10</v>
      </c>
      <c r="AG14" s="126">
        <v>10</v>
      </c>
      <c r="AH14" s="126">
        <v>10</v>
      </c>
      <c r="AI14" s="126">
        <v>15</v>
      </c>
      <c r="AJ14" s="126">
        <v>10</v>
      </c>
      <c r="AK14" s="126">
        <v>15</v>
      </c>
      <c r="AL14" s="126">
        <v>10</v>
      </c>
      <c r="AM14" s="126">
        <v>10</v>
      </c>
      <c r="AN14" s="126">
        <v>10</v>
      </c>
      <c r="AO14" s="126">
        <v>10</v>
      </c>
      <c r="AP14" s="126">
        <v>10</v>
      </c>
      <c r="AQ14" s="126">
        <v>10</v>
      </c>
      <c r="AR14" s="126">
        <v>15</v>
      </c>
      <c r="AS14" s="126">
        <v>10</v>
      </c>
      <c r="AT14" s="126">
        <v>15</v>
      </c>
    </row>
    <row r="15" spans="1:49" ht="14.5" thickBot="1" x14ac:dyDescent="0.35">
      <c r="A15" s="271" t="s">
        <v>349</v>
      </c>
      <c r="B15" s="150" t="s">
        <v>34</v>
      </c>
      <c r="F15" s="30"/>
      <c r="H15" s="126">
        <v>10</v>
      </c>
      <c r="I15" s="126">
        <v>10</v>
      </c>
      <c r="J15" s="126">
        <v>10</v>
      </c>
      <c r="K15" s="126">
        <v>10</v>
      </c>
      <c r="L15" s="126">
        <v>10</v>
      </c>
      <c r="M15" s="126">
        <v>10</v>
      </c>
      <c r="N15" s="126">
        <v>15</v>
      </c>
      <c r="O15" s="126">
        <v>10</v>
      </c>
      <c r="P15" s="126">
        <v>15</v>
      </c>
      <c r="Q15" s="126">
        <v>10</v>
      </c>
      <c r="R15" s="126">
        <v>10</v>
      </c>
      <c r="S15" s="126">
        <v>10</v>
      </c>
      <c r="T15" s="126">
        <v>10</v>
      </c>
      <c r="U15" s="126">
        <v>10</v>
      </c>
      <c r="V15" s="126">
        <v>10</v>
      </c>
      <c r="W15" s="126">
        <v>15</v>
      </c>
      <c r="X15" s="126">
        <v>10</v>
      </c>
      <c r="Y15" s="126">
        <v>15</v>
      </c>
      <c r="Z15" s="121"/>
      <c r="AB15" s="269" t="s">
        <v>704</v>
      </c>
      <c r="AC15" s="268" t="s">
        <v>705</v>
      </c>
      <c r="AD15" s="268" t="s">
        <v>706</v>
      </c>
      <c r="AE15" s="268" t="s">
        <v>707</v>
      </c>
      <c r="AF15" s="268" t="s">
        <v>708</v>
      </c>
      <c r="AG15" s="268" t="s">
        <v>709</v>
      </c>
      <c r="AH15" s="268" t="s">
        <v>710</v>
      </c>
      <c r="AI15" s="268" t="s">
        <v>711</v>
      </c>
      <c r="AJ15" s="268" t="s">
        <v>712</v>
      </c>
      <c r="AK15" s="268" t="s">
        <v>713</v>
      </c>
      <c r="AL15" s="268" t="s">
        <v>716</v>
      </c>
      <c r="AM15" s="268" t="s">
        <v>717</v>
      </c>
      <c r="AN15" s="268" t="s">
        <v>718</v>
      </c>
      <c r="AO15" s="268" t="s">
        <v>719</v>
      </c>
      <c r="AP15" s="268" t="s">
        <v>726</v>
      </c>
      <c r="AQ15" s="268" t="s">
        <v>720</v>
      </c>
      <c r="AR15" s="268" t="s">
        <v>721</v>
      </c>
      <c r="AS15" s="268" t="s">
        <v>722</v>
      </c>
      <c r="AT15" s="268" t="s">
        <v>723</v>
      </c>
      <c r="AU15" s="268" t="s">
        <v>727</v>
      </c>
      <c r="AV15" s="268" t="s">
        <v>728</v>
      </c>
    </row>
    <row r="16" spans="1:49" ht="14.5" thickBot="1" x14ac:dyDescent="0.35">
      <c r="A16" s="368" t="s">
        <v>350</v>
      </c>
      <c r="B16" s="150" t="s">
        <v>35</v>
      </c>
      <c r="F16" s="311" t="s">
        <v>701</v>
      </c>
      <c r="G16" s="312" t="s">
        <v>698</v>
      </c>
      <c r="H16" s="313" t="s">
        <v>34</v>
      </c>
      <c r="I16" s="313" t="s">
        <v>35</v>
      </c>
      <c r="J16" s="313" t="s">
        <v>36</v>
      </c>
      <c r="K16" s="313" t="s">
        <v>37</v>
      </c>
      <c r="L16" s="313" t="s">
        <v>38</v>
      </c>
      <c r="M16" s="313" t="s">
        <v>39</v>
      </c>
      <c r="N16" s="313" t="s">
        <v>40</v>
      </c>
      <c r="O16" s="313" t="s">
        <v>41</v>
      </c>
      <c r="P16" s="314" t="s">
        <v>42</v>
      </c>
      <c r="Q16" s="315" t="s">
        <v>48</v>
      </c>
      <c r="R16" s="315" t="s">
        <v>49</v>
      </c>
      <c r="S16" s="315" t="s">
        <v>50</v>
      </c>
      <c r="T16" s="315" t="s">
        <v>51</v>
      </c>
      <c r="U16" s="315" t="s">
        <v>52</v>
      </c>
      <c r="V16" s="315" t="s">
        <v>53</v>
      </c>
      <c r="W16" s="315" t="s">
        <v>54</v>
      </c>
      <c r="X16" s="315" t="s">
        <v>56</v>
      </c>
      <c r="Y16" s="316" t="s">
        <v>57</v>
      </c>
      <c r="Z16" s="121"/>
      <c r="AB16" s="270" t="s">
        <v>735</v>
      </c>
      <c r="AC16" s="268">
        <v>4</v>
      </c>
      <c r="AD16" s="268">
        <v>4</v>
      </c>
      <c r="AE16" s="268">
        <v>4</v>
      </c>
      <c r="AF16" s="268">
        <v>3</v>
      </c>
      <c r="AG16" s="268">
        <v>3</v>
      </c>
      <c r="AH16" s="268">
        <v>3</v>
      </c>
      <c r="AI16" s="268">
        <v>3</v>
      </c>
      <c r="AJ16" s="268">
        <v>3</v>
      </c>
      <c r="AK16" s="268">
        <v>4</v>
      </c>
      <c r="AL16" s="268">
        <v>10</v>
      </c>
      <c r="AM16" s="268">
        <v>10</v>
      </c>
      <c r="AN16" s="268">
        <v>10</v>
      </c>
      <c r="AO16" s="268">
        <v>7.5</v>
      </c>
      <c r="AP16" s="268">
        <v>7.5</v>
      </c>
      <c r="AQ16" s="268">
        <v>7.5</v>
      </c>
      <c r="AR16" s="268">
        <v>11.25</v>
      </c>
      <c r="AS16" s="268">
        <v>7.5</v>
      </c>
      <c r="AT16" s="268">
        <v>15</v>
      </c>
      <c r="AU16" s="268">
        <f>SUM(AC16:AK16)</f>
        <v>31</v>
      </c>
      <c r="AV16" s="268">
        <f>SUM(AL16:AT16)</f>
        <v>86.25</v>
      </c>
      <c r="AW16" s="268">
        <f>SUM(AL16:AT16)/SUM(AL14:AT14)*100</f>
        <v>86.25</v>
      </c>
    </row>
    <row r="17" spans="1:49" x14ac:dyDescent="0.3">
      <c r="A17" s="368"/>
      <c r="B17" s="150" t="s">
        <v>36</v>
      </c>
      <c r="F17" s="298" t="s">
        <v>349</v>
      </c>
      <c r="G17" s="299" t="s">
        <v>735</v>
      </c>
      <c r="H17" s="21">
        <v>4</v>
      </c>
      <c r="I17" s="299"/>
      <c r="J17" s="299"/>
      <c r="K17" s="299"/>
      <c r="L17" s="299"/>
      <c r="M17" s="299"/>
      <c r="N17" s="299"/>
      <c r="O17" s="299"/>
      <c r="P17" s="299"/>
      <c r="Q17" s="299">
        <f>IF(H17="-","",IF(H17/4*Q$15=0, "",H17/4*Q$15))</f>
        <v>10</v>
      </c>
      <c r="R17" s="299" t="str">
        <f t="shared" ref="R17:Y17" si="0">IF(I17="-","",IF(I17/4*R$15=0, "",I17/4*R$15))</f>
        <v/>
      </c>
      <c r="S17" s="299" t="str">
        <f t="shared" si="0"/>
        <v/>
      </c>
      <c r="T17" s="299" t="str">
        <f t="shared" si="0"/>
        <v/>
      </c>
      <c r="U17" s="299" t="str">
        <f t="shared" si="0"/>
        <v/>
      </c>
      <c r="V17" s="299" t="str">
        <f t="shared" si="0"/>
        <v/>
      </c>
      <c r="W17" s="299" t="str">
        <f t="shared" si="0"/>
        <v/>
      </c>
      <c r="X17" s="299" t="str">
        <f t="shared" si="0"/>
        <v/>
      </c>
      <c r="Y17" s="28" t="str">
        <f t="shared" si="0"/>
        <v/>
      </c>
      <c r="Z17" s="121"/>
      <c r="AB17" s="270" t="s">
        <v>736</v>
      </c>
      <c r="AC17" s="268">
        <v>4</v>
      </c>
      <c r="AD17" s="268">
        <v>4</v>
      </c>
      <c r="AE17" s="268">
        <v>4</v>
      </c>
      <c r="AF17" s="268">
        <v>4</v>
      </c>
      <c r="AG17" s="268">
        <v>4</v>
      </c>
      <c r="AH17" s="268">
        <v>4</v>
      </c>
      <c r="AI17" s="268">
        <v>4</v>
      </c>
      <c r="AJ17" s="268"/>
      <c r="AK17" s="268"/>
      <c r="AL17" s="268">
        <v>10</v>
      </c>
      <c r="AM17" s="268">
        <v>10</v>
      </c>
      <c r="AN17" s="268">
        <v>10</v>
      </c>
      <c r="AO17" s="268">
        <v>10</v>
      </c>
      <c r="AP17" s="268">
        <v>10</v>
      </c>
      <c r="AQ17" s="268">
        <v>10</v>
      </c>
      <c r="AR17" s="268">
        <v>15</v>
      </c>
      <c r="AS17" s="268"/>
      <c r="AT17" s="268"/>
      <c r="AU17" s="268">
        <f>SUM(AC17:AK17)</f>
        <v>28</v>
      </c>
      <c r="AV17" s="268">
        <f>SUM(AL17:AT17)</f>
        <v>75</v>
      </c>
      <c r="AW17" s="268">
        <f>SUM(AL17:AR17)/SUM(AL14:AR14)*100</f>
        <v>100</v>
      </c>
    </row>
    <row r="18" spans="1:49" x14ac:dyDescent="0.3">
      <c r="A18" s="369" t="s">
        <v>755</v>
      </c>
      <c r="B18" s="258" t="s">
        <v>37</v>
      </c>
      <c r="F18" s="300" t="s">
        <v>350</v>
      </c>
      <c r="G18" s="121" t="s">
        <v>735</v>
      </c>
      <c r="H18" s="121"/>
      <c r="I18" s="6">
        <v>4</v>
      </c>
      <c r="J18" s="6">
        <v>4</v>
      </c>
      <c r="K18" s="121"/>
      <c r="L18" s="121"/>
      <c r="M18" s="121"/>
      <c r="N18" s="121"/>
      <c r="O18" s="121"/>
      <c r="P18" s="121"/>
      <c r="Q18" s="121" t="str">
        <f t="shared" ref="Q18:Q26" si="1">IF(H18="-","",IF(H18/4*Q$15=0, "",H18/4*Q$15))</f>
        <v/>
      </c>
      <c r="R18" s="121">
        <f t="shared" ref="R18:R26" si="2">IF(I18="-","",IF(I18/4*R$15=0, "",I18/4*R$15))</f>
        <v>10</v>
      </c>
      <c r="S18" s="121">
        <f t="shared" ref="S18:S26" si="3">IF(J18="-","",IF(J18/4*S$15=0, "",J18/4*S$15))</f>
        <v>10</v>
      </c>
      <c r="T18" s="121" t="str">
        <f t="shared" ref="T18:T26" si="4">IF(K18="-","",IF(K18/4*T$15=0, "",K18/4*T$15))</f>
        <v/>
      </c>
      <c r="U18" s="121" t="str">
        <f t="shared" ref="U18:U26" si="5">IF(L18="-","",IF(L18/4*U$15=0, "",L18/4*U$15))</f>
        <v/>
      </c>
      <c r="V18" s="121" t="str">
        <f t="shared" ref="V18:V26" si="6">IF(M18="-","",IF(M18/4*V$15=0, "",M18/4*V$15))</f>
        <v/>
      </c>
      <c r="W18" s="121" t="str">
        <f t="shared" ref="W18:W26" si="7">IF(N18="-","",IF(N18/4*W$15=0, "",N18/4*W$15))</f>
        <v/>
      </c>
      <c r="X18" s="121" t="str">
        <f t="shared" ref="X18:X26" si="8">IF(O18="-","",IF(O18/4*X$15=0, "",O18/4*X$15))</f>
        <v/>
      </c>
      <c r="Y18" s="301" t="str">
        <f t="shared" ref="Y18:Y26" si="9">IF(P18="-","",IF(P18/4*Y$15=0, "",P18/4*Y$15))</f>
        <v/>
      </c>
      <c r="Z18" s="121"/>
      <c r="AB18" s="270" t="s">
        <v>703</v>
      </c>
      <c r="AC18" s="268">
        <v>4</v>
      </c>
      <c r="AD18" s="268">
        <v>4</v>
      </c>
      <c r="AE18" s="268">
        <v>4</v>
      </c>
      <c r="AF18" s="268">
        <v>3.5</v>
      </c>
      <c r="AG18" s="268">
        <v>3.5</v>
      </c>
      <c r="AH18" s="268">
        <v>3.5</v>
      </c>
      <c r="AI18" s="268">
        <v>3.5</v>
      </c>
      <c r="AJ18" s="268">
        <v>3</v>
      </c>
      <c r="AK18" s="268">
        <v>4</v>
      </c>
      <c r="AL18" s="268">
        <v>10</v>
      </c>
      <c r="AM18" s="268">
        <v>10</v>
      </c>
      <c r="AN18" s="268">
        <v>10</v>
      </c>
      <c r="AO18" s="268">
        <v>8.75</v>
      </c>
      <c r="AP18" s="268">
        <v>8.75</v>
      </c>
      <c r="AQ18" s="268">
        <v>8.75</v>
      </c>
      <c r="AR18" s="268">
        <v>13.125</v>
      </c>
      <c r="AS18" s="268">
        <v>7.5</v>
      </c>
      <c r="AT18" s="268">
        <v>15</v>
      </c>
      <c r="AU18" s="268">
        <f t="shared" ref="AU18" si="10">SUM(AC18:AK18)</f>
        <v>33</v>
      </c>
      <c r="AV18" s="268">
        <f>SUM(AL18:AT18)</f>
        <v>91.875</v>
      </c>
      <c r="AW18" s="268">
        <f>SUM(AL18:AT18)/SUM(AL14:AT14)*100</f>
        <v>91.875</v>
      </c>
    </row>
    <row r="19" spans="1:49" x14ac:dyDescent="0.3">
      <c r="A19" s="369"/>
      <c r="B19" s="258" t="s">
        <v>38</v>
      </c>
      <c r="F19" s="300" t="s">
        <v>755</v>
      </c>
      <c r="G19" s="121" t="s">
        <v>735</v>
      </c>
      <c r="H19" s="121"/>
      <c r="I19" s="121"/>
      <c r="J19" s="121"/>
      <c r="K19" s="6">
        <v>3</v>
      </c>
      <c r="L19" s="6">
        <v>3</v>
      </c>
      <c r="M19" s="121"/>
      <c r="N19" s="121"/>
      <c r="O19" s="121"/>
      <c r="P19" s="121"/>
      <c r="Q19" s="121" t="str">
        <f t="shared" si="1"/>
        <v/>
      </c>
      <c r="R19" s="121" t="str">
        <f t="shared" si="2"/>
        <v/>
      </c>
      <c r="S19" s="121" t="str">
        <f t="shared" si="3"/>
        <v/>
      </c>
      <c r="T19" s="121">
        <f t="shared" si="4"/>
        <v>7.5</v>
      </c>
      <c r="U19" s="121">
        <f t="shared" si="5"/>
        <v>7.5</v>
      </c>
      <c r="V19" s="121" t="str">
        <f t="shared" si="6"/>
        <v/>
      </c>
      <c r="W19" s="121" t="str">
        <f t="shared" si="7"/>
        <v/>
      </c>
      <c r="X19" s="121" t="str">
        <f t="shared" si="8"/>
        <v/>
      </c>
      <c r="Y19" s="301" t="str">
        <f t="shared" si="9"/>
        <v/>
      </c>
      <c r="Z19" s="121"/>
      <c r="AV19" s="268"/>
    </row>
    <row r="20" spans="1:49" x14ac:dyDescent="0.3">
      <c r="A20" s="369" t="s">
        <v>756</v>
      </c>
      <c r="B20" s="258" t="s">
        <v>39</v>
      </c>
      <c r="F20" s="300" t="s">
        <v>756</v>
      </c>
      <c r="G20" s="121" t="s">
        <v>735</v>
      </c>
      <c r="H20" s="121"/>
      <c r="I20" s="121"/>
      <c r="J20" s="121"/>
      <c r="K20" s="121"/>
      <c r="L20" s="121"/>
      <c r="M20" s="6">
        <v>3</v>
      </c>
      <c r="N20" s="6">
        <v>3</v>
      </c>
      <c r="O20" s="121"/>
      <c r="P20" s="121"/>
      <c r="Q20" s="121" t="str">
        <f t="shared" si="1"/>
        <v/>
      </c>
      <c r="R20" s="121" t="str">
        <f t="shared" si="2"/>
        <v/>
      </c>
      <c r="S20" s="121" t="str">
        <f t="shared" si="3"/>
        <v/>
      </c>
      <c r="T20" s="121" t="str">
        <f t="shared" si="4"/>
        <v/>
      </c>
      <c r="U20" s="121" t="str">
        <f t="shared" si="5"/>
        <v/>
      </c>
      <c r="V20" s="121">
        <f t="shared" si="6"/>
        <v>7.5</v>
      </c>
      <c r="W20" s="121">
        <f t="shared" si="7"/>
        <v>11.25</v>
      </c>
      <c r="X20" s="121" t="str">
        <f t="shared" si="8"/>
        <v/>
      </c>
      <c r="Y20" s="301" t="str">
        <f t="shared" si="9"/>
        <v/>
      </c>
      <c r="Z20" s="121"/>
    </row>
    <row r="21" spans="1:49" ht="14.5" thickBot="1" x14ac:dyDescent="0.35">
      <c r="A21" s="369"/>
      <c r="B21" s="258" t="s">
        <v>40</v>
      </c>
      <c r="F21" s="302" t="s">
        <v>666</v>
      </c>
      <c r="G21" s="303" t="s">
        <v>735</v>
      </c>
      <c r="H21" s="303"/>
      <c r="I21" s="303"/>
      <c r="J21" s="303"/>
      <c r="K21" s="303"/>
      <c r="L21" s="303"/>
      <c r="M21" s="303"/>
      <c r="N21" s="303"/>
      <c r="O21" s="303">
        <v>3</v>
      </c>
      <c r="P21" s="303">
        <v>4</v>
      </c>
      <c r="Q21" s="303" t="str">
        <f t="shared" si="1"/>
        <v/>
      </c>
      <c r="R21" s="303" t="str">
        <f t="shared" si="2"/>
        <v/>
      </c>
      <c r="S21" s="303" t="str">
        <f t="shared" si="3"/>
        <v/>
      </c>
      <c r="T21" s="303" t="str">
        <f t="shared" si="4"/>
        <v/>
      </c>
      <c r="U21" s="303" t="str">
        <f t="shared" si="5"/>
        <v/>
      </c>
      <c r="V21" s="303" t="str">
        <f t="shared" si="6"/>
        <v/>
      </c>
      <c r="W21" s="303" t="str">
        <f t="shared" si="7"/>
        <v/>
      </c>
      <c r="X21" s="303">
        <f t="shared" si="8"/>
        <v>7.5</v>
      </c>
      <c r="Y21" s="304">
        <f t="shared" si="9"/>
        <v>15</v>
      </c>
      <c r="Z21" s="121"/>
      <c r="AB21" s="6"/>
      <c r="AC21" s="6"/>
      <c r="AD21" s="6"/>
      <c r="AE21" s="6"/>
      <c r="AF21" s="6"/>
      <c r="AG21" s="6"/>
      <c r="AH21" s="6"/>
      <c r="AI21" s="6"/>
      <c r="AJ21" s="6"/>
      <c r="AK21" s="6"/>
    </row>
    <row r="22" spans="1:49" x14ac:dyDescent="0.3">
      <c r="A22" s="368" t="s">
        <v>666</v>
      </c>
      <c r="B22" s="150" t="s">
        <v>41</v>
      </c>
      <c r="F22" s="298" t="s">
        <v>349</v>
      </c>
      <c r="G22" s="299" t="s">
        <v>736</v>
      </c>
      <c r="H22" s="21">
        <v>4</v>
      </c>
      <c r="I22" s="299"/>
      <c r="J22" s="299"/>
      <c r="K22" s="299"/>
      <c r="L22" s="299"/>
      <c r="M22" s="299"/>
      <c r="N22" s="299"/>
      <c r="O22" s="299"/>
      <c r="P22" s="299"/>
      <c r="Q22" s="299">
        <f t="shared" si="1"/>
        <v>10</v>
      </c>
      <c r="R22" s="299" t="str">
        <f t="shared" si="2"/>
        <v/>
      </c>
      <c r="S22" s="299" t="str">
        <f t="shared" si="3"/>
        <v/>
      </c>
      <c r="T22" s="299" t="str">
        <f t="shared" si="4"/>
        <v/>
      </c>
      <c r="U22" s="299" t="str">
        <f t="shared" si="5"/>
        <v/>
      </c>
      <c r="V22" s="299" t="str">
        <f t="shared" si="6"/>
        <v/>
      </c>
      <c r="W22" s="299" t="str">
        <f t="shared" si="7"/>
        <v/>
      </c>
      <c r="X22" s="299" t="str">
        <f t="shared" si="8"/>
        <v/>
      </c>
      <c r="Y22" s="28" t="str">
        <f t="shared" si="9"/>
        <v/>
      </c>
      <c r="Z22" s="121"/>
      <c r="AB22" s="6"/>
      <c r="AC22" s="121"/>
      <c r="AD22" s="121"/>
      <c r="AE22" s="121"/>
      <c r="AF22" s="121"/>
      <c r="AG22" s="121"/>
      <c r="AH22" s="6"/>
      <c r="AI22" s="6"/>
      <c r="AJ22" s="6"/>
      <c r="AK22" s="6"/>
    </row>
    <row r="23" spans="1:49" x14ac:dyDescent="0.3">
      <c r="A23" s="368"/>
      <c r="B23" s="150" t="s">
        <v>42</v>
      </c>
      <c r="F23" s="300" t="s">
        <v>350</v>
      </c>
      <c r="G23" s="121" t="s">
        <v>736</v>
      </c>
      <c r="H23" s="121"/>
      <c r="I23" s="6">
        <v>4</v>
      </c>
      <c r="J23" s="6">
        <v>4</v>
      </c>
      <c r="K23" s="121"/>
      <c r="L23" s="121"/>
      <c r="M23" s="121"/>
      <c r="N23" s="121"/>
      <c r="O23" s="121"/>
      <c r="P23" s="121"/>
      <c r="Q23" s="121" t="str">
        <f t="shared" si="1"/>
        <v/>
      </c>
      <c r="R23" s="121">
        <f t="shared" si="2"/>
        <v>10</v>
      </c>
      <c r="S23" s="121">
        <f t="shared" si="3"/>
        <v>10</v>
      </c>
      <c r="T23" s="121" t="str">
        <f t="shared" si="4"/>
        <v/>
      </c>
      <c r="U23" s="121" t="str">
        <f t="shared" si="5"/>
        <v/>
      </c>
      <c r="V23" s="121" t="str">
        <f t="shared" si="6"/>
        <v/>
      </c>
      <c r="W23" s="121" t="str">
        <f t="shared" si="7"/>
        <v/>
      </c>
      <c r="X23" s="121" t="str">
        <f t="shared" si="8"/>
        <v/>
      </c>
      <c r="Y23" s="301" t="str">
        <f t="shared" si="9"/>
        <v/>
      </c>
      <c r="Z23" s="121"/>
      <c r="AB23" s="6"/>
      <c r="AC23" s="6"/>
      <c r="AD23" s="6"/>
      <c r="AE23" s="6"/>
      <c r="AF23" s="6"/>
      <c r="AG23" s="6"/>
      <c r="AH23" s="6"/>
      <c r="AI23" s="6"/>
      <c r="AJ23" s="6"/>
      <c r="AK23" s="6"/>
    </row>
    <row r="24" spans="1:49" x14ac:dyDescent="0.3">
      <c r="A24" s="6"/>
      <c r="B24" s="6"/>
      <c r="F24" s="300" t="s">
        <v>755</v>
      </c>
      <c r="G24" s="121" t="s">
        <v>736</v>
      </c>
      <c r="H24" s="121"/>
      <c r="I24" s="121"/>
      <c r="J24" s="121"/>
      <c r="K24" s="6">
        <v>4</v>
      </c>
      <c r="L24" s="6">
        <v>4</v>
      </c>
      <c r="M24" s="121"/>
      <c r="N24" s="121"/>
      <c r="O24" s="121"/>
      <c r="P24" s="121"/>
      <c r="Q24" s="121" t="str">
        <f t="shared" si="1"/>
        <v/>
      </c>
      <c r="R24" s="121" t="str">
        <f t="shared" si="2"/>
        <v/>
      </c>
      <c r="S24" s="121" t="str">
        <f t="shared" si="3"/>
        <v/>
      </c>
      <c r="T24" s="121">
        <f t="shared" si="4"/>
        <v>10</v>
      </c>
      <c r="U24" s="121">
        <f t="shared" si="5"/>
        <v>10</v>
      </c>
      <c r="V24" s="121" t="str">
        <f t="shared" si="6"/>
        <v/>
      </c>
      <c r="W24" s="121" t="str">
        <f t="shared" si="7"/>
        <v/>
      </c>
      <c r="X24" s="121" t="str">
        <f t="shared" si="8"/>
        <v/>
      </c>
      <c r="Y24" s="301" t="str">
        <f t="shared" si="9"/>
        <v/>
      </c>
      <c r="Z24" s="121"/>
      <c r="AB24" s="6"/>
      <c r="AC24" s="6"/>
      <c r="AD24" s="6"/>
      <c r="AE24" s="6"/>
      <c r="AF24" s="6"/>
      <c r="AG24" s="6"/>
      <c r="AH24" s="6"/>
      <c r="AI24" s="6"/>
      <c r="AJ24" s="6"/>
      <c r="AK24" s="6"/>
    </row>
    <row r="25" spans="1:49" x14ac:dyDescent="0.3">
      <c r="A25" s="6"/>
      <c r="B25" s="6"/>
      <c r="F25" s="300" t="s">
        <v>756</v>
      </c>
      <c r="G25" s="121" t="s">
        <v>736</v>
      </c>
      <c r="H25" s="121"/>
      <c r="I25" s="121"/>
      <c r="J25" s="121"/>
      <c r="K25" s="121"/>
      <c r="L25" s="121"/>
      <c r="M25" s="6">
        <v>4</v>
      </c>
      <c r="N25" s="6">
        <v>4</v>
      </c>
      <c r="O25" s="121"/>
      <c r="P25" s="121"/>
      <c r="Q25" s="121" t="str">
        <f t="shared" si="1"/>
        <v/>
      </c>
      <c r="R25" s="121" t="str">
        <f t="shared" si="2"/>
        <v/>
      </c>
      <c r="S25" s="121" t="str">
        <f t="shared" si="3"/>
        <v/>
      </c>
      <c r="T25" s="121" t="str">
        <f t="shared" si="4"/>
        <v/>
      </c>
      <c r="U25" s="121" t="str">
        <f t="shared" si="5"/>
        <v/>
      </c>
      <c r="V25" s="121">
        <f t="shared" si="6"/>
        <v>10</v>
      </c>
      <c r="W25" s="121">
        <f t="shared" si="7"/>
        <v>15</v>
      </c>
      <c r="X25" s="121" t="str">
        <f t="shared" si="8"/>
        <v/>
      </c>
      <c r="Y25" s="301" t="str">
        <f t="shared" si="9"/>
        <v/>
      </c>
      <c r="Z25" s="121"/>
    </row>
    <row r="26" spans="1:49" ht="14.5" thickBot="1" x14ac:dyDescent="0.35">
      <c r="F26" s="302" t="s">
        <v>666</v>
      </c>
      <c r="G26" s="303" t="s">
        <v>736</v>
      </c>
      <c r="H26" s="303"/>
      <c r="I26" s="303"/>
      <c r="J26" s="303"/>
      <c r="K26" s="303"/>
      <c r="L26" s="303"/>
      <c r="M26" s="303"/>
      <c r="N26" s="303"/>
      <c r="O26" s="303" t="s">
        <v>251</v>
      </c>
      <c r="P26" s="303" t="s">
        <v>251</v>
      </c>
      <c r="Q26" s="303" t="str">
        <f t="shared" si="1"/>
        <v/>
      </c>
      <c r="R26" s="303" t="str">
        <f t="shared" si="2"/>
        <v/>
      </c>
      <c r="S26" s="303" t="str">
        <f t="shared" si="3"/>
        <v/>
      </c>
      <c r="T26" s="303" t="str">
        <f t="shared" si="4"/>
        <v/>
      </c>
      <c r="U26" s="303" t="str">
        <f t="shared" si="5"/>
        <v/>
      </c>
      <c r="V26" s="303" t="str">
        <f t="shared" si="6"/>
        <v/>
      </c>
      <c r="W26" s="303" t="str">
        <f t="shared" si="7"/>
        <v/>
      </c>
      <c r="X26" s="303" t="str">
        <f t="shared" si="8"/>
        <v/>
      </c>
      <c r="Y26" s="304" t="str">
        <f t="shared" si="9"/>
        <v/>
      </c>
      <c r="Z26" s="121"/>
    </row>
    <row r="27" spans="1:49" x14ac:dyDescent="0.3">
      <c r="F27" s="298" t="s">
        <v>349</v>
      </c>
      <c r="G27" s="299" t="s">
        <v>736</v>
      </c>
      <c r="H27" s="21">
        <v>4</v>
      </c>
      <c r="I27" s="299"/>
      <c r="J27" s="299"/>
      <c r="K27" s="299"/>
      <c r="L27" s="299"/>
      <c r="M27" s="299"/>
      <c r="N27" s="299"/>
      <c r="O27" s="299"/>
      <c r="P27" s="299"/>
      <c r="Q27" s="299">
        <f t="shared" ref="Q27:Q31" si="11">IF(H27="-","",IF(H27/4*Q$15=0, "",H27/4*Q$15))</f>
        <v>10</v>
      </c>
      <c r="R27" s="299" t="str">
        <f t="shared" ref="R27:R31" si="12">IF(I27="-","",IF(I27/4*R$15=0, "",I27/4*R$15))</f>
        <v/>
      </c>
      <c r="S27" s="299" t="str">
        <f t="shared" ref="S27:S31" si="13">IF(J27="-","",IF(J27/4*S$15=0, "",J27/4*S$15))</f>
        <v/>
      </c>
      <c r="T27" s="299" t="str">
        <f t="shared" ref="T27:T31" si="14">IF(K27="-","",IF(K27/4*T$15=0, "",K27/4*T$15))</f>
        <v/>
      </c>
      <c r="U27" s="299" t="str">
        <f t="shared" ref="U27:U31" si="15">IF(L27="-","",IF(L27/4*U$15=0, "",L27/4*U$15))</f>
        <v/>
      </c>
      <c r="V27" s="299" t="str">
        <f t="shared" ref="V27:V31" si="16">IF(M27="-","",IF(M27/4*V$15=0, "",M27/4*V$15))</f>
        <v/>
      </c>
      <c r="W27" s="299" t="str">
        <f t="shared" ref="W27:W31" si="17">IF(N27="-","",IF(N27/4*W$15=0, "",N27/4*W$15))</f>
        <v/>
      </c>
      <c r="X27" s="299" t="str">
        <f t="shared" ref="X27:X31" si="18">IF(O27="-","",IF(O27/4*X$15=0, "",O27/4*X$15))</f>
        <v/>
      </c>
      <c r="Y27" s="28" t="str">
        <f t="shared" ref="Y27:Y31" si="19">IF(P27="-","",IF(P27/4*Y$15=0, "",P27/4*Y$15))</f>
        <v/>
      </c>
      <c r="Z27" s="121"/>
    </row>
    <row r="28" spans="1:49" x14ac:dyDescent="0.3">
      <c r="B28" s="281"/>
      <c r="F28" s="300" t="s">
        <v>350</v>
      </c>
      <c r="G28" s="121" t="s">
        <v>736</v>
      </c>
      <c r="H28" s="121"/>
      <c r="I28" s="6">
        <v>4</v>
      </c>
      <c r="J28" s="6">
        <v>4</v>
      </c>
      <c r="K28" s="121"/>
      <c r="L28" s="121"/>
      <c r="M28" s="121"/>
      <c r="N28" s="121"/>
      <c r="O28" s="121"/>
      <c r="P28" s="121"/>
      <c r="Q28" s="121" t="str">
        <f t="shared" si="11"/>
        <v/>
      </c>
      <c r="R28" s="121">
        <f t="shared" si="12"/>
        <v>10</v>
      </c>
      <c r="S28" s="121">
        <f t="shared" si="13"/>
        <v>10</v>
      </c>
      <c r="T28" s="121" t="str">
        <f t="shared" si="14"/>
        <v/>
      </c>
      <c r="U28" s="121" t="str">
        <f t="shared" si="15"/>
        <v/>
      </c>
      <c r="V28" s="121" t="str">
        <f t="shared" si="16"/>
        <v/>
      </c>
      <c r="W28" s="121" t="str">
        <f t="shared" si="17"/>
        <v/>
      </c>
      <c r="X28" s="121" t="str">
        <f t="shared" si="18"/>
        <v/>
      </c>
      <c r="Y28" s="301" t="str">
        <f t="shared" si="19"/>
        <v/>
      </c>
      <c r="Z28" s="121"/>
    </row>
    <row r="29" spans="1:49" x14ac:dyDescent="0.3">
      <c r="F29" s="300" t="s">
        <v>755</v>
      </c>
      <c r="G29" s="121" t="s">
        <v>736</v>
      </c>
      <c r="H29" s="121"/>
      <c r="I29" s="121"/>
      <c r="J29" s="121"/>
      <c r="K29" s="6">
        <v>4</v>
      </c>
      <c r="L29" s="6">
        <v>4</v>
      </c>
      <c r="M29" s="121"/>
      <c r="N29" s="121"/>
      <c r="O29" s="121"/>
      <c r="P29" s="121"/>
      <c r="Q29" s="121" t="str">
        <f t="shared" si="11"/>
        <v/>
      </c>
      <c r="R29" s="121" t="str">
        <f t="shared" si="12"/>
        <v/>
      </c>
      <c r="S29" s="121" t="str">
        <f t="shared" si="13"/>
        <v/>
      </c>
      <c r="T29" s="121">
        <f t="shared" si="14"/>
        <v>10</v>
      </c>
      <c r="U29" s="121">
        <f t="shared" si="15"/>
        <v>10</v>
      </c>
      <c r="V29" s="121" t="str">
        <f t="shared" si="16"/>
        <v/>
      </c>
      <c r="W29" s="121" t="str">
        <f t="shared" si="17"/>
        <v/>
      </c>
      <c r="X29" s="121" t="str">
        <f t="shared" si="18"/>
        <v/>
      </c>
      <c r="Y29" s="301" t="str">
        <f t="shared" si="19"/>
        <v/>
      </c>
      <c r="Z29" s="121"/>
    </row>
    <row r="30" spans="1:49" x14ac:dyDescent="0.3">
      <c r="F30" s="300" t="s">
        <v>756</v>
      </c>
      <c r="G30" s="121" t="s">
        <v>736</v>
      </c>
      <c r="H30" s="121"/>
      <c r="I30" s="121"/>
      <c r="J30" s="121"/>
      <c r="K30" s="121"/>
      <c r="L30" s="121"/>
      <c r="M30" s="6">
        <v>4</v>
      </c>
      <c r="N30" s="6">
        <v>4</v>
      </c>
      <c r="O30" s="121"/>
      <c r="P30" s="121"/>
      <c r="Q30" s="121" t="str">
        <f t="shared" si="11"/>
        <v/>
      </c>
      <c r="R30" s="121" t="str">
        <f t="shared" si="12"/>
        <v/>
      </c>
      <c r="S30" s="121" t="str">
        <f t="shared" si="13"/>
        <v/>
      </c>
      <c r="T30" s="121" t="str">
        <f t="shared" si="14"/>
        <v/>
      </c>
      <c r="U30" s="121" t="str">
        <f t="shared" si="15"/>
        <v/>
      </c>
      <c r="V30" s="121">
        <f t="shared" si="16"/>
        <v>10</v>
      </c>
      <c r="W30" s="121">
        <f t="shared" si="17"/>
        <v>15</v>
      </c>
      <c r="X30" s="121" t="str">
        <f t="shared" si="18"/>
        <v/>
      </c>
      <c r="Y30" s="301" t="str">
        <f t="shared" si="19"/>
        <v/>
      </c>
      <c r="Z30" s="121"/>
    </row>
    <row r="31" spans="1:49" ht="14.5" thickBot="1" x14ac:dyDescent="0.35">
      <c r="F31" s="302" t="s">
        <v>666</v>
      </c>
      <c r="G31" s="303" t="s">
        <v>736</v>
      </c>
      <c r="H31" s="303"/>
      <c r="I31" s="303"/>
      <c r="J31" s="303"/>
      <c r="K31" s="303"/>
      <c r="L31" s="303"/>
      <c r="M31" s="303"/>
      <c r="N31" s="303"/>
      <c r="O31" s="303">
        <v>3</v>
      </c>
      <c r="P31" s="303" t="s">
        <v>251</v>
      </c>
      <c r="Q31" s="303" t="str">
        <f t="shared" si="11"/>
        <v/>
      </c>
      <c r="R31" s="303" t="str">
        <f t="shared" si="12"/>
        <v/>
      </c>
      <c r="S31" s="303" t="str">
        <f t="shared" si="13"/>
        <v/>
      </c>
      <c r="T31" s="303" t="str">
        <f t="shared" si="14"/>
        <v/>
      </c>
      <c r="U31" s="303" t="str">
        <f t="shared" si="15"/>
        <v/>
      </c>
      <c r="V31" s="303" t="str">
        <f t="shared" si="16"/>
        <v/>
      </c>
      <c r="W31" s="303" t="str">
        <f t="shared" si="17"/>
        <v/>
      </c>
      <c r="X31" s="303">
        <f t="shared" si="18"/>
        <v>7.5</v>
      </c>
      <c r="Y31" s="304" t="str">
        <f t="shared" si="19"/>
        <v/>
      </c>
      <c r="Z31" s="121"/>
    </row>
    <row r="32" spans="1:49" x14ac:dyDescent="0.3">
      <c r="Z32" s="121"/>
    </row>
    <row r="33" spans="1:26" x14ac:dyDescent="0.3">
      <c r="F33" s="121"/>
      <c r="G33" s="121"/>
      <c r="H33" s="121"/>
      <c r="I33" s="121"/>
      <c r="J33" s="121"/>
      <c r="K33" s="121"/>
      <c r="L33" s="121"/>
      <c r="M33" s="274"/>
      <c r="N33" s="121"/>
      <c r="O33" s="121"/>
      <c r="P33" s="121"/>
      <c r="Q33" s="121"/>
      <c r="R33" s="121"/>
      <c r="S33" s="121"/>
      <c r="T33" s="121"/>
      <c r="U33" s="121"/>
      <c r="V33" s="121"/>
      <c r="W33" s="121"/>
      <c r="X33" s="121"/>
      <c r="Y33" s="121"/>
      <c r="Z33" s="121"/>
    </row>
    <row r="34" spans="1:26" x14ac:dyDescent="0.3">
      <c r="F34" s="121"/>
      <c r="G34" s="121"/>
      <c r="H34" s="121"/>
      <c r="I34" s="121"/>
      <c r="J34" s="121"/>
      <c r="K34" s="121"/>
      <c r="L34" s="121"/>
      <c r="M34" s="274"/>
      <c r="N34" s="121"/>
      <c r="O34" s="121"/>
      <c r="P34" s="121"/>
      <c r="Q34" s="121"/>
      <c r="R34" s="121"/>
      <c r="S34" s="121"/>
      <c r="T34" s="121"/>
      <c r="U34" s="121"/>
      <c r="V34" s="121"/>
      <c r="W34" s="121"/>
      <c r="X34" s="121"/>
      <c r="Y34" s="121"/>
      <c r="Z34" s="121"/>
    </row>
    <row r="35" spans="1:26" x14ac:dyDescent="0.3">
      <c r="K35" s="121"/>
      <c r="L35" s="121"/>
      <c r="M35" s="274"/>
      <c r="N35" s="121"/>
      <c r="O35" s="121"/>
      <c r="P35" s="121"/>
    </row>
    <row r="36" spans="1:26" x14ac:dyDescent="0.3">
      <c r="A36" t="s">
        <v>748</v>
      </c>
      <c r="K36" s="121"/>
      <c r="L36" s="121"/>
      <c r="M36" s="274"/>
      <c r="N36" s="121"/>
      <c r="O36" s="121"/>
      <c r="P36" s="121"/>
    </row>
    <row r="37" spans="1:26" x14ac:dyDescent="0.3">
      <c r="K37" s="121"/>
      <c r="L37" s="121"/>
      <c r="M37" s="274"/>
      <c r="N37" s="121"/>
      <c r="O37" s="121"/>
      <c r="P37" s="121"/>
    </row>
    <row r="38" spans="1:26" x14ac:dyDescent="0.3">
      <c r="A38" t="s">
        <v>757</v>
      </c>
      <c r="C38" t="s">
        <v>758</v>
      </c>
      <c r="G38" s="89" t="s">
        <v>749</v>
      </c>
      <c r="H38" s="89"/>
      <c r="I38" s="89"/>
      <c r="K38" s="121"/>
      <c r="L38" s="121"/>
      <c r="M38" s="121"/>
      <c r="N38" s="121"/>
      <c r="O38" s="121"/>
      <c r="P38" s="121"/>
    </row>
    <row r="39" spans="1:26" x14ac:dyDescent="0.3">
      <c r="A39" s="271" t="s">
        <v>349</v>
      </c>
      <c r="B39" s="150" t="s">
        <v>34</v>
      </c>
      <c r="C39" s="271" t="s">
        <v>349</v>
      </c>
      <c r="D39" s="150" t="s">
        <v>34</v>
      </c>
      <c r="E39" s="6"/>
    </row>
    <row r="40" spans="1:26" x14ac:dyDescent="0.3">
      <c r="A40" s="368" t="s">
        <v>350</v>
      </c>
      <c r="B40" s="150" t="s">
        <v>35</v>
      </c>
      <c r="C40" s="368" t="s">
        <v>350</v>
      </c>
      <c r="D40" s="150" t="s">
        <v>35</v>
      </c>
      <c r="E40" s="6"/>
    </row>
    <row r="41" spans="1:26" x14ac:dyDescent="0.3">
      <c r="A41" s="368"/>
      <c r="B41" s="150" t="s">
        <v>36</v>
      </c>
      <c r="C41" s="368"/>
      <c r="D41" s="150" t="s">
        <v>36</v>
      </c>
      <c r="E41" s="6"/>
    </row>
    <row r="42" spans="1:26" x14ac:dyDescent="0.3">
      <c r="A42" s="369" t="s">
        <v>755</v>
      </c>
      <c r="B42" s="258" t="s">
        <v>37</v>
      </c>
      <c r="C42" s="369" t="s">
        <v>756</v>
      </c>
      <c r="D42" s="258" t="s">
        <v>39</v>
      </c>
      <c r="E42" s="6"/>
    </row>
    <row r="43" spans="1:26" x14ac:dyDescent="0.3">
      <c r="A43" s="369"/>
      <c r="B43" s="258" t="s">
        <v>38</v>
      </c>
      <c r="C43" s="369"/>
      <c r="D43" s="258" t="s">
        <v>40</v>
      </c>
      <c r="E43" s="6"/>
    </row>
    <row r="44" spans="1:26" x14ac:dyDescent="0.3">
      <c r="A44" s="368" t="s">
        <v>666</v>
      </c>
      <c r="B44" s="150" t="s">
        <v>41</v>
      </c>
      <c r="C44" s="5"/>
      <c r="D44" s="7"/>
      <c r="E44" s="6"/>
    </row>
    <row r="45" spans="1:26" x14ac:dyDescent="0.3">
      <c r="A45" s="368"/>
      <c r="B45" s="150" t="s">
        <v>42</v>
      </c>
      <c r="C45" s="263"/>
      <c r="D45" s="262"/>
      <c r="E45" s="6"/>
    </row>
    <row r="46" spans="1:26" x14ac:dyDescent="0.3">
      <c r="A46" s="6"/>
      <c r="B46" s="6"/>
    </row>
    <row r="47" spans="1:26" x14ac:dyDescent="0.3">
      <c r="A47" s="6"/>
      <c r="B47" s="6"/>
    </row>
    <row r="49" spans="1:46" x14ac:dyDescent="0.3">
      <c r="A49" t="s">
        <v>744</v>
      </c>
    </row>
    <row r="50" spans="1:46" x14ac:dyDescent="0.3">
      <c r="B50" s="281" t="s">
        <v>745</v>
      </c>
    </row>
    <row r="51" spans="1:46" collapsed="1" x14ac:dyDescent="0.3"/>
    <row r="52" spans="1:46" x14ac:dyDescent="0.3">
      <c r="H52" s="6"/>
      <c r="I52" s="6"/>
      <c r="J52" s="6"/>
      <c r="K52" s="6"/>
      <c r="L52" s="6"/>
      <c r="M52" s="6"/>
      <c r="N52" s="6"/>
      <c r="O52" s="6"/>
      <c r="P52" s="6"/>
      <c r="Q52" s="6"/>
      <c r="R52" s="6"/>
      <c r="S52" s="6"/>
    </row>
    <row r="53" spans="1:46" x14ac:dyDescent="0.3">
      <c r="H53" s="6"/>
      <c r="I53" s="6"/>
      <c r="J53" s="6"/>
      <c r="K53" s="6"/>
      <c r="L53" s="6"/>
      <c r="M53" s="6"/>
      <c r="N53" s="6"/>
      <c r="O53" s="6"/>
      <c r="P53" s="6"/>
      <c r="Q53" s="6"/>
      <c r="R53" s="6"/>
      <c r="S53" s="6"/>
    </row>
    <row r="54" spans="1:46" x14ac:dyDescent="0.3">
      <c r="H54" s="6"/>
      <c r="I54" s="6"/>
      <c r="J54" s="6"/>
      <c r="K54" s="6"/>
      <c r="L54" s="6"/>
      <c r="M54" s="6"/>
      <c r="N54" s="6"/>
      <c r="O54" s="6"/>
      <c r="P54" s="6"/>
      <c r="Q54" s="6"/>
      <c r="R54" s="6"/>
      <c r="S54" s="6"/>
    </row>
    <row r="55" spans="1:46" x14ac:dyDescent="0.3">
      <c r="H55" s="6"/>
      <c r="I55" s="6"/>
      <c r="J55" s="6"/>
      <c r="K55" s="6"/>
      <c r="L55" s="6"/>
      <c r="M55" s="6"/>
      <c r="N55" s="6"/>
      <c r="O55" s="6"/>
      <c r="P55" s="6"/>
      <c r="Q55" s="6"/>
      <c r="R55" s="6"/>
      <c r="S55" s="6"/>
    </row>
    <row r="56" spans="1:46" x14ac:dyDescent="0.3">
      <c r="H56" s="6"/>
      <c r="I56" s="6"/>
      <c r="J56" s="6"/>
      <c r="K56" s="6"/>
      <c r="L56" s="6"/>
      <c r="M56" s="6"/>
      <c r="N56" s="6"/>
      <c r="O56" s="6"/>
      <c r="P56" s="6"/>
      <c r="Q56" s="6"/>
      <c r="R56" s="6"/>
      <c r="S56" s="6"/>
    </row>
    <row r="57" spans="1:46" x14ac:dyDescent="0.3">
      <c r="H57" s="6"/>
      <c r="I57" s="6"/>
      <c r="J57" s="6"/>
      <c r="K57" s="6"/>
      <c r="L57" s="6"/>
      <c r="M57" s="6"/>
      <c r="N57" s="6"/>
      <c r="O57" s="6"/>
      <c r="P57" s="6"/>
      <c r="Q57" s="6"/>
      <c r="R57" s="6"/>
      <c r="S57" s="6"/>
    </row>
    <row r="58" spans="1:46" hidden="1" x14ac:dyDescent="0.3">
      <c r="H58" s="6"/>
      <c r="I58" s="6"/>
      <c r="J58" s="6"/>
      <c r="K58" s="6"/>
      <c r="L58" s="6"/>
      <c r="M58" s="6"/>
      <c r="N58" s="6"/>
      <c r="O58" s="6"/>
      <c r="P58" s="6"/>
      <c r="Q58" s="6"/>
      <c r="R58" s="6"/>
      <c r="S58" s="6"/>
    </row>
    <row r="59" spans="1:46" hidden="1" x14ac:dyDescent="0.3">
      <c r="H59" s="6"/>
      <c r="I59" s="6"/>
      <c r="J59" s="6"/>
      <c r="K59" s="6"/>
      <c r="L59" s="6"/>
      <c r="M59" s="6"/>
      <c r="N59" s="6"/>
      <c r="O59" s="6"/>
      <c r="P59" s="6"/>
      <c r="Q59" s="6"/>
      <c r="R59" s="6"/>
      <c r="S59" s="6"/>
    </row>
    <row r="60" spans="1:46" hidden="1" x14ac:dyDescent="0.3">
      <c r="H60" s="6"/>
      <c r="I60" s="6"/>
      <c r="J60" s="6"/>
      <c r="K60" s="6"/>
      <c r="L60" s="6"/>
      <c r="M60" s="6"/>
      <c r="N60" s="6"/>
      <c r="O60" s="6"/>
      <c r="P60" s="6"/>
      <c r="Q60" s="6"/>
      <c r="R60" s="6"/>
      <c r="S60" s="6"/>
    </row>
    <row r="61" spans="1:46" collapsed="1" x14ac:dyDescent="0.3">
      <c r="H61" s="6"/>
      <c r="I61" s="6"/>
      <c r="J61" s="6"/>
      <c r="K61" s="6"/>
      <c r="L61" s="6"/>
      <c r="M61" s="6"/>
      <c r="N61" s="6"/>
      <c r="O61" s="6"/>
      <c r="P61" s="6"/>
      <c r="Q61" s="6"/>
      <c r="R61" s="6"/>
      <c r="S61" s="6"/>
      <c r="AC61" s="96" t="s">
        <v>349</v>
      </c>
      <c r="AD61" s="373" t="s">
        <v>350</v>
      </c>
      <c r="AE61" s="373"/>
      <c r="AF61" s="373" t="s">
        <v>755</v>
      </c>
      <c r="AG61" s="373"/>
      <c r="AH61" s="373" t="s">
        <v>756</v>
      </c>
      <c r="AI61" s="373"/>
      <c r="AJ61" s="373" t="s">
        <v>666</v>
      </c>
      <c r="AK61" s="373"/>
      <c r="AL61" s="272" t="s">
        <v>349</v>
      </c>
      <c r="AM61" s="358" t="s">
        <v>350</v>
      </c>
      <c r="AN61" s="358"/>
      <c r="AO61" s="358" t="s">
        <v>755</v>
      </c>
      <c r="AP61" s="358"/>
      <c r="AQ61" s="358" t="s">
        <v>756</v>
      </c>
      <c r="AR61" s="358"/>
      <c r="AS61" s="358" t="s">
        <v>666</v>
      </c>
      <c r="AT61" s="358"/>
    </row>
    <row r="62" spans="1:46" x14ac:dyDescent="0.3">
      <c r="H62" s="6"/>
      <c r="I62" s="6"/>
      <c r="J62" s="6"/>
      <c r="K62" s="6"/>
      <c r="L62" s="6"/>
      <c r="M62" s="6"/>
      <c r="N62" s="6"/>
      <c r="O62" s="6"/>
      <c r="P62" s="6"/>
      <c r="Q62" s="6"/>
      <c r="R62" s="6"/>
      <c r="S62" s="6"/>
    </row>
    <row r="63" spans="1:46" x14ac:dyDescent="0.3">
      <c r="AB63" t="s">
        <v>692</v>
      </c>
      <c r="AC63" s="275">
        <v>13.333333333333334</v>
      </c>
      <c r="AD63" s="275">
        <v>13.333333333333334</v>
      </c>
      <c r="AE63" s="275">
        <v>13.333333333333334</v>
      </c>
      <c r="AF63" s="275">
        <v>13.333333333333334</v>
      </c>
      <c r="AG63" s="275">
        <v>13.333333333333334</v>
      </c>
      <c r="AH63" s="275">
        <v>13.333333333333334</v>
      </c>
      <c r="AI63" s="275">
        <v>20</v>
      </c>
      <c r="AJ63" s="276">
        <v>0</v>
      </c>
      <c r="AK63" s="276">
        <v>0</v>
      </c>
      <c r="AL63" s="275">
        <v>13.333333333333334</v>
      </c>
      <c r="AM63" s="275">
        <v>13.333333333333334</v>
      </c>
      <c r="AN63" s="275">
        <v>13.333333333333334</v>
      </c>
      <c r="AO63" s="275">
        <v>13.333333333333334</v>
      </c>
      <c r="AP63" s="275">
        <v>13.333333333333334</v>
      </c>
      <c r="AQ63" s="275">
        <v>13.333333333333334</v>
      </c>
      <c r="AR63" s="275">
        <v>20</v>
      </c>
      <c r="AS63" s="276">
        <v>0</v>
      </c>
      <c r="AT63" s="276">
        <v>0</v>
      </c>
    </row>
    <row r="64" spans="1:46" x14ac:dyDescent="0.3">
      <c r="A64" t="s">
        <v>750</v>
      </c>
      <c r="H64" s="96" t="s">
        <v>349</v>
      </c>
      <c r="I64" s="373" t="s">
        <v>350</v>
      </c>
      <c r="J64" s="373"/>
      <c r="K64" s="373" t="s">
        <v>755</v>
      </c>
      <c r="L64" s="373"/>
      <c r="M64" s="373" t="s">
        <v>756</v>
      </c>
      <c r="N64" s="373"/>
      <c r="O64" s="373" t="s">
        <v>666</v>
      </c>
      <c r="P64" s="373"/>
      <c r="Q64" s="272" t="s">
        <v>349</v>
      </c>
      <c r="R64" s="358" t="s">
        <v>350</v>
      </c>
      <c r="S64" s="358"/>
      <c r="T64" s="358" t="s">
        <v>755</v>
      </c>
      <c r="U64" s="358"/>
      <c r="V64" s="358" t="s">
        <v>756</v>
      </c>
      <c r="W64" s="358"/>
      <c r="X64" s="358" t="s">
        <v>666</v>
      </c>
      <c r="Y64" s="358"/>
      <c r="AB64" t="s">
        <v>691</v>
      </c>
      <c r="AC64" s="126">
        <v>10</v>
      </c>
      <c r="AD64" s="126">
        <v>10</v>
      </c>
      <c r="AE64" s="126">
        <v>10</v>
      </c>
      <c r="AF64" s="126">
        <v>10</v>
      </c>
      <c r="AG64" s="126">
        <v>10</v>
      </c>
      <c r="AH64" s="126">
        <v>10</v>
      </c>
      <c r="AI64" s="126">
        <v>15</v>
      </c>
      <c r="AJ64" s="126">
        <v>10</v>
      </c>
      <c r="AK64" s="126">
        <v>15</v>
      </c>
      <c r="AL64" s="126">
        <v>10</v>
      </c>
      <c r="AM64" s="126">
        <v>10</v>
      </c>
      <c r="AN64" s="126">
        <v>10</v>
      </c>
      <c r="AO64" s="126">
        <v>10</v>
      </c>
      <c r="AP64" s="126">
        <v>10</v>
      </c>
      <c r="AQ64" s="126">
        <v>10</v>
      </c>
      <c r="AR64" s="126">
        <v>15</v>
      </c>
      <c r="AS64" s="126">
        <v>10</v>
      </c>
      <c r="AT64" s="126">
        <v>15</v>
      </c>
    </row>
    <row r="66" spans="1:48" x14ac:dyDescent="0.3">
      <c r="G66" t="s">
        <v>692</v>
      </c>
      <c r="H66" s="275">
        <f>H67/SUM($H$67:$N$67)*100</f>
        <v>13.333333333333334</v>
      </c>
      <c r="I66" s="275">
        <f t="shared" ref="I66:N66" si="20">I67/SUM($H$67:$N$67)*100</f>
        <v>13.333333333333334</v>
      </c>
      <c r="J66" s="275">
        <f t="shared" si="20"/>
        <v>13.333333333333334</v>
      </c>
      <c r="K66" s="275">
        <f t="shared" si="20"/>
        <v>13.333333333333334</v>
      </c>
      <c r="L66" s="275">
        <f t="shared" si="20"/>
        <v>13.333333333333334</v>
      </c>
      <c r="M66" s="275">
        <f t="shared" si="20"/>
        <v>13.333333333333334</v>
      </c>
      <c r="N66" s="275">
        <f t="shared" si="20"/>
        <v>20</v>
      </c>
      <c r="O66" s="276">
        <v>0</v>
      </c>
      <c r="P66" s="276">
        <v>0</v>
      </c>
      <c r="Q66" s="275">
        <f>Q67/SUM($H$67:$N$67)*100</f>
        <v>13.333333333333334</v>
      </c>
      <c r="R66" s="275">
        <f t="shared" ref="R66" si="21">R67/SUM($H$67:$N$67)*100</f>
        <v>13.333333333333334</v>
      </c>
      <c r="S66" s="275">
        <f t="shared" ref="S66" si="22">S67/SUM($H$67:$N$67)*100</f>
        <v>13.333333333333334</v>
      </c>
      <c r="T66" s="275">
        <f t="shared" ref="T66" si="23">T67/SUM($H$67:$N$67)*100</f>
        <v>13.333333333333334</v>
      </c>
      <c r="U66" s="275">
        <f t="shared" ref="U66" si="24">U67/SUM($H$67:$N$67)*100</f>
        <v>13.333333333333334</v>
      </c>
      <c r="V66" s="275">
        <f t="shared" ref="V66" si="25">V67/SUM($H$67:$N$67)*100</f>
        <v>13.333333333333334</v>
      </c>
      <c r="W66" s="275">
        <f t="shared" ref="W66" si="26">W67/SUM($H$67:$N$67)*100</f>
        <v>20</v>
      </c>
      <c r="X66" s="276">
        <v>0</v>
      </c>
      <c r="Y66" s="276">
        <v>0</v>
      </c>
      <c r="AB66" s="269" t="s">
        <v>704</v>
      </c>
      <c r="AC66" s="268" t="s">
        <v>705</v>
      </c>
      <c r="AD66" s="268" t="s">
        <v>706</v>
      </c>
      <c r="AE66" s="268" t="s">
        <v>707</v>
      </c>
      <c r="AF66" s="268" t="s">
        <v>708</v>
      </c>
      <c r="AG66" s="268" t="s">
        <v>709</v>
      </c>
      <c r="AH66" s="268" t="s">
        <v>710</v>
      </c>
      <c r="AI66" s="268" t="s">
        <v>711</v>
      </c>
      <c r="AJ66" s="268" t="s">
        <v>712</v>
      </c>
      <c r="AK66" s="268" t="s">
        <v>713</v>
      </c>
      <c r="AL66" s="268" t="s">
        <v>716</v>
      </c>
      <c r="AM66" s="268" t="s">
        <v>717</v>
      </c>
      <c r="AN66" s="268" t="s">
        <v>718</v>
      </c>
      <c r="AO66" s="268" t="s">
        <v>719</v>
      </c>
      <c r="AP66" s="268" t="s">
        <v>726</v>
      </c>
      <c r="AQ66" s="268" t="s">
        <v>720</v>
      </c>
      <c r="AR66" s="268" t="s">
        <v>721</v>
      </c>
      <c r="AS66" s="268" t="s">
        <v>722</v>
      </c>
      <c r="AT66" s="268" t="s">
        <v>723</v>
      </c>
      <c r="AU66" s="268" t="s">
        <v>727</v>
      </c>
      <c r="AV66" s="268" t="s">
        <v>728</v>
      </c>
    </row>
    <row r="67" spans="1:48" x14ac:dyDescent="0.3">
      <c r="A67" s="271" t="s">
        <v>349</v>
      </c>
      <c r="B67" s="150" t="s">
        <v>34</v>
      </c>
      <c r="G67" t="s">
        <v>691</v>
      </c>
      <c r="H67" s="126">
        <v>10</v>
      </c>
      <c r="I67" s="126">
        <v>10</v>
      </c>
      <c r="J67" s="126">
        <v>10</v>
      </c>
      <c r="K67" s="126">
        <v>10</v>
      </c>
      <c r="L67" s="126">
        <v>10</v>
      </c>
      <c r="M67" s="126">
        <v>10</v>
      </c>
      <c r="N67" s="126">
        <v>15</v>
      </c>
      <c r="O67" s="126">
        <v>10</v>
      </c>
      <c r="P67" s="126">
        <v>15</v>
      </c>
      <c r="Q67" s="126">
        <v>10</v>
      </c>
      <c r="R67" s="126">
        <v>10</v>
      </c>
      <c r="S67" s="126">
        <v>10</v>
      </c>
      <c r="T67" s="126">
        <v>10</v>
      </c>
      <c r="U67" s="126">
        <v>10</v>
      </c>
      <c r="V67" s="126">
        <v>10</v>
      </c>
      <c r="W67" s="126">
        <v>15</v>
      </c>
      <c r="X67" s="126">
        <v>10</v>
      </c>
      <c r="Y67" s="126">
        <v>15</v>
      </c>
      <c r="AB67" s="270" t="s">
        <v>735</v>
      </c>
      <c r="AC67" s="268">
        <v>4</v>
      </c>
      <c r="AD67" s="268">
        <v>4</v>
      </c>
      <c r="AE67" s="268">
        <v>4</v>
      </c>
      <c r="AF67" s="268">
        <v>3</v>
      </c>
      <c r="AG67" s="268">
        <v>3</v>
      </c>
      <c r="AH67" s="268">
        <v>3</v>
      </c>
      <c r="AI67" s="268">
        <v>3</v>
      </c>
      <c r="AJ67" s="268">
        <v>3</v>
      </c>
      <c r="AK67" s="268">
        <v>4</v>
      </c>
      <c r="AL67" s="268">
        <v>10</v>
      </c>
      <c r="AM67" s="268">
        <v>10</v>
      </c>
      <c r="AN67" s="268">
        <v>10</v>
      </c>
      <c r="AO67" s="268">
        <v>7.5</v>
      </c>
      <c r="AP67" s="268">
        <v>7.5</v>
      </c>
      <c r="AQ67" s="268">
        <v>7.5</v>
      </c>
      <c r="AR67" s="268">
        <v>11.25</v>
      </c>
      <c r="AS67" s="268">
        <v>7.5</v>
      </c>
      <c r="AT67" s="268">
        <v>15</v>
      </c>
      <c r="AU67" s="268">
        <f>SUM(AC67:AK67)</f>
        <v>31</v>
      </c>
      <c r="AV67" s="268">
        <f>SUM(AL67:AT67)</f>
        <v>86.25</v>
      </c>
    </row>
    <row r="68" spans="1:48" ht="14.5" thickBot="1" x14ac:dyDescent="0.35">
      <c r="A68" s="368" t="s">
        <v>350</v>
      </c>
      <c r="B68" s="150" t="s">
        <v>35</v>
      </c>
      <c r="F68" s="30"/>
      <c r="AB68" s="270" t="s">
        <v>736</v>
      </c>
      <c r="AC68" s="268">
        <v>4</v>
      </c>
      <c r="AD68" s="268">
        <v>4</v>
      </c>
      <c r="AE68" s="268">
        <v>4</v>
      </c>
      <c r="AF68" s="268">
        <v>4</v>
      </c>
      <c r="AG68" s="268">
        <v>4</v>
      </c>
      <c r="AH68" s="268">
        <v>4</v>
      </c>
      <c r="AI68" s="268">
        <v>4</v>
      </c>
      <c r="AJ68" s="268"/>
      <c r="AK68" s="268"/>
      <c r="AL68" s="268">
        <v>13.333333333333334</v>
      </c>
      <c r="AM68" s="268">
        <v>13.333333333333334</v>
      </c>
      <c r="AN68" s="268">
        <v>13.333333333333334</v>
      </c>
      <c r="AO68" s="268">
        <v>13.333333333333334</v>
      </c>
      <c r="AP68" s="268">
        <v>13.333333333333334</v>
      </c>
      <c r="AQ68" s="268">
        <v>13.333333333333334</v>
      </c>
      <c r="AR68" s="268">
        <v>20</v>
      </c>
      <c r="AS68" s="268"/>
      <c r="AT68" s="268"/>
      <c r="AU68" s="268">
        <f t="shared" ref="AU68" si="27">SUM(AC68:AK68)</f>
        <v>28</v>
      </c>
      <c r="AV68" s="268">
        <f t="shared" ref="AV68" si="28">SUM(AL68:AT68)</f>
        <v>100</v>
      </c>
    </row>
    <row r="69" spans="1:48" ht="14.5" thickBot="1" x14ac:dyDescent="0.35">
      <c r="A69" s="368"/>
      <c r="B69" s="150" t="s">
        <v>36</v>
      </c>
      <c r="F69" s="305" t="s">
        <v>701</v>
      </c>
      <c r="G69" s="306" t="s">
        <v>698</v>
      </c>
      <c r="H69" s="307" t="s">
        <v>34</v>
      </c>
      <c r="I69" s="307" t="s">
        <v>35</v>
      </c>
      <c r="J69" s="307" t="s">
        <v>36</v>
      </c>
      <c r="K69" s="307" t="s">
        <v>37</v>
      </c>
      <c r="L69" s="307" t="s">
        <v>38</v>
      </c>
      <c r="M69" s="307" t="s">
        <v>39</v>
      </c>
      <c r="N69" s="307" t="s">
        <v>40</v>
      </c>
      <c r="O69" s="307" t="s">
        <v>41</v>
      </c>
      <c r="P69" s="308" t="s">
        <v>42</v>
      </c>
      <c r="Q69" s="309" t="s">
        <v>48</v>
      </c>
      <c r="R69" s="309" t="s">
        <v>49</v>
      </c>
      <c r="S69" s="309" t="s">
        <v>50</v>
      </c>
      <c r="T69" s="309" t="s">
        <v>51</v>
      </c>
      <c r="U69" s="309" t="s">
        <v>52</v>
      </c>
      <c r="V69" s="309" t="s">
        <v>53</v>
      </c>
      <c r="W69" s="309" t="s">
        <v>54</v>
      </c>
      <c r="X69" s="309" t="s">
        <v>56</v>
      </c>
      <c r="Y69" s="310" t="s">
        <v>57</v>
      </c>
      <c r="AB69" s="270" t="s">
        <v>703</v>
      </c>
      <c r="AC69" s="268">
        <v>4</v>
      </c>
      <c r="AD69" s="268">
        <v>4</v>
      </c>
      <c r="AE69" s="268">
        <v>4</v>
      </c>
      <c r="AF69" s="268">
        <v>3.5</v>
      </c>
      <c r="AG69" s="268">
        <v>3.5</v>
      </c>
      <c r="AH69" s="268">
        <v>3.5</v>
      </c>
      <c r="AI69" s="268">
        <v>3.5</v>
      </c>
      <c r="AJ69" s="268">
        <v>3</v>
      </c>
      <c r="AK69" s="268">
        <v>4</v>
      </c>
      <c r="AL69" s="268">
        <v>11.666666666666668</v>
      </c>
      <c r="AM69" s="268">
        <v>11.666666666666668</v>
      </c>
      <c r="AN69" s="268">
        <v>11.666666666666668</v>
      </c>
      <c r="AO69" s="268">
        <v>10.416666666666668</v>
      </c>
      <c r="AP69" s="268">
        <v>10.416666666666668</v>
      </c>
      <c r="AQ69" s="268">
        <v>10.416666666666668</v>
      </c>
      <c r="AR69" s="268">
        <v>15.625</v>
      </c>
      <c r="AS69" s="268">
        <v>7.5</v>
      </c>
      <c r="AT69" s="268">
        <v>15</v>
      </c>
      <c r="AU69" s="268">
        <f>SUM(AC69:AK69)</f>
        <v>33</v>
      </c>
      <c r="AV69" s="268">
        <f>SUM(AL69:AT69)</f>
        <v>104.37500000000001</v>
      </c>
    </row>
    <row r="70" spans="1:48" x14ac:dyDescent="0.3">
      <c r="A70" s="369" t="s">
        <v>755</v>
      </c>
      <c r="B70" s="258" t="s">
        <v>37</v>
      </c>
      <c r="F70" s="298" t="s">
        <v>349</v>
      </c>
      <c r="G70" s="299" t="s">
        <v>735</v>
      </c>
      <c r="H70" s="21">
        <v>4</v>
      </c>
      <c r="I70" s="299"/>
      <c r="J70" s="299"/>
      <c r="K70" s="299"/>
      <c r="L70" s="299"/>
      <c r="M70" s="299"/>
      <c r="N70" s="299"/>
      <c r="O70" s="299"/>
      <c r="P70" s="299"/>
      <c r="Q70" s="299">
        <f t="shared" ref="Q70:Y74" si="29">IF(H70="-","",IF(H70/4*Q$67=0, "",H70/4*Q$67))</f>
        <v>10</v>
      </c>
      <c r="R70" s="299" t="str">
        <f t="shared" si="29"/>
        <v/>
      </c>
      <c r="S70" s="299" t="str">
        <f t="shared" si="29"/>
        <v/>
      </c>
      <c r="T70" s="299" t="str">
        <f t="shared" si="29"/>
        <v/>
      </c>
      <c r="U70" s="299" t="str">
        <f t="shared" si="29"/>
        <v/>
      </c>
      <c r="V70" s="299" t="str">
        <f t="shared" si="29"/>
        <v/>
      </c>
      <c r="W70" s="299" t="str">
        <f t="shared" si="29"/>
        <v/>
      </c>
      <c r="X70" s="299" t="str">
        <f t="shared" si="29"/>
        <v/>
      </c>
      <c r="Y70" s="28" t="str">
        <f t="shared" si="29"/>
        <v/>
      </c>
      <c r="AV70" s="268"/>
    </row>
    <row r="71" spans="1:48" x14ac:dyDescent="0.3">
      <c r="A71" s="369"/>
      <c r="B71" s="258" t="s">
        <v>38</v>
      </c>
      <c r="F71" s="300" t="s">
        <v>350</v>
      </c>
      <c r="G71" s="121" t="s">
        <v>735</v>
      </c>
      <c r="H71" s="121"/>
      <c r="I71" s="6">
        <v>4</v>
      </c>
      <c r="J71" s="6">
        <v>4</v>
      </c>
      <c r="K71" s="121"/>
      <c r="L71" s="121"/>
      <c r="M71" s="121"/>
      <c r="N71" s="121"/>
      <c r="O71" s="121"/>
      <c r="P71" s="121"/>
      <c r="Q71" s="121" t="str">
        <f t="shared" si="29"/>
        <v/>
      </c>
      <c r="R71" s="121">
        <f t="shared" si="29"/>
        <v>10</v>
      </c>
      <c r="S71" s="121">
        <f t="shared" si="29"/>
        <v>10</v>
      </c>
      <c r="T71" s="121" t="str">
        <f t="shared" si="29"/>
        <v/>
      </c>
      <c r="U71" s="121" t="str">
        <f t="shared" si="29"/>
        <v/>
      </c>
      <c r="V71" s="121" t="str">
        <f t="shared" si="29"/>
        <v/>
      </c>
      <c r="W71" s="121" t="str">
        <f t="shared" si="29"/>
        <v/>
      </c>
      <c r="X71" s="121" t="str">
        <f t="shared" si="29"/>
        <v/>
      </c>
      <c r="Y71" s="301" t="str">
        <f t="shared" si="29"/>
        <v/>
      </c>
    </row>
    <row r="72" spans="1:48" x14ac:dyDescent="0.3">
      <c r="A72" s="369" t="s">
        <v>756</v>
      </c>
      <c r="B72" s="258" t="s">
        <v>39</v>
      </c>
      <c r="F72" s="300" t="s">
        <v>755</v>
      </c>
      <c r="G72" s="121" t="s">
        <v>735</v>
      </c>
      <c r="H72" s="121"/>
      <c r="I72" s="121"/>
      <c r="J72" s="121"/>
      <c r="K72" s="6">
        <v>3</v>
      </c>
      <c r="L72" s="6">
        <v>3</v>
      </c>
      <c r="M72" s="121"/>
      <c r="N72" s="121"/>
      <c r="O72" s="121"/>
      <c r="P72" s="121"/>
      <c r="Q72" s="121" t="str">
        <f t="shared" si="29"/>
        <v/>
      </c>
      <c r="R72" s="121" t="str">
        <f t="shared" si="29"/>
        <v/>
      </c>
      <c r="S72" s="121" t="str">
        <f t="shared" si="29"/>
        <v/>
      </c>
      <c r="T72" s="121">
        <f t="shared" si="29"/>
        <v>7.5</v>
      </c>
      <c r="U72" s="121">
        <f t="shared" si="29"/>
        <v>7.5</v>
      </c>
      <c r="V72" s="121" t="str">
        <f t="shared" si="29"/>
        <v/>
      </c>
      <c r="W72" s="121" t="str">
        <f t="shared" si="29"/>
        <v/>
      </c>
      <c r="X72" s="121" t="str">
        <f t="shared" si="29"/>
        <v/>
      </c>
      <c r="Y72" s="301" t="str">
        <f t="shared" si="29"/>
        <v/>
      </c>
    </row>
    <row r="73" spans="1:48" x14ac:dyDescent="0.3">
      <c r="A73" s="369"/>
      <c r="B73" s="258" t="s">
        <v>40</v>
      </c>
      <c r="F73" s="300" t="s">
        <v>756</v>
      </c>
      <c r="G73" s="121" t="s">
        <v>735</v>
      </c>
      <c r="H73" s="121"/>
      <c r="I73" s="121"/>
      <c r="J73" s="121"/>
      <c r="K73" s="121"/>
      <c r="L73" s="121"/>
      <c r="M73" s="6">
        <v>3</v>
      </c>
      <c r="N73" s="6">
        <v>3</v>
      </c>
      <c r="O73" s="121"/>
      <c r="P73" s="121"/>
      <c r="Q73" s="121" t="str">
        <f t="shared" si="29"/>
        <v/>
      </c>
      <c r="R73" s="121" t="str">
        <f t="shared" si="29"/>
        <v/>
      </c>
      <c r="S73" s="121" t="str">
        <f t="shared" si="29"/>
        <v/>
      </c>
      <c r="T73" s="121" t="str">
        <f t="shared" si="29"/>
        <v/>
      </c>
      <c r="U73" s="121" t="str">
        <f t="shared" si="29"/>
        <v/>
      </c>
      <c r="V73" s="121">
        <f t="shared" si="29"/>
        <v>7.5</v>
      </c>
      <c r="W73" s="121">
        <f t="shared" si="29"/>
        <v>11.25</v>
      </c>
      <c r="X73" s="121" t="str">
        <f t="shared" si="29"/>
        <v/>
      </c>
      <c r="Y73" s="301" t="str">
        <f t="shared" si="29"/>
        <v/>
      </c>
    </row>
    <row r="74" spans="1:48" ht="14.5" thickBot="1" x14ac:dyDescent="0.35">
      <c r="A74" s="368" t="s">
        <v>666</v>
      </c>
      <c r="B74" s="150" t="s">
        <v>41</v>
      </c>
      <c r="F74" s="302" t="s">
        <v>666</v>
      </c>
      <c r="G74" s="303" t="s">
        <v>735</v>
      </c>
      <c r="H74" s="303"/>
      <c r="I74" s="303"/>
      <c r="J74" s="303"/>
      <c r="K74" s="303"/>
      <c r="L74" s="303"/>
      <c r="M74" s="303"/>
      <c r="N74" s="303"/>
      <c r="O74" s="303">
        <v>3</v>
      </c>
      <c r="P74" s="303">
        <v>4</v>
      </c>
      <c r="Q74" s="303" t="str">
        <f t="shared" si="29"/>
        <v/>
      </c>
      <c r="R74" s="303" t="str">
        <f t="shared" si="29"/>
        <v/>
      </c>
      <c r="S74" s="303" t="str">
        <f t="shared" si="29"/>
        <v/>
      </c>
      <c r="T74" s="303" t="str">
        <f t="shared" si="29"/>
        <v/>
      </c>
      <c r="U74" s="303" t="str">
        <f t="shared" si="29"/>
        <v/>
      </c>
      <c r="V74" s="303" t="str">
        <f t="shared" si="29"/>
        <v/>
      </c>
      <c r="W74" s="303" t="str">
        <f t="shared" si="29"/>
        <v/>
      </c>
      <c r="X74" s="303">
        <f t="shared" si="29"/>
        <v>7.5</v>
      </c>
      <c r="Y74" s="304">
        <f t="shared" si="29"/>
        <v>15</v>
      </c>
    </row>
    <row r="75" spans="1:48" x14ac:dyDescent="0.3">
      <c r="A75" s="368"/>
      <c r="B75" s="150" t="s">
        <v>42</v>
      </c>
      <c r="F75" s="298" t="s">
        <v>349</v>
      </c>
      <c r="G75" s="299" t="s">
        <v>736</v>
      </c>
      <c r="H75" s="21">
        <v>4</v>
      </c>
      <c r="I75" s="299"/>
      <c r="J75" s="299"/>
      <c r="K75" s="299"/>
      <c r="L75" s="299"/>
      <c r="M75" s="299"/>
      <c r="N75" s="299"/>
      <c r="O75" s="299"/>
      <c r="P75" s="299"/>
      <c r="Q75" s="318">
        <f t="shared" ref="Q75:Y79" si="30">IF(H75="-","",IF(H75/4*Q$66=0, "",H75/4*Q$66))</f>
        <v>13.333333333333334</v>
      </c>
      <c r="R75" s="318" t="str">
        <f t="shared" si="30"/>
        <v/>
      </c>
      <c r="S75" s="318" t="str">
        <f t="shared" si="30"/>
        <v/>
      </c>
      <c r="T75" s="318" t="str">
        <f t="shared" si="30"/>
        <v/>
      </c>
      <c r="U75" s="318" t="str">
        <f t="shared" si="30"/>
        <v/>
      </c>
      <c r="V75" s="318" t="str">
        <f t="shared" si="30"/>
        <v/>
      </c>
      <c r="W75" s="318" t="str">
        <f t="shared" si="30"/>
        <v/>
      </c>
      <c r="X75" s="318" t="str">
        <f t="shared" si="30"/>
        <v/>
      </c>
      <c r="Y75" s="319" t="str">
        <f t="shared" si="30"/>
        <v/>
      </c>
    </row>
    <row r="76" spans="1:48" x14ac:dyDescent="0.3">
      <c r="A76" s="6"/>
      <c r="B76" s="6"/>
      <c r="F76" s="300" t="s">
        <v>350</v>
      </c>
      <c r="G76" s="121" t="s">
        <v>736</v>
      </c>
      <c r="H76" s="121"/>
      <c r="I76" s="6">
        <v>4</v>
      </c>
      <c r="J76" s="6">
        <v>4</v>
      </c>
      <c r="K76" s="121"/>
      <c r="L76" s="121"/>
      <c r="M76" s="121"/>
      <c r="N76" s="121"/>
      <c r="O76" s="121"/>
      <c r="P76" s="121"/>
      <c r="Q76" s="317" t="str">
        <f t="shared" si="30"/>
        <v/>
      </c>
      <c r="R76" s="317">
        <f t="shared" si="30"/>
        <v>13.333333333333334</v>
      </c>
      <c r="S76" s="317">
        <f t="shared" si="30"/>
        <v>13.333333333333334</v>
      </c>
      <c r="T76" s="317" t="str">
        <f t="shared" si="30"/>
        <v/>
      </c>
      <c r="U76" s="317" t="str">
        <f t="shared" si="30"/>
        <v/>
      </c>
      <c r="V76" s="317" t="str">
        <f t="shared" si="30"/>
        <v/>
      </c>
      <c r="W76" s="317" t="str">
        <f t="shared" si="30"/>
        <v/>
      </c>
      <c r="X76" s="317" t="str">
        <f t="shared" si="30"/>
        <v/>
      </c>
      <c r="Y76" s="320" t="str">
        <f t="shared" si="30"/>
        <v/>
      </c>
      <c r="AU76" s="268"/>
      <c r="AV76" s="268"/>
    </row>
    <row r="77" spans="1:48" x14ac:dyDescent="0.3">
      <c r="A77" s="6"/>
      <c r="B77" s="6"/>
      <c r="F77" s="300" t="s">
        <v>755</v>
      </c>
      <c r="G77" s="121" t="s">
        <v>736</v>
      </c>
      <c r="H77" s="121"/>
      <c r="I77" s="121"/>
      <c r="J77" s="121"/>
      <c r="K77" s="6">
        <v>4</v>
      </c>
      <c r="L77" s="6">
        <v>4</v>
      </c>
      <c r="M77" s="121"/>
      <c r="N77" s="121"/>
      <c r="O77" s="121"/>
      <c r="P77" s="121"/>
      <c r="Q77" s="317" t="str">
        <f t="shared" si="30"/>
        <v/>
      </c>
      <c r="R77" s="317" t="str">
        <f t="shared" si="30"/>
        <v/>
      </c>
      <c r="S77" s="317" t="str">
        <f t="shared" si="30"/>
        <v/>
      </c>
      <c r="T77" s="317">
        <f t="shared" si="30"/>
        <v>13.333333333333334</v>
      </c>
      <c r="U77" s="317">
        <f t="shared" si="30"/>
        <v>13.333333333333334</v>
      </c>
      <c r="V77" s="317" t="str">
        <f t="shared" si="30"/>
        <v/>
      </c>
      <c r="W77" s="317" t="str">
        <f t="shared" si="30"/>
        <v/>
      </c>
      <c r="X77" s="317" t="str">
        <f t="shared" si="30"/>
        <v/>
      </c>
      <c r="Y77" s="320" t="str">
        <f t="shared" si="30"/>
        <v/>
      </c>
      <c r="AU77" s="268"/>
      <c r="AV77" s="268"/>
    </row>
    <row r="78" spans="1:48" x14ac:dyDescent="0.3">
      <c r="F78" s="300" t="s">
        <v>756</v>
      </c>
      <c r="G78" s="121" t="s">
        <v>736</v>
      </c>
      <c r="H78" s="121"/>
      <c r="I78" s="121"/>
      <c r="J78" s="121"/>
      <c r="K78" s="121"/>
      <c r="L78" s="121"/>
      <c r="M78" s="6">
        <v>4</v>
      </c>
      <c r="N78" s="6">
        <v>4</v>
      </c>
      <c r="O78" s="121"/>
      <c r="P78" s="121"/>
      <c r="Q78" s="317" t="str">
        <f t="shared" si="30"/>
        <v/>
      </c>
      <c r="R78" s="317" t="str">
        <f t="shared" si="30"/>
        <v/>
      </c>
      <c r="S78" s="317" t="str">
        <f t="shared" si="30"/>
        <v/>
      </c>
      <c r="T78" s="317" t="str">
        <f t="shared" si="30"/>
        <v/>
      </c>
      <c r="U78" s="317" t="str">
        <f t="shared" si="30"/>
        <v/>
      </c>
      <c r="V78" s="317">
        <f t="shared" si="30"/>
        <v>13.333333333333334</v>
      </c>
      <c r="W78" s="317">
        <f t="shared" si="30"/>
        <v>20</v>
      </c>
      <c r="X78" s="317" t="str">
        <f t="shared" si="30"/>
        <v/>
      </c>
      <c r="Y78" s="320" t="str">
        <f t="shared" si="30"/>
        <v/>
      </c>
      <c r="AU78" s="268"/>
      <c r="AV78" s="268"/>
    </row>
    <row r="79" spans="1:48" ht="14.5" thickBot="1" x14ac:dyDescent="0.35">
      <c r="F79" s="302" t="s">
        <v>666</v>
      </c>
      <c r="G79" s="303" t="s">
        <v>736</v>
      </c>
      <c r="H79" s="303"/>
      <c r="I79" s="303"/>
      <c r="J79" s="303"/>
      <c r="K79" s="303"/>
      <c r="L79" s="303"/>
      <c r="M79" s="303"/>
      <c r="N79" s="303"/>
      <c r="O79" s="303" t="s">
        <v>251</v>
      </c>
      <c r="P79" s="303" t="s">
        <v>251</v>
      </c>
      <c r="Q79" s="321" t="str">
        <f t="shared" si="30"/>
        <v/>
      </c>
      <c r="R79" s="321" t="str">
        <f t="shared" si="30"/>
        <v/>
      </c>
      <c r="S79" s="321" t="str">
        <f t="shared" si="30"/>
        <v/>
      </c>
      <c r="T79" s="321" t="str">
        <f t="shared" si="30"/>
        <v/>
      </c>
      <c r="U79" s="321" t="str">
        <f t="shared" si="30"/>
        <v/>
      </c>
      <c r="V79" s="321" t="str">
        <f t="shared" si="30"/>
        <v/>
      </c>
      <c r="W79" s="321" t="str">
        <f t="shared" si="30"/>
        <v/>
      </c>
      <c r="X79" s="321" t="str">
        <f t="shared" si="30"/>
        <v/>
      </c>
      <c r="Y79" s="322" t="str">
        <f t="shared" si="30"/>
        <v/>
      </c>
    </row>
    <row r="80" spans="1:48" x14ac:dyDescent="0.3">
      <c r="B80" s="281"/>
      <c r="AV80" s="268" t="s">
        <v>728</v>
      </c>
    </row>
    <row r="81" spans="6:48" x14ac:dyDescent="0.3">
      <c r="AL81">
        <v>10</v>
      </c>
      <c r="AM81">
        <v>10</v>
      </c>
      <c r="AN81">
        <v>10</v>
      </c>
      <c r="AO81">
        <v>7.5</v>
      </c>
      <c r="AP81">
        <v>7.5</v>
      </c>
      <c r="AQ81">
        <v>7.5</v>
      </c>
      <c r="AR81">
        <v>11.25</v>
      </c>
      <c r="AS81">
        <v>7.5</v>
      </c>
      <c r="AT81">
        <v>15</v>
      </c>
      <c r="AV81" s="268">
        <f>SUM(AL81:AT81)</f>
        <v>86.25</v>
      </c>
    </row>
    <row r="82" spans="6:48" x14ac:dyDescent="0.3">
      <c r="AL82">
        <v>13.33</v>
      </c>
      <c r="AM82">
        <v>13.33</v>
      </c>
      <c r="AN82">
        <v>13.33</v>
      </c>
      <c r="AO82">
        <v>13.33</v>
      </c>
      <c r="AP82">
        <v>13.33</v>
      </c>
      <c r="AQ82">
        <v>13.33</v>
      </c>
      <c r="AR82">
        <v>20</v>
      </c>
      <c r="AV82" s="268">
        <f t="shared" ref="AV82" si="31">SUM(AL82:AT82)</f>
        <v>99.98</v>
      </c>
    </row>
    <row r="83" spans="6:48" x14ac:dyDescent="0.3">
      <c r="AL83">
        <f>AVERAGE(AL81:AL82)</f>
        <v>11.664999999999999</v>
      </c>
      <c r="AM83">
        <f t="shared" ref="AM83:AT83" si="32">AVERAGE(AM81:AM82)</f>
        <v>11.664999999999999</v>
      </c>
      <c r="AN83">
        <f t="shared" si="32"/>
        <v>11.664999999999999</v>
      </c>
      <c r="AO83">
        <f t="shared" si="32"/>
        <v>10.414999999999999</v>
      </c>
      <c r="AP83">
        <f t="shared" si="32"/>
        <v>10.414999999999999</v>
      </c>
      <c r="AQ83">
        <f t="shared" si="32"/>
        <v>10.414999999999999</v>
      </c>
      <c r="AR83">
        <f t="shared" si="32"/>
        <v>15.625</v>
      </c>
      <c r="AS83">
        <f t="shared" si="32"/>
        <v>7.5</v>
      </c>
      <c r="AT83">
        <f t="shared" si="32"/>
        <v>15</v>
      </c>
      <c r="AV83" s="268">
        <f>SUM(AL83:AT83)</f>
        <v>104.36499999999999</v>
      </c>
    </row>
    <row r="84" spans="6:48" x14ac:dyDescent="0.3">
      <c r="F84" s="121"/>
      <c r="G84" s="121"/>
      <c r="H84" s="121"/>
      <c r="I84" s="121"/>
      <c r="J84" s="121"/>
      <c r="K84" s="121"/>
      <c r="L84" s="121"/>
      <c r="M84" s="121"/>
      <c r="N84" s="121"/>
      <c r="O84" s="121"/>
      <c r="P84" s="297"/>
      <c r="Q84" s="121"/>
      <c r="R84" s="121"/>
      <c r="S84" s="121"/>
      <c r="T84" s="121"/>
      <c r="U84" s="121"/>
      <c r="V84" s="121"/>
      <c r="W84" s="121"/>
      <c r="X84" s="121"/>
      <c r="Y84" s="121"/>
    </row>
    <row r="88" spans="6:48" x14ac:dyDescent="0.3">
      <c r="G88">
        <v>10</v>
      </c>
      <c r="H88">
        <v>10</v>
      </c>
      <c r="I88">
        <v>10</v>
      </c>
      <c r="J88">
        <v>10</v>
      </c>
      <c r="K88">
        <v>10</v>
      </c>
      <c r="L88">
        <v>10</v>
      </c>
      <c r="M88">
        <v>10</v>
      </c>
      <c r="N88">
        <v>5</v>
      </c>
      <c r="O88">
        <v>5</v>
      </c>
      <c r="P88">
        <v>5</v>
      </c>
      <c r="Q88">
        <v>15</v>
      </c>
    </row>
    <row r="89" spans="6:48" x14ac:dyDescent="0.3">
      <c r="G89">
        <v>10</v>
      </c>
      <c r="H89">
        <v>5</v>
      </c>
      <c r="I89">
        <v>7.5</v>
      </c>
      <c r="J89">
        <v>10</v>
      </c>
      <c r="K89">
        <v>10</v>
      </c>
      <c r="L89">
        <v>5</v>
      </c>
      <c r="M89">
        <v>10</v>
      </c>
      <c r="N89">
        <v>3.75</v>
      </c>
      <c r="O89">
        <v>3.75</v>
      </c>
      <c r="P89">
        <v>5</v>
      </c>
      <c r="S89">
        <f>SUM(G89:P89)/85*100</f>
        <v>82.35294117647058</v>
      </c>
    </row>
  </sheetData>
  <mergeCells count="45">
    <mergeCell ref="AO12:AP12"/>
    <mergeCell ref="A68:A69"/>
    <mergeCell ref="A70:A71"/>
    <mergeCell ref="A72:A73"/>
    <mergeCell ref="A40:A41"/>
    <mergeCell ref="A42:A43"/>
    <mergeCell ref="A44:A45"/>
    <mergeCell ref="C40:C41"/>
    <mergeCell ref="C42:C43"/>
    <mergeCell ref="A16:A17"/>
    <mergeCell ref="A18:A19"/>
    <mergeCell ref="A20:A21"/>
    <mergeCell ref="A22:A23"/>
    <mergeCell ref="AJ12:AK12"/>
    <mergeCell ref="AH12:AI12"/>
    <mergeCell ref="AF12:AG12"/>
    <mergeCell ref="A74:A75"/>
    <mergeCell ref="AD61:AE61"/>
    <mergeCell ref="AM61:AN61"/>
    <mergeCell ref="AO61:AP61"/>
    <mergeCell ref="AQ61:AR61"/>
    <mergeCell ref="I64:J64"/>
    <mergeCell ref="K64:L64"/>
    <mergeCell ref="M64:N64"/>
    <mergeCell ref="O64:P64"/>
    <mergeCell ref="R64:S64"/>
    <mergeCell ref="T64:U64"/>
    <mergeCell ref="V64:W64"/>
    <mergeCell ref="X64:Y64"/>
    <mergeCell ref="AS61:AT61"/>
    <mergeCell ref="I12:J12"/>
    <mergeCell ref="K12:L12"/>
    <mergeCell ref="M12:N12"/>
    <mergeCell ref="O12:P12"/>
    <mergeCell ref="R12:S12"/>
    <mergeCell ref="T12:U12"/>
    <mergeCell ref="AQ12:AR12"/>
    <mergeCell ref="AS12:AT12"/>
    <mergeCell ref="AF61:AG61"/>
    <mergeCell ref="AH61:AI61"/>
    <mergeCell ref="AJ61:AK61"/>
    <mergeCell ref="AD12:AE12"/>
    <mergeCell ref="V12:W12"/>
    <mergeCell ref="X12:Y12"/>
    <mergeCell ref="AM12:AN12"/>
  </mergeCells>
  <pageMargins left="0.7" right="0.7" top="0.75" bottom="0.75" header="0.3" footer="0.3"/>
  <pageSetup orientation="portrait" r:id="rId3"/>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ED13717-688A-4C70-97E3-3C23EE9E08C5}">
  <sheetPr codeName="Sheet18"/>
  <dimension ref="A1:BB32"/>
  <sheetViews>
    <sheetView topLeftCell="D1" zoomScale="70" zoomScaleNormal="70" workbookViewId="0">
      <selection activeCell="C24" sqref="C24"/>
    </sheetView>
  </sheetViews>
  <sheetFormatPr defaultRowHeight="14" x14ac:dyDescent="0.3"/>
  <cols>
    <col min="4" max="4" width="7.58203125" bestFit="1" customWidth="1"/>
    <col min="5" max="5" width="14" bestFit="1" customWidth="1"/>
    <col min="6" max="13" width="6.75" bestFit="1" customWidth="1"/>
    <col min="14" max="14" width="4.4140625" customWidth="1"/>
    <col min="15" max="22" width="6.75" bestFit="1" customWidth="1"/>
    <col min="23" max="23" width="8.33203125" bestFit="1" customWidth="1"/>
    <col min="24" max="24" width="4.83203125" bestFit="1" customWidth="1"/>
    <col min="25" max="25" width="4.75" bestFit="1" customWidth="1"/>
    <col min="26" max="26" width="4.83203125" bestFit="1" customWidth="1"/>
    <col min="27" max="27" width="5.83203125" bestFit="1" customWidth="1"/>
    <col min="30" max="30" width="16.58203125" bestFit="1" customWidth="1"/>
    <col min="31" max="39" width="6.58203125" bestFit="1" customWidth="1"/>
    <col min="40" max="42" width="7.75" bestFit="1" customWidth="1"/>
    <col min="43" max="45" width="6.83203125" bestFit="1" customWidth="1"/>
    <col min="46" max="46" width="7.75" bestFit="1" customWidth="1"/>
    <col min="47" max="47" width="6.83203125" bestFit="1" customWidth="1"/>
    <col min="48" max="48" width="7.75" bestFit="1" customWidth="1"/>
    <col min="49" max="49" width="7" bestFit="1" customWidth="1"/>
    <col min="50" max="50" width="8.08203125" bestFit="1" customWidth="1"/>
    <col min="51" max="51" width="7" bestFit="1" customWidth="1"/>
    <col min="52" max="53" width="8.25" bestFit="1" customWidth="1"/>
  </cols>
  <sheetData>
    <row r="1" spans="1:54" x14ac:dyDescent="0.3">
      <c r="A1" t="s">
        <v>695</v>
      </c>
      <c r="D1" s="30"/>
      <c r="F1" s="126">
        <v>10</v>
      </c>
      <c r="G1" s="126">
        <v>10</v>
      </c>
      <c r="H1" s="126">
        <v>10</v>
      </c>
      <c r="I1" s="126">
        <v>10</v>
      </c>
      <c r="J1" s="126">
        <v>10</v>
      </c>
      <c r="K1" s="126">
        <v>10</v>
      </c>
      <c r="L1" s="126">
        <v>10</v>
      </c>
      <c r="M1" s="126">
        <v>5</v>
      </c>
      <c r="N1" s="126">
        <v>5</v>
      </c>
      <c r="O1" s="126">
        <v>5</v>
      </c>
      <c r="P1" s="126">
        <v>15</v>
      </c>
      <c r="Q1" s="126">
        <v>10</v>
      </c>
      <c r="R1" s="126">
        <v>10</v>
      </c>
      <c r="S1" s="126">
        <v>10</v>
      </c>
      <c r="T1" s="126">
        <v>10</v>
      </c>
      <c r="U1" s="126">
        <v>10</v>
      </c>
      <c r="V1" s="126">
        <v>10</v>
      </c>
      <c r="W1" s="126">
        <v>10</v>
      </c>
      <c r="X1" s="126">
        <v>5</v>
      </c>
      <c r="Y1" s="126">
        <v>5</v>
      </c>
      <c r="Z1" s="126">
        <v>5</v>
      </c>
      <c r="AA1" s="126">
        <v>15</v>
      </c>
      <c r="AD1" s="269" t="s">
        <v>704</v>
      </c>
      <c r="AE1" s="268" t="s">
        <v>705</v>
      </c>
      <c r="AF1" s="268" t="s">
        <v>706</v>
      </c>
      <c r="AG1" s="268" t="s">
        <v>707</v>
      </c>
      <c r="AH1" s="268" t="s">
        <v>708</v>
      </c>
      <c r="AI1" s="268" t="s">
        <v>709</v>
      </c>
      <c r="AJ1" s="268" t="s">
        <v>710</v>
      </c>
      <c r="AK1" s="268" t="s">
        <v>711</v>
      </c>
      <c r="AL1" s="268" t="s">
        <v>712</v>
      </c>
      <c r="AM1" s="268" t="s">
        <v>713</v>
      </c>
      <c r="AN1" s="268" t="s">
        <v>714</v>
      </c>
      <c r="AO1" s="268" t="s">
        <v>715</v>
      </c>
      <c r="AP1" s="268" t="s">
        <v>716</v>
      </c>
      <c r="AQ1" s="268" t="s">
        <v>717</v>
      </c>
      <c r="AR1" s="268" t="s">
        <v>718</v>
      </c>
      <c r="AS1" s="268" t="s">
        <v>719</v>
      </c>
      <c r="AT1" s="268" t="s">
        <v>726</v>
      </c>
      <c r="AU1" s="268" t="s">
        <v>720</v>
      </c>
      <c r="AV1" s="268" t="s">
        <v>721</v>
      </c>
      <c r="AW1" s="268" t="s">
        <v>722</v>
      </c>
      <c r="AX1" s="268" t="s">
        <v>723</v>
      </c>
      <c r="AY1" s="268" t="s">
        <v>724</v>
      </c>
      <c r="AZ1" s="268" t="s">
        <v>725</v>
      </c>
      <c r="BA1" s="268" t="s">
        <v>727</v>
      </c>
      <c r="BB1" s="268" t="s">
        <v>728</v>
      </c>
    </row>
    <row r="2" spans="1:54" x14ac:dyDescent="0.3">
      <c r="A2" s="2" t="s">
        <v>696</v>
      </c>
      <c r="B2" s="4" t="s">
        <v>34</v>
      </c>
      <c r="D2" s="30" t="s">
        <v>701</v>
      </c>
      <c r="E2" s="257" t="s">
        <v>698</v>
      </c>
      <c r="F2" s="237" t="s">
        <v>34</v>
      </c>
      <c r="G2" s="237" t="s">
        <v>35</v>
      </c>
      <c r="H2" s="237" t="s">
        <v>36</v>
      </c>
      <c r="I2" s="237" t="s">
        <v>37</v>
      </c>
      <c r="J2" s="237" t="s">
        <v>38</v>
      </c>
      <c r="K2" s="237" t="s">
        <v>39</v>
      </c>
      <c r="L2" s="237" t="s">
        <v>40</v>
      </c>
      <c r="M2" s="237" t="s">
        <v>41</v>
      </c>
      <c r="N2" s="237" t="s">
        <v>42</v>
      </c>
      <c r="O2" s="237" t="s">
        <v>43</v>
      </c>
      <c r="P2" s="237" t="s">
        <v>667</v>
      </c>
      <c r="Q2" s="267" t="s">
        <v>48</v>
      </c>
      <c r="R2" s="267" t="s">
        <v>49</v>
      </c>
      <c r="S2" s="267" t="s">
        <v>50</v>
      </c>
      <c r="T2" s="267" t="s">
        <v>51</v>
      </c>
      <c r="U2" s="267" t="s">
        <v>52</v>
      </c>
      <c r="V2" s="267" t="s">
        <v>53</v>
      </c>
      <c r="W2" s="267" t="s">
        <v>54</v>
      </c>
      <c r="X2" s="267" t="s">
        <v>56</v>
      </c>
      <c r="Y2" s="267" t="s">
        <v>57</v>
      </c>
      <c r="Z2" s="267" t="s">
        <v>58</v>
      </c>
      <c r="AA2" s="267" t="s">
        <v>688</v>
      </c>
      <c r="AD2" s="270" t="s">
        <v>699</v>
      </c>
      <c r="AE2" s="268">
        <v>4</v>
      </c>
      <c r="AF2" s="268">
        <v>3</v>
      </c>
      <c r="AG2" s="268">
        <v>4</v>
      </c>
      <c r="AH2" s="268">
        <v>4</v>
      </c>
      <c r="AI2" s="268">
        <v>2</v>
      </c>
      <c r="AJ2" s="268">
        <v>2</v>
      </c>
      <c r="AK2" s="268">
        <v>2</v>
      </c>
      <c r="AL2" s="268">
        <v>2</v>
      </c>
      <c r="AM2" s="268">
        <v>3</v>
      </c>
      <c r="AN2" s="268">
        <v>3</v>
      </c>
      <c r="AO2" s="268">
        <v>3</v>
      </c>
      <c r="AP2" s="268">
        <v>10</v>
      </c>
      <c r="AQ2" s="268">
        <v>7.5</v>
      </c>
      <c r="AR2" s="268">
        <v>10</v>
      </c>
      <c r="AS2" s="268">
        <v>10</v>
      </c>
      <c r="AT2" s="268">
        <v>5</v>
      </c>
      <c r="AU2" s="268">
        <v>5</v>
      </c>
      <c r="AV2" s="268">
        <v>5</v>
      </c>
      <c r="AW2" s="268">
        <v>2.5</v>
      </c>
      <c r="AX2" s="268">
        <v>3.75</v>
      </c>
      <c r="AY2" s="268">
        <v>3.75</v>
      </c>
      <c r="AZ2" s="268">
        <v>11.25</v>
      </c>
      <c r="BA2" s="268">
        <f>SUM(AE2:AO2)</f>
        <v>32</v>
      </c>
      <c r="BB2" s="268">
        <f>SUM(AP2:AZ2)</f>
        <v>73.75</v>
      </c>
    </row>
    <row r="3" spans="1:54" x14ac:dyDescent="0.3">
      <c r="A3" s="5" t="s">
        <v>696</v>
      </c>
      <c r="B3" s="7" t="s">
        <v>35</v>
      </c>
      <c r="D3" s="30" t="s">
        <v>696</v>
      </c>
      <c r="E3" s="30" t="s">
        <v>732</v>
      </c>
      <c r="F3">
        <v>4</v>
      </c>
      <c r="G3">
        <v>3</v>
      </c>
      <c r="H3">
        <v>4</v>
      </c>
      <c r="I3">
        <v>4</v>
      </c>
      <c r="J3">
        <v>2</v>
      </c>
      <c r="K3">
        <v>2</v>
      </c>
      <c r="L3">
        <v>2</v>
      </c>
      <c r="M3">
        <v>2</v>
      </c>
      <c r="N3">
        <v>3</v>
      </c>
      <c r="O3">
        <v>3</v>
      </c>
      <c r="Q3">
        <f t="shared" ref="Q3:AA7" si="0">IF(F3/4*Q$1=0,"",F3/4*Q$1)</f>
        <v>10</v>
      </c>
      <c r="R3">
        <f t="shared" si="0"/>
        <v>7.5</v>
      </c>
      <c r="S3">
        <f t="shared" si="0"/>
        <v>10</v>
      </c>
      <c r="T3">
        <f t="shared" si="0"/>
        <v>10</v>
      </c>
      <c r="U3">
        <f t="shared" si="0"/>
        <v>5</v>
      </c>
      <c r="V3">
        <f t="shared" si="0"/>
        <v>5</v>
      </c>
      <c r="W3">
        <f t="shared" si="0"/>
        <v>5</v>
      </c>
      <c r="X3">
        <f t="shared" si="0"/>
        <v>2.5</v>
      </c>
      <c r="Y3">
        <f t="shared" si="0"/>
        <v>3.75</v>
      </c>
      <c r="Z3">
        <f t="shared" si="0"/>
        <v>3.75</v>
      </c>
      <c r="AA3" t="str">
        <f t="shared" si="0"/>
        <v/>
      </c>
      <c r="AD3" s="270" t="s">
        <v>700</v>
      </c>
      <c r="AE3" s="268">
        <v>4</v>
      </c>
      <c r="AF3" s="268">
        <v>2</v>
      </c>
      <c r="AG3" s="268">
        <v>3</v>
      </c>
      <c r="AH3" s="268">
        <v>4</v>
      </c>
      <c r="AI3" s="268">
        <v>4</v>
      </c>
      <c r="AJ3" s="268">
        <v>2</v>
      </c>
      <c r="AK3" s="268">
        <v>4</v>
      </c>
      <c r="AL3" s="268">
        <v>3</v>
      </c>
      <c r="AM3" s="268">
        <v>3</v>
      </c>
      <c r="AN3" s="268">
        <v>4</v>
      </c>
      <c r="AO3" s="268"/>
      <c r="AP3" s="268">
        <v>10</v>
      </c>
      <c r="AQ3" s="268">
        <v>5</v>
      </c>
      <c r="AR3" s="268">
        <v>7.5</v>
      </c>
      <c r="AS3" s="268">
        <v>10</v>
      </c>
      <c r="AT3" s="268">
        <v>10</v>
      </c>
      <c r="AU3" s="268">
        <v>5</v>
      </c>
      <c r="AV3" s="268">
        <v>10</v>
      </c>
      <c r="AW3" s="268">
        <v>3.75</v>
      </c>
      <c r="AX3" s="268">
        <v>3.75</v>
      </c>
      <c r="AY3" s="268">
        <v>5</v>
      </c>
      <c r="AZ3" s="268"/>
      <c r="BA3" s="268">
        <f>SUM(AE3:AO3)</f>
        <v>33</v>
      </c>
      <c r="BB3" s="268">
        <f>SUM(AP3:AZ3)</f>
        <v>70</v>
      </c>
    </row>
    <row r="4" spans="1:54" x14ac:dyDescent="0.3">
      <c r="A4" s="5" t="s">
        <v>696</v>
      </c>
      <c r="B4" s="7" t="s">
        <v>36</v>
      </c>
      <c r="D4" s="30" t="s">
        <v>338</v>
      </c>
      <c r="E4" s="30" t="s">
        <v>732</v>
      </c>
      <c r="P4">
        <v>3</v>
      </c>
      <c r="Q4" t="str">
        <f t="shared" si="0"/>
        <v/>
      </c>
      <c r="R4" t="str">
        <f t="shared" si="0"/>
        <v/>
      </c>
      <c r="S4" t="str">
        <f t="shared" si="0"/>
        <v/>
      </c>
      <c r="T4" t="str">
        <f t="shared" si="0"/>
        <v/>
      </c>
      <c r="U4" t="str">
        <f t="shared" si="0"/>
        <v/>
      </c>
      <c r="V4" t="str">
        <f t="shared" si="0"/>
        <v/>
      </c>
      <c r="W4" t="str">
        <f t="shared" si="0"/>
        <v/>
      </c>
      <c r="X4" t="str">
        <f t="shared" si="0"/>
        <v/>
      </c>
      <c r="Y4" t="str">
        <f t="shared" si="0"/>
        <v/>
      </c>
      <c r="Z4" t="str">
        <f t="shared" si="0"/>
        <v/>
      </c>
      <c r="AA4">
        <f t="shared" si="0"/>
        <v>11.25</v>
      </c>
      <c r="AD4" s="270" t="s">
        <v>702</v>
      </c>
      <c r="AE4" s="268"/>
      <c r="AF4" s="268"/>
      <c r="AG4" s="268"/>
      <c r="AH4" s="268"/>
      <c r="AI4" s="268"/>
      <c r="AJ4" s="268"/>
      <c r="AK4" s="268"/>
      <c r="AL4" s="268"/>
      <c r="AM4" s="268"/>
      <c r="AN4" s="268"/>
      <c r="AO4" s="268">
        <v>3.5</v>
      </c>
      <c r="AP4" s="268"/>
      <c r="AQ4" s="268"/>
      <c r="AR4" s="268"/>
      <c r="AS4" s="268"/>
      <c r="AT4" s="268"/>
      <c r="AU4" s="268"/>
      <c r="AV4" s="268"/>
      <c r="AW4" s="268"/>
      <c r="AX4" s="268"/>
      <c r="AY4" s="268"/>
      <c r="AZ4" s="268">
        <v>13.125</v>
      </c>
      <c r="BA4" s="268">
        <f>SUM(AE4:AO4)</f>
        <v>3.5</v>
      </c>
      <c r="BB4" s="268">
        <f>SUM(AP4:AZ4)</f>
        <v>13.125</v>
      </c>
    </row>
    <row r="5" spans="1:54" x14ac:dyDescent="0.3">
      <c r="A5" s="5" t="s">
        <v>696</v>
      </c>
      <c r="B5" s="7" t="s">
        <v>37</v>
      </c>
      <c r="D5" s="121" t="s">
        <v>696</v>
      </c>
      <c r="E5" s="30" t="s">
        <v>700</v>
      </c>
      <c r="F5">
        <v>4</v>
      </c>
      <c r="G5">
        <v>2</v>
      </c>
      <c r="H5">
        <v>3</v>
      </c>
      <c r="I5">
        <v>4</v>
      </c>
      <c r="J5">
        <v>4</v>
      </c>
      <c r="K5">
        <v>2</v>
      </c>
      <c r="L5">
        <v>4</v>
      </c>
      <c r="M5">
        <v>3</v>
      </c>
      <c r="N5">
        <v>3</v>
      </c>
      <c r="O5">
        <v>4</v>
      </c>
      <c r="Q5">
        <f t="shared" si="0"/>
        <v>10</v>
      </c>
      <c r="R5">
        <f t="shared" si="0"/>
        <v>5</v>
      </c>
      <c r="S5">
        <f t="shared" si="0"/>
        <v>7.5</v>
      </c>
      <c r="T5">
        <f t="shared" si="0"/>
        <v>10</v>
      </c>
      <c r="U5">
        <f t="shared" si="0"/>
        <v>10</v>
      </c>
      <c r="V5">
        <f t="shared" si="0"/>
        <v>5</v>
      </c>
      <c r="W5">
        <f t="shared" si="0"/>
        <v>10</v>
      </c>
      <c r="X5">
        <f t="shared" si="0"/>
        <v>3.75</v>
      </c>
      <c r="Y5">
        <f t="shared" si="0"/>
        <v>3.75</v>
      </c>
      <c r="Z5">
        <f t="shared" si="0"/>
        <v>5</v>
      </c>
      <c r="AA5" t="str">
        <f t="shared" si="0"/>
        <v/>
      </c>
      <c r="AD5" s="270" t="s">
        <v>703</v>
      </c>
      <c r="AE5" s="268">
        <v>4</v>
      </c>
      <c r="AF5" s="268">
        <v>2.5</v>
      </c>
      <c r="AG5" s="268">
        <v>3.5</v>
      </c>
      <c r="AH5" s="268">
        <v>4</v>
      </c>
      <c r="AI5" s="268">
        <v>3</v>
      </c>
      <c r="AJ5" s="268">
        <v>2</v>
      </c>
      <c r="AK5" s="268">
        <v>3</v>
      </c>
      <c r="AL5" s="268">
        <v>2.5</v>
      </c>
      <c r="AM5" s="268">
        <v>3</v>
      </c>
      <c r="AN5" s="268">
        <v>3.5</v>
      </c>
      <c r="AO5" s="268">
        <v>3.3333333333333335</v>
      </c>
      <c r="AP5" s="268">
        <v>10</v>
      </c>
      <c r="AQ5" s="268">
        <v>6.25</v>
      </c>
      <c r="AR5" s="268">
        <v>8.75</v>
      </c>
      <c r="AS5" s="268">
        <v>10</v>
      </c>
      <c r="AT5" s="268">
        <v>7.5</v>
      </c>
      <c r="AU5" s="268">
        <v>5</v>
      </c>
      <c r="AV5" s="268">
        <v>7.5</v>
      </c>
      <c r="AW5" s="268">
        <v>3.125</v>
      </c>
      <c r="AX5" s="268">
        <v>3.75</v>
      </c>
      <c r="AY5" s="268">
        <v>4.375</v>
      </c>
      <c r="AZ5" s="268">
        <v>12.5</v>
      </c>
      <c r="BA5" s="268">
        <f>SUM(AE5:AO5)</f>
        <v>34.333333333333336</v>
      </c>
      <c r="BB5" s="268">
        <f>SUM(AP5:AZ5)</f>
        <v>78.75</v>
      </c>
    </row>
    <row r="6" spans="1:54" x14ac:dyDescent="0.3">
      <c r="A6" s="5" t="s">
        <v>696</v>
      </c>
      <c r="B6" s="7" t="s">
        <v>38</v>
      </c>
      <c r="D6" s="121" t="s">
        <v>338</v>
      </c>
      <c r="E6" s="30" t="s">
        <v>702</v>
      </c>
      <c r="P6">
        <v>4</v>
      </c>
      <c r="Q6" t="str">
        <f t="shared" si="0"/>
        <v/>
      </c>
      <c r="R6" t="str">
        <f t="shared" si="0"/>
        <v/>
      </c>
      <c r="S6" t="str">
        <f t="shared" si="0"/>
        <v/>
      </c>
      <c r="T6" t="str">
        <f t="shared" si="0"/>
        <v/>
      </c>
      <c r="U6" t="str">
        <f t="shared" si="0"/>
        <v/>
      </c>
      <c r="V6" t="str">
        <f t="shared" si="0"/>
        <v/>
      </c>
      <c r="W6" t="str">
        <f t="shared" si="0"/>
        <v/>
      </c>
      <c r="X6" t="str">
        <f t="shared" si="0"/>
        <v/>
      </c>
      <c r="Y6" t="str">
        <f t="shared" si="0"/>
        <v/>
      </c>
      <c r="Z6" t="str">
        <f t="shared" si="0"/>
        <v/>
      </c>
      <c r="AA6">
        <f t="shared" si="0"/>
        <v>15</v>
      </c>
    </row>
    <row r="7" spans="1:54" x14ac:dyDescent="0.3">
      <c r="A7" s="5" t="s">
        <v>696</v>
      </c>
      <c r="B7" s="7" t="s">
        <v>39</v>
      </c>
      <c r="D7" s="121" t="s">
        <v>338</v>
      </c>
      <c r="E7" s="30" t="s">
        <v>702</v>
      </c>
      <c r="P7">
        <v>3</v>
      </c>
      <c r="Q7" t="str">
        <f t="shared" si="0"/>
        <v/>
      </c>
      <c r="R7" t="str">
        <f t="shared" si="0"/>
        <v/>
      </c>
      <c r="S7" t="str">
        <f t="shared" si="0"/>
        <v/>
      </c>
      <c r="T7" t="str">
        <f t="shared" si="0"/>
        <v/>
      </c>
      <c r="U7" t="str">
        <f t="shared" si="0"/>
        <v/>
      </c>
      <c r="V7" t="str">
        <f t="shared" si="0"/>
        <v/>
      </c>
      <c r="W7" t="str">
        <f t="shared" si="0"/>
        <v/>
      </c>
      <c r="X7" t="str">
        <f t="shared" si="0"/>
        <v/>
      </c>
      <c r="Y7" t="str">
        <f t="shared" si="0"/>
        <v/>
      </c>
      <c r="Z7" t="str">
        <f t="shared" si="0"/>
        <v/>
      </c>
      <c r="AA7">
        <f t="shared" si="0"/>
        <v>11.25</v>
      </c>
    </row>
    <row r="8" spans="1:54" x14ac:dyDescent="0.3">
      <c r="A8" s="5" t="s">
        <v>696</v>
      </c>
      <c r="B8" s="7" t="s">
        <v>40</v>
      </c>
      <c r="D8" s="30"/>
    </row>
    <row r="9" spans="1:54" x14ac:dyDescent="0.3">
      <c r="A9" s="5" t="s">
        <v>696</v>
      </c>
      <c r="B9" s="7" t="s">
        <v>41</v>
      </c>
      <c r="D9" s="30"/>
    </row>
    <row r="10" spans="1:54" x14ac:dyDescent="0.3">
      <c r="A10" s="5" t="s">
        <v>696</v>
      </c>
      <c r="B10" s="7" t="s">
        <v>42</v>
      </c>
      <c r="D10" s="30"/>
    </row>
    <row r="11" spans="1:54" x14ac:dyDescent="0.3">
      <c r="A11" s="8" t="s">
        <v>696</v>
      </c>
      <c r="B11" s="10" t="s">
        <v>43</v>
      </c>
      <c r="D11" s="30" t="s">
        <v>729</v>
      </c>
      <c r="E11" t="s">
        <v>733</v>
      </c>
    </row>
    <row r="12" spans="1:54" x14ac:dyDescent="0.3">
      <c r="A12" s="263" t="s">
        <v>338</v>
      </c>
      <c r="B12" s="262" t="s">
        <v>667</v>
      </c>
      <c r="D12" s="30"/>
      <c r="E12" t="s">
        <v>730</v>
      </c>
    </row>
    <row r="13" spans="1:54" x14ac:dyDescent="0.3">
      <c r="E13" t="s">
        <v>731</v>
      </c>
    </row>
    <row r="22" spans="1:54" x14ac:dyDescent="0.3">
      <c r="F22" s="275">
        <f>F23/SUM($F$23:$M$23)*100</f>
        <v>11.76470588235294</v>
      </c>
      <c r="G22" s="275">
        <f t="shared" ref="G22:M22" si="1">G23/SUM($F$23:$M$23)*100</f>
        <v>11.76470588235294</v>
      </c>
      <c r="H22" s="275">
        <f t="shared" si="1"/>
        <v>11.76470588235294</v>
      </c>
      <c r="I22" s="275">
        <f t="shared" si="1"/>
        <v>11.76470588235294</v>
      </c>
      <c r="J22" s="275">
        <f t="shared" si="1"/>
        <v>11.76470588235294</v>
      </c>
      <c r="K22" s="275">
        <f t="shared" si="1"/>
        <v>11.76470588235294</v>
      </c>
      <c r="L22" s="275">
        <f t="shared" si="1"/>
        <v>17.647058823529413</v>
      </c>
      <c r="M22" s="275">
        <f t="shared" si="1"/>
        <v>11.76470588235294</v>
      </c>
      <c r="N22" s="276">
        <v>0</v>
      </c>
      <c r="O22" s="275">
        <f>O23/SUM($O$23:$V$23)*100</f>
        <v>11.76470588235294</v>
      </c>
      <c r="P22" s="275">
        <f t="shared" ref="P22:V22" si="2">P23/SUM($O$23:$V$23)*100</f>
        <v>11.76470588235294</v>
      </c>
      <c r="Q22" s="275">
        <f t="shared" si="2"/>
        <v>11.76470588235294</v>
      </c>
      <c r="R22" s="275">
        <f t="shared" si="2"/>
        <v>11.76470588235294</v>
      </c>
      <c r="S22" s="275">
        <f t="shared" si="2"/>
        <v>11.76470588235294</v>
      </c>
      <c r="T22" s="275">
        <f t="shared" si="2"/>
        <v>11.76470588235294</v>
      </c>
      <c r="U22" s="275">
        <f t="shared" si="2"/>
        <v>17.647058823529413</v>
      </c>
      <c r="V22" s="275">
        <f t="shared" si="2"/>
        <v>11.76470588235294</v>
      </c>
      <c r="W22" s="276">
        <v>0</v>
      </c>
      <c r="AD22" s="269" t="s">
        <v>704</v>
      </c>
      <c r="AE22" s="268" t="s">
        <v>705</v>
      </c>
      <c r="AF22" s="268" t="s">
        <v>706</v>
      </c>
      <c r="AG22" s="268" t="s">
        <v>707</v>
      </c>
      <c r="AH22" s="268" t="s">
        <v>708</v>
      </c>
      <c r="AI22" s="268" t="s">
        <v>709</v>
      </c>
      <c r="AJ22" s="268" t="s">
        <v>710</v>
      </c>
      <c r="AK22" s="268" t="s">
        <v>711</v>
      </c>
      <c r="AL22" s="268" t="s">
        <v>712</v>
      </c>
      <c r="AM22" s="268" t="s">
        <v>713</v>
      </c>
      <c r="AN22" s="268" t="s">
        <v>716</v>
      </c>
      <c r="AO22" s="268" t="s">
        <v>717</v>
      </c>
      <c r="AP22" s="268" t="s">
        <v>718</v>
      </c>
      <c r="AQ22" s="268" t="s">
        <v>719</v>
      </c>
      <c r="AR22" s="268" t="s">
        <v>726</v>
      </c>
      <c r="AS22" s="268" t="s">
        <v>720</v>
      </c>
      <c r="AT22" s="268" t="s">
        <v>721</v>
      </c>
      <c r="AU22" s="268" t="s">
        <v>722</v>
      </c>
      <c r="AV22" s="268" t="s">
        <v>723</v>
      </c>
      <c r="AW22" s="268" t="s">
        <v>727</v>
      </c>
      <c r="AX22" s="268" t="s">
        <v>728</v>
      </c>
      <c r="BA22" s="268" t="s">
        <v>727</v>
      </c>
      <c r="BB22" s="268" t="s">
        <v>728</v>
      </c>
    </row>
    <row r="23" spans="1:54" x14ac:dyDescent="0.3">
      <c r="A23" t="s">
        <v>734</v>
      </c>
      <c r="D23" s="30"/>
      <c r="F23" s="126">
        <v>10</v>
      </c>
      <c r="G23" s="126">
        <v>10</v>
      </c>
      <c r="H23" s="126">
        <v>10</v>
      </c>
      <c r="I23" s="126">
        <v>10</v>
      </c>
      <c r="J23" s="126">
        <v>10</v>
      </c>
      <c r="K23" s="126">
        <v>10</v>
      </c>
      <c r="L23" s="126">
        <v>15</v>
      </c>
      <c r="M23" s="126">
        <v>10</v>
      </c>
      <c r="N23" s="126">
        <v>15</v>
      </c>
      <c r="O23" s="126">
        <v>10</v>
      </c>
      <c r="P23" s="126">
        <v>10</v>
      </c>
      <c r="Q23" s="126">
        <v>10</v>
      </c>
      <c r="R23" s="126">
        <v>10</v>
      </c>
      <c r="S23" s="126">
        <v>10</v>
      </c>
      <c r="T23" s="126">
        <v>10</v>
      </c>
      <c r="U23" s="126">
        <v>15</v>
      </c>
      <c r="V23" s="126">
        <v>10</v>
      </c>
      <c r="W23" s="126">
        <v>15</v>
      </c>
      <c r="Y23" s="121"/>
      <c r="Z23" s="274"/>
      <c r="AA23" s="274"/>
      <c r="AB23" s="121"/>
      <c r="AD23" s="270" t="s">
        <v>735</v>
      </c>
      <c r="AE23" s="268">
        <v>4</v>
      </c>
      <c r="AF23" s="268">
        <v>4</v>
      </c>
      <c r="AG23" s="268">
        <v>4</v>
      </c>
      <c r="AH23" s="268">
        <v>3</v>
      </c>
      <c r="AI23" s="268">
        <v>3</v>
      </c>
      <c r="AJ23" s="268">
        <v>3</v>
      </c>
      <c r="AK23" s="268">
        <v>3</v>
      </c>
      <c r="AL23" s="268">
        <v>3</v>
      </c>
      <c r="AM23" s="268">
        <v>4</v>
      </c>
      <c r="AN23" s="268">
        <v>10</v>
      </c>
      <c r="AO23" s="268">
        <v>10</v>
      </c>
      <c r="AP23" s="268">
        <v>10</v>
      </c>
      <c r="AQ23" s="268">
        <v>7.5</v>
      </c>
      <c r="AR23" s="268">
        <v>7.5</v>
      </c>
      <c r="AS23" s="268">
        <v>7.5</v>
      </c>
      <c r="AT23" s="268">
        <v>11.25</v>
      </c>
      <c r="AU23" s="268">
        <v>7.5</v>
      </c>
      <c r="AV23" s="268">
        <v>15</v>
      </c>
      <c r="AW23" s="268">
        <f>SUM(AE23:AM23)</f>
        <v>31</v>
      </c>
      <c r="AX23" s="268">
        <f>SUM(AN23:AV23)</f>
        <v>86.25</v>
      </c>
      <c r="BA23" s="268">
        <f>SUM(AE23:AO23)</f>
        <v>51</v>
      </c>
      <c r="BB23" s="268">
        <f>SUM(AP23:AZ23)</f>
        <v>183.5</v>
      </c>
    </row>
    <row r="24" spans="1:54" x14ac:dyDescent="0.3">
      <c r="A24" s="2" t="s">
        <v>696</v>
      </c>
      <c r="B24" s="4" t="s">
        <v>34</v>
      </c>
      <c r="D24" s="30" t="s">
        <v>701</v>
      </c>
      <c r="E24" s="257" t="s">
        <v>698</v>
      </c>
      <c r="F24" s="237" t="s">
        <v>34</v>
      </c>
      <c r="G24" s="237" t="s">
        <v>35</v>
      </c>
      <c r="H24" s="237" t="s">
        <v>36</v>
      </c>
      <c r="I24" s="237" t="s">
        <v>37</v>
      </c>
      <c r="J24" s="237" t="s">
        <v>38</v>
      </c>
      <c r="K24" s="237" t="s">
        <v>39</v>
      </c>
      <c r="L24" s="237" t="s">
        <v>40</v>
      </c>
      <c r="M24" s="237" t="s">
        <v>41</v>
      </c>
      <c r="N24" s="273" t="s">
        <v>42</v>
      </c>
      <c r="O24" s="267" t="s">
        <v>48</v>
      </c>
      <c r="P24" s="267" t="s">
        <v>49</v>
      </c>
      <c r="Q24" s="267" t="s">
        <v>50</v>
      </c>
      <c r="R24" s="267" t="s">
        <v>51</v>
      </c>
      <c r="S24" s="267" t="s">
        <v>52</v>
      </c>
      <c r="T24" s="267" t="s">
        <v>53</v>
      </c>
      <c r="U24" s="267" t="s">
        <v>54</v>
      </c>
      <c r="V24" s="267" t="s">
        <v>56</v>
      </c>
      <c r="W24" s="267" t="s">
        <v>57</v>
      </c>
      <c r="Y24" s="121"/>
      <c r="Z24" s="121"/>
      <c r="AA24" s="121"/>
      <c r="AB24" s="121"/>
      <c r="AD24" s="270" t="s">
        <v>736</v>
      </c>
      <c r="AE24" s="268">
        <v>4</v>
      </c>
      <c r="AF24" s="268">
        <v>4</v>
      </c>
      <c r="AG24" s="268">
        <v>4</v>
      </c>
      <c r="AH24" s="268">
        <v>4</v>
      </c>
      <c r="AI24" s="268">
        <v>4</v>
      </c>
      <c r="AJ24" s="268">
        <v>4</v>
      </c>
      <c r="AK24" s="268">
        <v>4</v>
      </c>
      <c r="AL24" s="268">
        <v>4</v>
      </c>
      <c r="AM24" s="268"/>
      <c r="AN24" s="268">
        <v>11.76470588235294</v>
      </c>
      <c r="AO24" s="268">
        <v>11.76470588235294</v>
      </c>
      <c r="AP24" s="268">
        <v>11.76470588235294</v>
      </c>
      <c r="AQ24" s="268">
        <v>11.76470588235294</v>
      </c>
      <c r="AR24" s="268">
        <v>11.76470588235294</v>
      </c>
      <c r="AS24" s="268">
        <v>11.76470588235294</v>
      </c>
      <c r="AT24" s="268">
        <v>17.647058823529413</v>
      </c>
      <c r="AU24" s="268">
        <v>11.76470588235294</v>
      </c>
      <c r="AV24" s="268"/>
      <c r="AW24" s="268">
        <f t="shared" ref="AW24:AW25" si="3">SUM(AE24:AM24)</f>
        <v>32</v>
      </c>
      <c r="AX24" s="268">
        <f t="shared" ref="AX24" si="4">SUM(AN24:AV24)</f>
        <v>99.999999999999986</v>
      </c>
      <c r="BA24" s="268">
        <f>SUM(AE24:AO24)</f>
        <v>55.529411764705884</v>
      </c>
      <c r="BB24" s="268">
        <f>SUM(AP24:AZ24)</f>
        <v>208.47058823529409</v>
      </c>
    </row>
    <row r="25" spans="1:54" x14ac:dyDescent="0.3">
      <c r="A25" s="5" t="s">
        <v>696</v>
      </c>
      <c r="B25" s="7" t="s">
        <v>35</v>
      </c>
      <c r="D25" s="30" t="s">
        <v>696</v>
      </c>
      <c r="E25" s="30" t="s">
        <v>735</v>
      </c>
      <c r="F25">
        <v>4</v>
      </c>
      <c r="G25">
        <v>4</v>
      </c>
      <c r="H25">
        <v>4</v>
      </c>
      <c r="I25">
        <v>3</v>
      </c>
      <c r="J25">
        <v>3</v>
      </c>
      <c r="K25">
        <v>3</v>
      </c>
      <c r="L25">
        <v>3</v>
      </c>
      <c r="M25">
        <v>3</v>
      </c>
      <c r="O25">
        <f>IF(F25/4*O$23=0,"",F25/4*O$23)</f>
        <v>10</v>
      </c>
      <c r="P25">
        <f t="shared" ref="P25:V26" si="5">IF(G25/4*P$23=0,"",G25/4*P$23)</f>
        <v>10</v>
      </c>
      <c r="Q25">
        <f t="shared" si="5"/>
        <v>10</v>
      </c>
      <c r="R25">
        <f>IF(I25/4*R$23=0,"",I25/4*R$23)</f>
        <v>7.5</v>
      </c>
      <c r="S25">
        <f t="shared" si="5"/>
        <v>7.5</v>
      </c>
      <c r="T25">
        <f t="shared" si="5"/>
        <v>7.5</v>
      </c>
      <c r="U25">
        <f t="shared" si="5"/>
        <v>11.25</v>
      </c>
      <c r="V25">
        <f t="shared" si="5"/>
        <v>7.5</v>
      </c>
      <c r="Y25" s="121"/>
      <c r="Z25" s="121"/>
      <c r="AA25" s="121"/>
      <c r="AB25" s="121"/>
      <c r="AD25" s="270" t="s">
        <v>703</v>
      </c>
      <c r="AE25" s="268">
        <v>4</v>
      </c>
      <c r="AF25" s="268">
        <v>4</v>
      </c>
      <c r="AG25" s="268">
        <v>4</v>
      </c>
      <c r="AH25" s="268">
        <v>3.5</v>
      </c>
      <c r="AI25" s="268">
        <v>3.5</v>
      </c>
      <c r="AJ25" s="268">
        <v>3.5</v>
      </c>
      <c r="AK25" s="268">
        <v>3.5</v>
      </c>
      <c r="AL25" s="268">
        <v>3.5</v>
      </c>
      <c r="AM25" s="268">
        <v>4</v>
      </c>
      <c r="AN25" s="268">
        <v>10.882352941176471</v>
      </c>
      <c r="AO25" s="268">
        <v>10.882352941176471</v>
      </c>
      <c r="AP25" s="268">
        <v>10.882352941176471</v>
      </c>
      <c r="AQ25" s="268">
        <v>9.632352941176471</v>
      </c>
      <c r="AR25" s="268">
        <v>9.632352941176471</v>
      </c>
      <c r="AS25" s="268">
        <v>9.632352941176471</v>
      </c>
      <c r="AT25" s="268">
        <v>14.448529411764707</v>
      </c>
      <c r="AU25" s="268">
        <v>9.632352941176471</v>
      </c>
      <c r="AV25" s="268">
        <v>15</v>
      </c>
      <c r="AW25" s="268">
        <f t="shared" si="3"/>
        <v>33.5</v>
      </c>
      <c r="AX25" s="268">
        <f>SUM(AN25:AV25)</f>
        <v>100.625</v>
      </c>
      <c r="BA25" s="268">
        <f>SUM(AE25:AO25)</f>
        <v>55.264705882352942</v>
      </c>
      <c r="BB25" s="268">
        <f>SUM(AP25:AZ25)</f>
        <v>212.98529411764707</v>
      </c>
    </row>
    <row r="26" spans="1:54" x14ac:dyDescent="0.3">
      <c r="A26" s="5" t="s">
        <v>696</v>
      </c>
      <c r="B26" s="7" t="s">
        <v>36</v>
      </c>
      <c r="D26" s="30" t="s">
        <v>338</v>
      </c>
      <c r="E26" s="30" t="s">
        <v>735</v>
      </c>
      <c r="N26">
        <v>4</v>
      </c>
      <c r="O26" t="str">
        <f>IF(F26/4*O$23=0,"",F26/4*O$23)</f>
        <v/>
      </c>
      <c r="P26" t="str">
        <f t="shared" si="5"/>
        <v/>
      </c>
      <c r="Q26" t="str">
        <f t="shared" si="5"/>
        <v/>
      </c>
      <c r="R26" t="str">
        <f t="shared" si="5"/>
        <v/>
      </c>
      <c r="S26" t="str">
        <f t="shared" si="5"/>
        <v/>
      </c>
      <c r="T26" t="str">
        <f t="shared" si="5"/>
        <v/>
      </c>
      <c r="U26" t="str">
        <f t="shared" si="5"/>
        <v/>
      </c>
      <c r="V26" t="str">
        <f t="shared" si="5"/>
        <v/>
      </c>
      <c r="W26">
        <f t="shared" ref="W26" si="6">IF(N26/4*W$23=0,"",N26/4*W$23)</f>
        <v>15</v>
      </c>
      <c r="Y26" s="121"/>
      <c r="Z26" s="121"/>
      <c r="AA26" s="121"/>
      <c r="AB26" s="121"/>
      <c r="BA26" s="268">
        <f>SUM(AE26:AO26)</f>
        <v>0</v>
      </c>
      <c r="BB26" s="268">
        <f>SUM(AP26:AZ26)</f>
        <v>0</v>
      </c>
    </row>
    <row r="27" spans="1:54" x14ac:dyDescent="0.3">
      <c r="A27" s="5" t="s">
        <v>696</v>
      </c>
      <c r="B27" s="7" t="s">
        <v>37</v>
      </c>
      <c r="D27" s="121" t="s">
        <v>696</v>
      </c>
      <c r="E27" s="30" t="s">
        <v>736</v>
      </c>
      <c r="F27">
        <v>4</v>
      </c>
      <c r="G27">
        <v>4</v>
      </c>
      <c r="H27">
        <v>4</v>
      </c>
      <c r="I27">
        <v>4</v>
      </c>
      <c r="J27">
        <v>4</v>
      </c>
      <c r="K27">
        <v>4</v>
      </c>
      <c r="L27">
        <v>4</v>
      </c>
      <c r="M27">
        <v>4</v>
      </c>
      <c r="O27" s="277">
        <f>IF(F27="-","",IF(F27/4*O$22=0,"",F27/4*O$22))</f>
        <v>11.76470588235294</v>
      </c>
      <c r="P27" s="277">
        <f t="shared" ref="P27:V28" si="7">IF(G27="-","",IF(G27/4*P$22=0,"",G27/4*P$22))</f>
        <v>11.76470588235294</v>
      </c>
      <c r="Q27" s="277">
        <f t="shared" si="7"/>
        <v>11.76470588235294</v>
      </c>
      <c r="R27" s="277">
        <f t="shared" si="7"/>
        <v>11.76470588235294</v>
      </c>
      <c r="S27" s="277">
        <f t="shared" si="7"/>
        <v>11.76470588235294</v>
      </c>
      <c r="T27" s="277">
        <f t="shared" si="7"/>
        <v>11.76470588235294</v>
      </c>
      <c r="U27" s="277">
        <f t="shared" si="7"/>
        <v>17.647058823529413</v>
      </c>
      <c r="V27" s="277">
        <f t="shared" si="7"/>
        <v>11.76470588235294</v>
      </c>
      <c r="W27" s="277" t="str">
        <f>IF(N28="-","",IF(N28/4*W$22=0,"",N28/4*W$22))</f>
        <v/>
      </c>
      <c r="Y27" s="121"/>
      <c r="Z27" s="121"/>
      <c r="AA27" s="121"/>
      <c r="AB27" s="121"/>
    </row>
    <row r="28" spans="1:54" x14ac:dyDescent="0.3">
      <c r="A28" s="5" t="s">
        <v>696</v>
      </c>
      <c r="B28" s="7" t="s">
        <v>38</v>
      </c>
      <c r="D28" s="121" t="s">
        <v>338</v>
      </c>
      <c r="E28" s="30" t="s">
        <v>736</v>
      </c>
      <c r="N28" t="s">
        <v>251</v>
      </c>
      <c r="O28" s="277" t="str">
        <f>IF(F28="-","",IF(F28/4*O$22=0,"",F28/4*O$22))</f>
        <v/>
      </c>
      <c r="P28" s="277" t="str">
        <f t="shared" si="7"/>
        <v/>
      </c>
      <c r="Q28" s="277" t="str">
        <f t="shared" si="7"/>
        <v/>
      </c>
      <c r="R28" s="277" t="str">
        <f t="shared" si="7"/>
        <v/>
      </c>
      <c r="S28" s="277" t="str">
        <f t="shared" si="7"/>
        <v/>
      </c>
      <c r="T28" s="277" t="str">
        <f t="shared" si="7"/>
        <v/>
      </c>
      <c r="U28" s="277" t="str">
        <f t="shared" si="7"/>
        <v/>
      </c>
      <c r="V28" s="277" t="str">
        <f t="shared" si="7"/>
        <v/>
      </c>
      <c r="W28" s="277" t="str">
        <f t="shared" ref="W28" si="8">IF(N28="-","",IF(N28/4*W$22=0,"",N28/4*W$22))</f>
        <v/>
      </c>
      <c r="Y28" s="121"/>
      <c r="Z28" s="121"/>
      <c r="AA28" s="121"/>
      <c r="AB28" s="121"/>
    </row>
    <row r="29" spans="1:54" x14ac:dyDescent="0.3">
      <c r="A29" s="5" t="s">
        <v>696</v>
      </c>
      <c r="B29" s="7" t="s">
        <v>39</v>
      </c>
      <c r="D29" s="121"/>
      <c r="E29" s="30"/>
    </row>
    <row r="30" spans="1:54" x14ac:dyDescent="0.3">
      <c r="A30" s="5" t="s">
        <v>696</v>
      </c>
      <c r="B30" s="7" t="s">
        <v>40</v>
      </c>
    </row>
    <row r="31" spans="1:54" x14ac:dyDescent="0.3">
      <c r="A31" s="5" t="s">
        <v>696</v>
      </c>
      <c r="B31" s="7" t="s">
        <v>41</v>
      </c>
    </row>
    <row r="32" spans="1:54" x14ac:dyDescent="0.3">
      <c r="A32" s="263" t="s">
        <v>338</v>
      </c>
      <c r="B32" s="262" t="s">
        <v>42</v>
      </c>
    </row>
  </sheetData>
  <phoneticPr fontId="4" type="noConversion"/>
  <pageMargins left="0.7" right="0.7" top="0.75" bottom="0.75" header="0.3" footer="0.3"/>
  <drawing r:id="rId3"/>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F63D3E2-6CE7-413E-9498-B2A804370033}">
  <sheetPr codeName="Sheet19"/>
  <dimension ref="A1:P89"/>
  <sheetViews>
    <sheetView showOutlineSymbols="0" topLeftCell="A15" zoomScale="85" zoomScaleNormal="85" workbookViewId="0">
      <selection activeCell="C30" sqref="C30"/>
    </sheetView>
  </sheetViews>
  <sheetFormatPr defaultRowHeight="14" x14ac:dyDescent="0.3"/>
  <cols>
    <col min="1" max="1" width="4.75" customWidth="1"/>
    <col min="2" max="2" width="22.58203125" customWidth="1"/>
    <col min="3" max="3" width="45.25" bestFit="1" customWidth="1"/>
    <col min="4" max="4" width="35.83203125" bestFit="1" customWidth="1"/>
    <col min="5" max="5" width="10.5" customWidth="1"/>
    <col min="6" max="6" width="8.83203125" bestFit="1" customWidth="1"/>
    <col min="7" max="7" width="32.83203125" customWidth="1"/>
    <col min="8" max="8" width="13.83203125" bestFit="1" customWidth="1"/>
    <col min="10" max="10" width="68.5" bestFit="1" customWidth="1"/>
    <col min="11" max="11" width="10.08203125" customWidth="1"/>
  </cols>
  <sheetData>
    <row r="1" spans="1:2" x14ac:dyDescent="0.3">
      <c r="A1" s="251" t="s">
        <v>764</v>
      </c>
    </row>
    <row r="2" spans="1:2" x14ac:dyDescent="0.3">
      <c r="A2" s="251"/>
    </row>
    <row r="3" spans="1:2" ht="17.5" x14ac:dyDescent="0.35">
      <c r="B3" s="261" t="s">
        <v>763</v>
      </c>
    </row>
    <row r="23" spans="1:11" ht="22" x14ac:dyDescent="0.4">
      <c r="A23" s="234" t="s">
        <v>651</v>
      </c>
    </row>
    <row r="25" spans="1:11" x14ac:dyDescent="0.3">
      <c r="A25" s="129" t="s">
        <v>129</v>
      </c>
      <c r="B25" s="130" t="s">
        <v>245</v>
      </c>
      <c r="C25" s="130" t="s">
        <v>248</v>
      </c>
      <c r="D25" s="130" t="s">
        <v>246</v>
      </c>
      <c r="E25" s="130" t="s">
        <v>247</v>
      </c>
      <c r="F25" s="130" t="s">
        <v>255</v>
      </c>
      <c r="G25" s="131" t="s">
        <v>133</v>
      </c>
      <c r="H25" s="235" t="s">
        <v>638</v>
      </c>
      <c r="J25" s="162" t="s">
        <v>84</v>
      </c>
      <c r="K25" s="162" t="s">
        <v>86</v>
      </c>
    </row>
    <row r="26" spans="1:11" s="126" customFormat="1" ht="50.25" customHeight="1" x14ac:dyDescent="0.3">
      <c r="A26" s="137">
        <v>1</v>
      </c>
      <c r="B26" s="137" t="s">
        <v>269</v>
      </c>
      <c r="C26" s="137" t="s">
        <v>270</v>
      </c>
      <c r="D26" s="137" t="s">
        <v>759</v>
      </c>
      <c r="E26" s="137" t="s">
        <v>267</v>
      </c>
      <c r="F26" s="137" t="s">
        <v>251</v>
      </c>
      <c r="G26" s="134" t="s">
        <v>765</v>
      </c>
      <c r="H26" s="252">
        <v>45784</v>
      </c>
      <c r="J26" s="163" t="s">
        <v>214</v>
      </c>
      <c r="K26" s="163" t="s">
        <v>225</v>
      </c>
    </row>
    <row r="27" spans="1:11" ht="37" customHeight="1" x14ac:dyDescent="0.3">
      <c r="A27" s="137">
        <v>2</v>
      </c>
      <c r="B27" s="137" t="s">
        <v>319</v>
      </c>
      <c r="C27" s="134" t="s">
        <v>320</v>
      </c>
      <c r="D27" s="137" t="s">
        <v>759</v>
      </c>
      <c r="E27" s="137" t="s">
        <v>267</v>
      </c>
      <c r="F27" s="137" t="s">
        <v>251</v>
      </c>
      <c r="G27" s="134" t="s">
        <v>765</v>
      </c>
      <c r="H27" s="252">
        <v>45784</v>
      </c>
      <c r="J27" s="163" t="s">
        <v>215</v>
      </c>
      <c r="K27" s="163" t="s">
        <v>226</v>
      </c>
    </row>
    <row r="28" spans="1:11" ht="37" customHeight="1" x14ac:dyDescent="0.3">
      <c r="A28" s="324">
        <v>3</v>
      </c>
      <c r="B28" s="239" t="s">
        <v>646</v>
      </c>
      <c r="C28" s="239" t="s">
        <v>760</v>
      </c>
      <c r="D28" s="239" t="s">
        <v>356</v>
      </c>
      <c r="E28" s="239" t="s">
        <v>639</v>
      </c>
      <c r="F28" s="239" t="s">
        <v>251</v>
      </c>
      <c r="G28" s="239" t="s">
        <v>648</v>
      </c>
      <c r="H28" s="323">
        <v>45791</v>
      </c>
      <c r="J28" s="242" t="s">
        <v>216</v>
      </c>
      <c r="K28" s="242" t="s">
        <v>227</v>
      </c>
    </row>
    <row r="29" spans="1:11" ht="32.5" customHeight="1" x14ac:dyDescent="0.3">
      <c r="A29" s="137">
        <v>4</v>
      </c>
      <c r="B29" s="137" t="s">
        <v>677</v>
      </c>
      <c r="C29" s="134" t="s">
        <v>766</v>
      </c>
      <c r="D29" s="137" t="s">
        <v>252</v>
      </c>
      <c r="E29" s="137" t="s">
        <v>267</v>
      </c>
      <c r="F29" s="137" t="s">
        <v>251</v>
      </c>
      <c r="G29" s="137" t="s">
        <v>679</v>
      </c>
      <c r="H29" s="252">
        <v>45798</v>
      </c>
      <c r="J29" s="242" t="s">
        <v>217</v>
      </c>
      <c r="K29" s="242" t="s">
        <v>228</v>
      </c>
    </row>
    <row r="30" spans="1:11" ht="14.5" x14ac:dyDescent="0.3">
      <c r="J30" s="163" t="s">
        <v>218</v>
      </c>
      <c r="K30" s="227" t="s">
        <v>230</v>
      </c>
    </row>
    <row r="31" spans="1:11" ht="22" x14ac:dyDescent="0.4">
      <c r="A31" s="234" t="s">
        <v>637</v>
      </c>
      <c r="J31" s="163" t="s">
        <v>219</v>
      </c>
      <c r="K31" s="163" t="s">
        <v>230</v>
      </c>
    </row>
    <row r="32" spans="1:11" ht="14.5" x14ac:dyDescent="0.3">
      <c r="J32" s="163" t="s">
        <v>220</v>
      </c>
      <c r="K32" s="163" t="s">
        <v>231</v>
      </c>
    </row>
    <row r="33" spans="1:16" ht="14.5" x14ac:dyDescent="0.3">
      <c r="A33" s="245" t="s">
        <v>129</v>
      </c>
      <c r="B33" s="246" t="s">
        <v>245</v>
      </c>
      <c r="C33" s="246" t="s">
        <v>248</v>
      </c>
      <c r="D33" s="246" t="s">
        <v>246</v>
      </c>
      <c r="E33" s="246" t="s">
        <v>247</v>
      </c>
      <c r="F33" s="246" t="s">
        <v>255</v>
      </c>
      <c r="G33" s="247" t="s">
        <v>133</v>
      </c>
      <c r="H33" s="235" t="s">
        <v>278</v>
      </c>
      <c r="J33" s="163" t="s">
        <v>221</v>
      </c>
      <c r="K33" s="163" t="s">
        <v>232</v>
      </c>
    </row>
    <row r="34" spans="1:16" ht="19" customHeight="1" x14ac:dyDescent="0.3">
      <c r="A34" s="239">
        <v>1</v>
      </c>
      <c r="B34" s="237" t="s">
        <v>761</v>
      </c>
      <c r="C34" s="237" t="s">
        <v>762</v>
      </c>
      <c r="D34" s="237" t="s">
        <v>356</v>
      </c>
      <c r="E34" s="237" t="s">
        <v>642</v>
      </c>
      <c r="F34" s="237" t="s">
        <v>251</v>
      </c>
      <c r="G34" s="237"/>
      <c r="H34" s="238">
        <v>45805</v>
      </c>
      <c r="J34" s="163" t="s">
        <v>222</v>
      </c>
      <c r="K34" s="163" t="s">
        <v>233</v>
      </c>
    </row>
    <row r="35" spans="1:16" ht="42" x14ac:dyDescent="0.3">
      <c r="A35" s="324">
        <v>2</v>
      </c>
      <c r="B35" s="239" t="s">
        <v>9</v>
      </c>
      <c r="C35" s="240" t="s">
        <v>767</v>
      </c>
      <c r="D35" s="239" t="s">
        <v>768</v>
      </c>
      <c r="E35" s="239" t="s">
        <v>639</v>
      </c>
      <c r="F35" s="239" t="s">
        <v>251</v>
      </c>
      <c r="G35" s="239"/>
      <c r="H35" s="323">
        <v>45805</v>
      </c>
      <c r="J35" s="163" t="s">
        <v>223</v>
      </c>
      <c r="K35" s="163" t="s">
        <v>234</v>
      </c>
      <c r="N35" s="248"/>
      <c r="O35" s="249"/>
      <c r="P35" s="249"/>
    </row>
    <row r="36" spans="1:16" ht="21.5" x14ac:dyDescent="0.3">
      <c r="A36" s="256"/>
      <c r="B36" s="6"/>
      <c r="J36" s="163" t="s">
        <v>224</v>
      </c>
      <c r="K36" s="163" t="s">
        <v>235</v>
      </c>
      <c r="N36" s="248"/>
      <c r="O36" s="248"/>
      <c r="P36" s="248"/>
    </row>
    <row r="37" spans="1:16" ht="21.5" x14ac:dyDescent="0.3">
      <c r="N37" s="248"/>
      <c r="O37" s="248"/>
      <c r="P37" s="248"/>
    </row>
    <row r="38" spans="1:16" s="126" customFormat="1" ht="21.5" x14ac:dyDescent="0.3">
      <c r="N38" s="248"/>
      <c r="O38" s="248"/>
      <c r="P38" s="248"/>
    </row>
    <row r="39" spans="1:16" ht="21.5" x14ac:dyDescent="0.3">
      <c r="N39" s="248"/>
      <c r="O39" s="248"/>
      <c r="P39" s="248"/>
    </row>
    <row r="40" spans="1:16" ht="21.5" x14ac:dyDescent="0.3">
      <c r="N40" s="248"/>
      <c r="O40" s="248"/>
      <c r="P40" s="248"/>
    </row>
    <row r="41" spans="1:16" ht="21.5" x14ac:dyDescent="0.3">
      <c r="N41" s="248"/>
      <c r="O41" s="248"/>
      <c r="P41" s="248"/>
    </row>
    <row r="42" spans="1:16" ht="21.5" x14ac:dyDescent="0.3">
      <c r="N42" s="248"/>
      <c r="O42" s="248"/>
      <c r="P42" s="248"/>
    </row>
    <row r="43" spans="1:16" ht="21.5" x14ac:dyDescent="0.3">
      <c r="N43" s="248"/>
      <c r="O43" s="248"/>
      <c r="P43" s="248"/>
    </row>
    <row r="44" spans="1:16" ht="21.5" x14ac:dyDescent="0.3">
      <c r="N44" s="248"/>
      <c r="O44" s="248"/>
      <c r="P44" s="248"/>
    </row>
    <row r="45" spans="1:16" ht="21.5" x14ac:dyDescent="0.3">
      <c r="N45" s="248"/>
      <c r="O45" s="248"/>
      <c r="P45" s="248"/>
    </row>
    <row r="46" spans="1:16" ht="21.5" x14ac:dyDescent="0.3">
      <c r="N46" s="248"/>
      <c r="O46" s="248"/>
      <c r="P46" s="248"/>
    </row>
    <row r="47" spans="1:16" ht="21.5" x14ac:dyDescent="0.3">
      <c r="N47" s="248"/>
      <c r="O47" s="248"/>
      <c r="P47" s="248"/>
    </row>
    <row r="48" spans="1:16" ht="21.5" x14ac:dyDescent="0.3">
      <c r="N48" s="248"/>
      <c r="O48" s="248"/>
      <c r="P48" s="248"/>
    </row>
    <row r="49" spans="14:16" ht="21.5" x14ac:dyDescent="0.3">
      <c r="N49" s="248"/>
      <c r="O49" s="248"/>
      <c r="P49" s="248"/>
    </row>
    <row r="50" spans="14:16" ht="21.5" x14ac:dyDescent="0.3">
      <c r="N50" s="248"/>
      <c r="O50" s="248"/>
      <c r="P50" s="248"/>
    </row>
    <row r="51" spans="14:16" ht="21.5" x14ac:dyDescent="0.3">
      <c r="N51" s="248"/>
      <c r="O51" s="248"/>
      <c r="P51" s="248"/>
    </row>
    <row r="52" spans="14:16" ht="21.5" x14ac:dyDescent="0.3">
      <c r="N52" s="248"/>
      <c r="O52" s="248"/>
      <c r="P52" s="248"/>
    </row>
    <row r="53" spans="14:16" ht="21.5" x14ac:dyDescent="0.3">
      <c r="N53" s="248"/>
      <c r="O53" s="248"/>
      <c r="P53" s="248"/>
    </row>
    <row r="54" spans="14:16" ht="21.5" x14ac:dyDescent="0.3">
      <c r="N54" s="248"/>
      <c r="O54" s="248"/>
      <c r="P54" s="248"/>
    </row>
    <row r="55" spans="14:16" ht="21.5" x14ac:dyDescent="0.3">
      <c r="N55" s="248"/>
      <c r="O55" s="248"/>
      <c r="P55" s="248"/>
    </row>
    <row r="56" spans="14:16" ht="21.5" x14ac:dyDescent="0.3">
      <c r="N56" s="248"/>
      <c r="O56" s="248"/>
      <c r="P56" s="248"/>
    </row>
    <row r="57" spans="14:16" ht="21.5" x14ac:dyDescent="0.3">
      <c r="N57" s="248"/>
      <c r="O57" s="248"/>
      <c r="P57" s="248"/>
    </row>
    <row r="58" spans="14:16" ht="21.5" x14ac:dyDescent="0.3">
      <c r="N58" s="248"/>
      <c r="O58" s="248"/>
      <c r="P58" s="248"/>
    </row>
    <row r="59" spans="14:16" ht="21.5" x14ac:dyDescent="0.3">
      <c r="N59" s="248"/>
      <c r="O59" s="248"/>
      <c r="P59" s="248"/>
    </row>
    <row r="60" spans="14:16" ht="21.5" x14ac:dyDescent="0.3">
      <c r="N60" s="248"/>
      <c r="O60" s="248"/>
      <c r="P60" s="248"/>
    </row>
    <row r="61" spans="14:16" ht="21.5" x14ac:dyDescent="0.3">
      <c r="N61" s="248"/>
      <c r="O61" s="248"/>
      <c r="P61" s="248"/>
    </row>
    <row r="62" spans="14:16" ht="21.5" x14ac:dyDescent="0.3">
      <c r="N62" s="248"/>
      <c r="O62" s="248"/>
      <c r="P62" s="248"/>
    </row>
    <row r="63" spans="14:16" ht="21.5" x14ac:dyDescent="0.3">
      <c r="N63" s="248"/>
      <c r="O63" s="248"/>
      <c r="P63" s="248"/>
    </row>
    <row r="64" spans="14:16" ht="21.5" x14ac:dyDescent="0.3">
      <c r="N64" s="248"/>
      <c r="O64" s="248"/>
      <c r="P64" s="248"/>
    </row>
    <row r="65" spans="14:16" ht="21.5" x14ac:dyDescent="0.3">
      <c r="N65" s="248"/>
      <c r="O65" s="248"/>
      <c r="P65" s="248"/>
    </row>
    <row r="66" spans="14:16" ht="21.5" x14ac:dyDescent="0.3">
      <c r="N66" s="248"/>
      <c r="O66" s="248"/>
      <c r="P66" s="248"/>
    </row>
    <row r="67" spans="14:16" ht="21.5" x14ac:dyDescent="0.3">
      <c r="N67" s="248"/>
      <c r="O67" s="248"/>
      <c r="P67" s="248"/>
    </row>
    <row r="68" spans="14:16" ht="21.5" x14ac:dyDescent="0.3">
      <c r="N68" s="248"/>
      <c r="O68" s="248"/>
      <c r="P68" s="248"/>
    </row>
    <row r="69" spans="14:16" ht="21.5" x14ac:dyDescent="0.3">
      <c r="N69" s="248"/>
      <c r="O69" s="248"/>
      <c r="P69" s="248"/>
    </row>
    <row r="70" spans="14:16" ht="21.5" x14ac:dyDescent="0.3">
      <c r="N70" s="248"/>
      <c r="O70" s="248"/>
      <c r="P70" s="248"/>
    </row>
    <row r="71" spans="14:16" ht="21.5" x14ac:dyDescent="0.3">
      <c r="N71" s="248"/>
      <c r="O71" s="248"/>
      <c r="P71" s="248"/>
    </row>
    <row r="72" spans="14:16" ht="21.5" x14ac:dyDescent="0.3">
      <c r="N72" s="248"/>
      <c r="O72" s="248"/>
      <c r="P72" s="248"/>
    </row>
    <row r="73" spans="14:16" ht="21.5" x14ac:dyDescent="0.3">
      <c r="N73" s="248"/>
      <c r="O73" s="248"/>
      <c r="P73" s="248"/>
    </row>
    <row r="74" spans="14:16" ht="21.5" x14ac:dyDescent="0.3">
      <c r="N74" s="248"/>
      <c r="O74" s="248"/>
      <c r="P74" s="248"/>
    </row>
    <row r="75" spans="14:16" ht="21.5" x14ac:dyDescent="0.3">
      <c r="N75" s="248"/>
      <c r="O75" s="248"/>
      <c r="P75" s="248"/>
    </row>
    <row r="76" spans="14:16" ht="21.5" x14ac:dyDescent="0.3">
      <c r="N76" s="248"/>
      <c r="O76" s="248"/>
      <c r="P76" s="248"/>
    </row>
    <row r="77" spans="14:16" ht="21.5" x14ac:dyDescent="0.3">
      <c r="N77" s="248"/>
      <c r="O77" s="248"/>
      <c r="P77" s="248"/>
    </row>
    <row r="78" spans="14:16" ht="21.5" x14ac:dyDescent="0.3">
      <c r="N78" s="248"/>
      <c r="O78" s="248"/>
      <c r="P78" s="248"/>
    </row>
    <row r="79" spans="14:16" ht="21.5" x14ac:dyDescent="0.3">
      <c r="N79" s="248"/>
      <c r="O79" s="248"/>
      <c r="P79" s="248"/>
    </row>
    <row r="80" spans="14:16" ht="21.5" x14ac:dyDescent="0.3">
      <c r="N80" s="248"/>
      <c r="O80" s="248"/>
      <c r="P80" s="248"/>
    </row>
    <row r="81" spans="14:16" ht="21.5" x14ac:dyDescent="0.3">
      <c r="N81" s="248"/>
      <c r="O81" s="248"/>
      <c r="P81" s="248"/>
    </row>
    <row r="82" spans="14:16" ht="21.5" x14ac:dyDescent="0.3">
      <c r="N82" s="248"/>
      <c r="O82" s="248"/>
      <c r="P82" s="248"/>
    </row>
    <row r="83" spans="14:16" ht="21.5" x14ac:dyDescent="0.3">
      <c r="N83" s="248"/>
      <c r="O83" s="248"/>
      <c r="P83" s="248"/>
    </row>
    <row r="84" spans="14:16" ht="21.5" x14ac:dyDescent="0.3">
      <c r="N84" s="248"/>
      <c r="O84" s="248"/>
      <c r="P84" s="248"/>
    </row>
    <row r="85" spans="14:16" ht="21.5" x14ac:dyDescent="0.3">
      <c r="N85" s="248"/>
      <c r="O85" s="248"/>
      <c r="P85" s="248"/>
    </row>
    <row r="86" spans="14:16" ht="21.5" x14ac:dyDescent="0.3">
      <c r="N86" s="248"/>
      <c r="O86" s="248"/>
      <c r="P86" s="248"/>
    </row>
    <row r="87" spans="14:16" ht="21.5" x14ac:dyDescent="0.3">
      <c r="N87" s="248"/>
      <c r="O87" s="248"/>
      <c r="P87" s="248"/>
    </row>
    <row r="88" spans="14:16" ht="21.5" x14ac:dyDescent="0.3">
      <c r="N88" s="248"/>
      <c r="O88" s="248"/>
      <c r="P88" s="248"/>
    </row>
    <row r="89" spans="14:16" ht="21.5" x14ac:dyDescent="0.3">
      <c r="N89" s="248"/>
      <c r="O89" s="248"/>
      <c r="P89" s="248"/>
    </row>
  </sheetData>
  <pageMargins left="0.7" right="0.7" top="0.75" bottom="0.75" header="0.3" footer="0.3"/>
  <pageSetup orientation="portrait" r:id="rId1"/>
  <drawing r:id="rId2"/>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82FCC47-A68B-4109-A934-F16F33833FC4}">
  <dimension ref="A1:P89"/>
  <sheetViews>
    <sheetView tabSelected="1" showOutlineSymbols="0" zoomScale="85" zoomScaleNormal="85" workbookViewId="0">
      <selection activeCell="C38" sqref="C38"/>
    </sheetView>
  </sheetViews>
  <sheetFormatPr defaultRowHeight="14" x14ac:dyDescent="0.3"/>
  <cols>
    <col min="1" max="1" width="4.75" customWidth="1"/>
    <col min="2" max="2" width="39" bestFit="1" customWidth="1"/>
    <col min="3" max="3" width="45.25" bestFit="1" customWidth="1"/>
    <col min="4" max="4" width="35.83203125" bestFit="1" customWidth="1"/>
    <col min="5" max="5" width="10.5" customWidth="1"/>
    <col min="6" max="6" width="8.83203125" bestFit="1" customWidth="1"/>
    <col min="7" max="7" width="32.83203125" customWidth="1"/>
    <col min="8" max="8" width="13.83203125" bestFit="1" customWidth="1"/>
    <col min="10" max="10" width="68.5" bestFit="1" customWidth="1"/>
    <col min="11" max="11" width="10.08203125" customWidth="1"/>
  </cols>
  <sheetData>
    <row r="1" spans="1:2" x14ac:dyDescent="0.3">
      <c r="A1" s="251" t="s">
        <v>773</v>
      </c>
    </row>
    <row r="2" spans="1:2" x14ac:dyDescent="0.3">
      <c r="A2" s="251"/>
    </row>
    <row r="3" spans="1:2" ht="17.5" x14ac:dyDescent="0.35">
      <c r="B3" s="261" t="s">
        <v>772</v>
      </c>
    </row>
    <row r="23" spans="1:11" ht="22" x14ac:dyDescent="0.4">
      <c r="A23" s="234" t="s">
        <v>651</v>
      </c>
    </row>
    <row r="25" spans="1:11" x14ac:dyDescent="0.3">
      <c r="A25" s="129" t="s">
        <v>129</v>
      </c>
      <c r="B25" s="130" t="s">
        <v>245</v>
      </c>
      <c r="C25" s="130" t="s">
        <v>248</v>
      </c>
      <c r="D25" s="130" t="s">
        <v>246</v>
      </c>
      <c r="E25" s="130" t="s">
        <v>247</v>
      </c>
      <c r="F25" s="130" t="s">
        <v>255</v>
      </c>
      <c r="G25" s="131" t="s">
        <v>133</v>
      </c>
      <c r="H25" s="235" t="s">
        <v>638</v>
      </c>
      <c r="J25" s="162" t="s">
        <v>84</v>
      </c>
      <c r="K25" s="162" t="s">
        <v>86</v>
      </c>
    </row>
    <row r="26" spans="1:11" s="126" customFormat="1" ht="50.25" customHeight="1" x14ac:dyDescent="0.3">
      <c r="A26" s="137">
        <v>1</v>
      </c>
      <c r="B26" s="137" t="s">
        <v>269</v>
      </c>
      <c r="C26" s="137" t="s">
        <v>270</v>
      </c>
      <c r="D26" s="137" t="s">
        <v>759</v>
      </c>
      <c r="E26" s="137" t="s">
        <v>267</v>
      </c>
      <c r="F26" s="137" t="s">
        <v>251</v>
      </c>
      <c r="G26" s="134" t="s">
        <v>765</v>
      </c>
      <c r="H26" s="252">
        <v>45784</v>
      </c>
      <c r="J26" s="163" t="s">
        <v>214</v>
      </c>
      <c r="K26" s="163" t="s">
        <v>225</v>
      </c>
    </row>
    <row r="27" spans="1:11" ht="37" customHeight="1" x14ac:dyDescent="0.3">
      <c r="A27" s="137">
        <v>2</v>
      </c>
      <c r="B27" s="137" t="s">
        <v>319</v>
      </c>
      <c r="C27" s="134" t="s">
        <v>320</v>
      </c>
      <c r="D27" s="137" t="s">
        <v>759</v>
      </c>
      <c r="E27" s="137" t="s">
        <v>267</v>
      </c>
      <c r="F27" s="137" t="s">
        <v>251</v>
      </c>
      <c r="G27" s="134" t="s">
        <v>765</v>
      </c>
      <c r="H27" s="252">
        <v>45784</v>
      </c>
      <c r="J27" s="163" t="s">
        <v>215</v>
      </c>
      <c r="K27" s="163" t="s">
        <v>226</v>
      </c>
    </row>
    <row r="28" spans="1:11" ht="37" customHeight="1" x14ac:dyDescent="0.3">
      <c r="A28" s="137">
        <v>3</v>
      </c>
      <c r="B28" s="137" t="s">
        <v>677</v>
      </c>
      <c r="C28" s="134" t="s">
        <v>766</v>
      </c>
      <c r="D28" s="137" t="s">
        <v>252</v>
      </c>
      <c r="E28" s="137" t="s">
        <v>267</v>
      </c>
      <c r="F28" s="137" t="s">
        <v>251</v>
      </c>
      <c r="G28" s="137" t="s">
        <v>774</v>
      </c>
      <c r="H28" s="252">
        <v>45798</v>
      </c>
      <c r="J28" s="242" t="s">
        <v>216</v>
      </c>
      <c r="K28" s="242" t="s">
        <v>227</v>
      </c>
    </row>
    <row r="29" spans="1:11" ht="32.5" customHeight="1" x14ac:dyDescent="0.3">
      <c r="J29" s="242" t="s">
        <v>217</v>
      </c>
      <c r="K29" s="242" t="s">
        <v>228</v>
      </c>
    </row>
    <row r="30" spans="1:11" ht="22" x14ac:dyDescent="0.4">
      <c r="A30" s="234" t="s">
        <v>637</v>
      </c>
      <c r="J30" s="163" t="s">
        <v>218</v>
      </c>
      <c r="K30" s="227" t="s">
        <v>230</v>
      </c>
    </row>
    <row r="31" spans="1:11" ht="14.5" x14ac:dyDescent="0.3">
      <c r="J31" s="163" t="s">
        <v>219</v>
      </c>
      <c r="K31" s="163" t="s">
        <v>230</v>
      </c>
    </row>
    <row r="32" spans="1:11" ht="14.5" x14ac:dyDescent="0.3">
      <c r="A32" s="245" t="s">
        <v>129</v>
      </c>
      <c r="B32" s="246" t="s">
        <v>245</v>
      </c>
      <c r="C32" s="246" t="s">
        <v>248</v>
      </c>
      <c r="D32" s="246" t="s">
        <v>246</v>
      </c>
      <c r="E32" s="246" t="s">
        <v>247</v>
      </c>
      <c r="F32" s="246" t="s">
        <v>255</v>
      </c>
      <c r="G32" s="247" t="s">
        <v>133</v>
      </c>
      <c r="H32" s="235" t="s">
        <v>278</v>
      </c>
      <c r="J32" s="163" t="s">
        <v>220</v>
      </c>
      <c r="K32" s="163" t="s">
        <v>231</v>
      </c>
    </row>
    <row r="33" spans="1:16" ht="14.5" x14ac:dyDescent="0.3">
      <c r="A33" s="150">
        <v>1</v>
      </c>
      <c r="B33" s="150" t="s">
        <v>769</v>
      </c>
      <c r="C33" s="150" t="s">
        <v>770</v>
      </c>
      <c r="D33" s="150" t="s">
        <v>252</v>
      </c>
      <c r="E33" s="150" t="s">
        <v>251</v>
      </c>
      <c r="F33" s="150" t="s">
        <v>251</v>
      </c>
      <c r="G33" s="150" t="s">
        <v>771</v>
      </c>
      <c r="H33" s="236">
        <v>45812</v>
      </c>
      <c r="J33" s="163" t="s">
        <v>221</v>
      </c>
      <c r="K33" s="163" t="s">
        <v>232</v>
      </c>
    </row>
    <row r="34" spans="1:16" ht="19" customHeight="1" x14ac:dyDescent="0.3">
      <c r="A34" s="256"/>
      <c r="B34" s="6"/>
      <c r="J34" s="163" t="s">
        <v>222</v>
      </c>
      <c r="K34" s="163" t="s">
        <v>233</v>
      </c>
    </row>
    <row r="35" spans="1:16" ht="21.5" x14ac:dyDescent="0.3">
      <c r="J35" s="163" t="s">
        <v>223</v>
      </c>
      <c r="K35" s="163" t="s">
        <v>234</v>
      </c>
      <c r="N35" s="248"/>
      <c r="O35" s="249"/>
      <c r="P35" s="249"/>
    </row>
    <row r="36" spans="1:16" ht="21.5" x14ac:dyDescent="0.3">
      <c r="J36" s="163" t="s">
        <v>224</v>
      </c>
      <c r="K36" s="163" t="s">
        <v>235</v>
      </c>
      <c r="N36" s="248"/>
      <c r="O36" s="248"/>
      <c r="P36" s="248"/>
    </row>
    <row r="37" spans="1:16" ht="21.5" x14ac:dyDescent="0.3">
      <c r="A37" s="126"/>
      <c r="B37" s="126"/>
      <c r="C37" s="126"/>
      <c r="D37" s="126"/>
      <c r="E37" s="126"/>
      <c r="F37" s="126"/>
      <c r="G37" s="126"/>
      <c r="H37" s="126"/>
      <c r="N37" s="248"/>
      <c r="O37" s="248"/>
      <c r="P37" s="248"/>
    </row>
    <row r="38" spans="1:16" s="126" customFormat="1" ht="21.5" x14ac:dyDescent="0.3">
      <c r="A38"/>
      <c r="B38"/>
      <c r="C38"/>
      <c r="D38"/>
      <c r="E38"/>
      <c r="F38"/>
      <c r="G38"/>
      <c r="H38"/>
      <c r="N38" s="248"/>
      <c r="O38" s="248"/>
      <c r="P38" s="248"/>
    </row>
    <row r="39" spans="1:16" ht="21.5" x14ac:dyDescent="0.3">
      <c r="N39" s="248"/>
      <c r="O39" s="248"/>
      <c r="P39" s="248"/>
    </row>
    <row r="40" spans="1:16" ht="21.5" x14ac:dyDescent="0.3">
      <c r="N40" s="248"/>
      <c r="O40" s="248"/>
      <c r="P40" s="248"/>
    </row>
    <row r="41" spans="1:16" ht="21.5" x14ac:dyDescent="0.3">
      <c r="N41" s="248"/>
      <c r="O41" s="248"/>
      <c r="P41" s="248"/>
    </row>
    <row r="42" spans="1:16" ht="21.5" x14ac:dyDescent="0.3">
      <c r="N42" s="248"/>
      <c r="O42" s="248"/>
      <c r="P42" s="248"/>
    </row>
    <row r="43" spans="1:16" ht="21.5" x14ac:dyDescent="0.3">
      <c r="N43" s="248"/>
      <c r="O43" s="248"/>
      <c r="P43" s="248"/>
    </row>
    <row r="44" spans="1:16" ht="21.5" x14ac:dyDescent="0.3">
      <c r="N44" s="248"/>
      <c r="O44" s="248"/>
      <c r="P44" s="248"/>
    </row>
    <row r="45" spans="1:16" ht="21.5" x14ac:dyDescent="0.3">
      <c r="N45" s="248"/>
      <c r="O45" s="248"/>
      <c r="P45" s="248"/>
    </row>
    <row r="46" spans="1:16" ht="21.5" x14ac:dyDescent="0.3">
      <c r="N46" s="248"/>
      <c r="O46" s="248"/>
      <c r="P46" s="248"/>
    </row>
    <row r="47" spans="1:16" ht="21.5" x14ac:dyDescent="0.3">
      <c r="N47" s="248"/>
      <c r="O47" s="248"/>
      <c r="P47" s="248"/>
    </row>
    <row r="48" spans="1:16" ht="21.5" x14ac:dyDescent="0.3">
      <c r="N48" s="248"/>
      <c r="O48" s="248"/>
      <c r="P48" s="248"/>
    </row>
    <row r="49" spans="14:16" ht="21.5" x14ac:dyDescent="0.3">
      <c r="N49" s="248"/>
      <c r="O49" s="248"/>
      <c r="P49" s="248"/>
    </row>
    <row r="50" spans="14:16" ht="21.5" x14ac:dyDescent="0.3">
      <c r="N50" s="248"/>
      <c r="O50" s="248"/>
      <c r="P50" s="248"/>
    </row>
    <row r="51" spans="14:16" ht="21.5" x14ac:dyDescent="0.3">
      <c r="N51" s="248"/>
      <c r="O51" s="248"/>
      <c r="P51" s="248"/>
    </row>
    <row r="52" spans="14:16" ht="21.5" x14ac:dyDescent="0.3">
      <c r="N52" s="248"/>
      <c r="O52" s="248"/>
      <c r="P52" s="248"/>
    </row>
    <row r="53" spans="14:16" ht="21.5" x14ac:dyDescent="0.3">
      <c r="N53" s="248"/>
      <c r="O53" s="248"/>
      <c r="P53" s="248"/>
    </row>
    <row r="54" spans="14:16" ht="21.5" x14ac:dyDescent="0.3">
      <c r="N54" s="248"/>
      <c r="O54" s="248"/>
      <c r="P54" s="248"/>
    </row>
    <row r="55" spans="14:16" ht="21.5" x14ac:dyDescent="0.3">
      <c r="N55" s="248"/>
      <c r="O55" s="248"/>
      <c r="P55" s="248"/>
    </row>
    <row r="56" spans="14:16" ht="21.5" x14ac:dyDescent="0.3">
      <c r="N56" s="248"/>
      <c r="O56" s="248"/>
      <c r="P56" s="248"/>
    </row>
    <row r="57" spans="14:16" ht="21.5" x14ac:dyDescent="0.3">
      <c r="N57" s="248"/>
      <c r="O57" s="248"/>
      <c r="P57" s="248"/>
    </row>
    <row r="58" spans="14:16" ht="21.5" x14ac:dyDescent="0.3">
      <c r="N58" s="248"/>
      <c r="O58" s="248"/>
      <c r="P58" s="248"/>
    </row>
    <row r="59" spans="14:16" ht="21.5" x14ac:dyDescent="0.3">
      <c r="N59" s="248"/>
      <c r="O59" s="248"/>
      <c r="P59" s="248"/>
    </row>
    <row r="60" spans="14:16" ht="21.5" x14ac:dyDescent="0.3">
      <c r="N60" s="248"/>
      <c r="O60" s="248"/>
      <c r="P60" s="248"/>
    </row>
    <row r="61" spans="14:16" ht="21.5" x14ac:dyDescent="0.3">
      <c r="N61" s="248"/>
      <c r="O61" s="248"/>
      <c r="P61" s="248"/>
    </row>
    <row r="62" spans="14:16" ht="21.5" x14ac:dyDescent="0.3">
      <c r="N62" s="248"/>
      <c r="O62" s="248"/>
      <c r="P62" s="248"/>
    </row>
    <row r="63" spans="14:16" ht="21.5" x14ac:dyDescent="0.3">
      <c r="N63" s="248"/>
      <c r="O63" s="248"/>
      <c r="P63" s="248"/>
    </row>
    <row r="64" spans="14:16" ht="21.5" x14ac:dyDescent="0.3">
      <c r="N64" s="248"/>
      <c r="O64" s="248"/>
      <c r="P64" s="248"/>
    </row>
    <row r="65" spans="14:16" ht="21.5" x14ac:dyDescent="0.3">
      <c r="N65" s="248"/>
      <c r="O65" s="248"/>
      <c r="P65" s="248"/>
    </row>
    <row r="66" spans="14:16" ht="21.5" x14ac:dyDescent="0.3">
      <c r="N66" s="248"/>
      <c r="O66" s="248"/>
      <c r="P66" s="248"/>
    </row>
    <row r="67" spans="14:16" ht="21.5" x14ac:dyDescent="0.3">
      <c r="N67" s="248"/>
      <c r="O67" s="248"/>
      <c r="P67" s="248"/>
    </row>
    <row r="68" spans="14:16" ht="21.5" x14ac:dyDescent="0.3">
      <c r="N68" s="248"/>
      <c r="O68" s="248"/>
      <c r="P68" s="248"/>
    </row>
    <row r="69" spans="14:16" ht="21.5" x14ac:dyDescent="0.3">
      <c r="N69" s="248"/>
      <c r="O69" s="248"/>
      <c r="P69" s="248"/>
    </row>
    <row r="70" spans="14:16" ht="21.5" x14ac:dyDescent="0.3">
      <c r="N70" s="248"/>
      <c r="O70" s="248"/>
      <c r="P70" s="248"/>
    </row>
    <row r="71" spans="14:16" ht="21.5" x14ac:dyDescent="0.3">
      <c r="N71" s="248"/>
      <c r="O71" s="248"/>
      <c r="P71" s="248"/>
    </row>
    <row r="72" spans="14:16" ht="21.5" x14ac:dyDescent="0.3">
      <c r="N72" s="248"/>
      <c r="O72" s="248"/>
      <c r="P72" s="248"/>
    </row>
    <row r="73" spans="14:16" ht="21.5" x14ac:dyDescent="0.3">
      <c r="N73" s="248"/>
      <c r="O73" s="248"/>
      <c r="P73" s="248"/>
    </row>
    <row r="74" spans="14:16" ht="21.5" x14ac:dyDescent="0.3">
      <c r="N74" s="248"/>
      <c r="O74" s="248"/>
      <c r="P74" s="248"/>
    </row>
    <row r="75" spans="14:16" ht="21.5" x14ac:dyDescent="0.3">
      <c r="N75" s="248"/>
      <c r="O75" s="248"/>
      <c r="P75" s="248"/>
    </row>
    <row r="76" spans="14:16" ht="21.5" x14ac:dyDescent="0.3">
      <c r="N76" s="248"/>
      <c r="O76" s="248"/>
      <c r="P76" s="248"/>
    </row>
    <row r="77" spans="14:16" ht="21.5" x14ac:dyDescent="0.3">
      <c r="N77" s="248"/>
      <c r="O77" s="248"/>
      <c r="P77" s="248"/>
    </row>
    <row r="78" spans="14:16" ht="21.5" x14ac:dyDescent="0.3">
      <c r="N78" s="248"/>
      <c r="O78" s="248"/>
      <c r="P78" s="248"/>
    </row>
    <row r="79" spans="14:16" ht="21.5" x14ac:dyDescent="0.3">
      <c r="N79" s="248"/>
      <c r="O79" s="248"/>
      <c r="P79" s="248"/>
    </row>
    <row r="80" spans="14:16" ht="21.5" x14ac:dyDescent="0.3">
      <c r="N80" s="248"/>
      <c r="O80" s="248"/>
      <c r="P80" s="248"/>
    </row>
    <row r="81" spans="14:16" ht="21.5" x14ac:dyDescent="0.3">
      <c r="N81" s="248"/>
      <c r="O81" s="248"/>
      <c r="P81" s="248"/>
    </row>
    <row r="82" spans="14:16" ht="21.5" x14ac:dyDescent="0.3">
      <c r="N82" s="248"/>
      <c r="O82" s="248"/>
      <c r="P82" s="248"/>
    </row>
    <row r="83" spans="14:16" ht="21.5" x14ac:dyDescent="0.3">
      <c r="N83" s="248"/>
      <c r="O83" s="248"/>
      <c r="P83" s="248"/>
    </row>
    <row r="84" spans="14:16" ht="21.5" x14ac:dyDescent="0.3">
      <c r="N84" s="248"/>
      <c r="O84" s="248"/>
      <c r="P84" s="248"/>
    </row>
    <row r="85" spans="14:16" ht="21.5" x14ac:dyDescent="0.3">
      <c r="N85" s="248"/>
      <c r="O85" s="248"/>
      <c r="P85" s="248"/>
    </row>
    <row r="86" spans="14:16" ht="21.5" x14ac:dyDescent="0.3">
      <c r="N86" s="248"/>
      <c r="O86" s="248"/>
      <c r="P86" s="248"/>
    </row>
    <row r="87" spans="14:16" ht="21.5" x14ac:dyDescent="0.3">
      <c r="N87" s="248"/>
      <c r="O87" s="248"/>
      <c r="P87" s="248"/>
    </row>
    <row r="88" spans="14:16" ht="21.5" x14ac:dyDescent="0.3">
      <c r="N88" s="248"/>
      <c r="O88" s="248"/>
      <c r="P88" s="248"/>
    </row>
    <row r="89" spans="14:16" ht="21.5" x14ac:dyDescent="0.3">
      <c r="N89" s="248"/>
      <c r="O89" s="248"/>
      <c r="P89" s="248"/>
    </row>
  </sheetData>
  <pageMargins left="0.7" right="0.7" top="0.75" bottom="0.75" header="0.3" footer="0.3"/>
  <pageSetup orientation="portrait" r:id="rId1"/>
  <drawing r:id="rId2"/>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AD72691-65C9-4DB5-BD63-0EFCB8D30170}">
  <sheetPr codeName="Sheet20"/>
  <dimension ref="E1:F1"/>
  <sheetViews>
    <sheetView showGridLines="0" topLeftCell="A15" zoomScale="130" zoomScaleNormal="130" workbookViewId="0">
      <selection activeCell="F6" sqref="F6"/>
    </sheetView>
  </sheetViews>
  <sheetFormatPr defaultRowHeight="14" x14ac:dyDescent="0.3"/>
  <cols>
    <col min="5" max="6" width="8.6640625" style="6"/>
  </cols>
  <sheetData/>
  <pageMargins left="0.7" right="0.7" top="0.75" bottom="0.75" header="0.3" footer="0.3"/>
  <pageSetup orientation="portrait" r:id="rId1"/>
  <drawing r:id="rId2"/>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6B402D7-CE69-4F37-AB27-03548EA28313}">
  <sheetPr codeName="Sheet21"/>
  <dimension ref="B2:J111"/>
  <sheetViews>
    <sheetView showOutlineSymbols="0" topLeftCell="A85" workbookViewId="0">
      <selection activeCell="E108" sqref="E108"/>
    </sheetView>
  </sheetViews>
  <sheetFormatPr defaultRowHeight="14" x14ac:dyDescent="0.3"/>
  <cols>
    <col min="1" max="1" width="5.1640625" customWidth="1"/>
    <col min="2" max="2" width="8.6640625" style="86"/>
    <col min="3" max="3" width="24.75" style="86" bestFit="1" customWidth="1"/>
    <col min="4" max="4" width="24.08203125" style="86" bestFit="1" customWidth="1"/>
    <col min="5" max="5" width="12.1640625" style="86" bestFit="1" customWidth="1"/>
    <col min="6" max="6" width="16.08203125" bestFit="1" customWidth="1"/>
    <col min="7" max="7" width="9.4140625" customWidth="1"/>
    <col min="8" max="8" width="11.08203125" customWidth="1"/>
    <col min="9" max="9" width="10.5" customWidth="1"/>
    <col min="10" max="10" width="6.9140625" customWidth="1"/>
  </cols>
  <sheetData>
    <row r="2" spans="2:6" ht="14.5" thickBot="1" x14ac:dyDescent="0.35">
      <c r="B2" s="160" t="s">
        <v>281</v>
      </c>
    </row>
    <row r="3" spans="2:6" ht="14.5" thickBot="1" x14ac:dyDescent="0.35">
      <c r="B3" s="157" t="s">
        <v>129</v>
      </c>
      <c r="C3" s="158" t="s">
        <v>282</v>
      </c>
      <c r="D3" s="158" t="s">
        <v>283</v>
      </c>
      <c r="E3" s="158" t="s">
        <v>284</v>
      </c>
      <c r="F3" s="159" t="s">
        <v>133</v>
      </c>
    </row>
    <row r="4" spans="2:6" x14ac:dyDescent="0.3">
      <c r="B4" s="20">
        <v>1</v>
      </c>
      <c r="C4" s="21" t="s">
        <v>285</v>
      </c>
      <c r="D4" s="21" t="s">
        <v>286</v>
      </c>
      <c r="E4" s="21" t="s">
        <v>287</v>
      </c>
      <c r="F4" s="22"/>
    </row>
    <row r="5" spans="2:6" x14ac:dyDescent="0.3">
      <c r="B5" s="23">
        <v>2</v>
      </c>
      <c r="C5" s="6" t="s">
        <v>288</v>
      </c>
      <c r="D5" s="6" t="s">
        <v>289</v>
      </c>
      <c r="E5" s="6" t="s">
        <v>290</v>
      </c>
      <c r="F5" s="24"/>
    </row>
    <row r="6" spans="2:6" x14ac:dyDescent="0.3">
      <c r="B6" s="23">
        <v>3</v>
      </c>
      <c r="C6" s="6" t="s">
        <v>291</v>
      </c>
      <c r="D6" s="6" t="s">
        <v>292</v>
      </c>
      <c r="E6" s="6" t="s">
        <v>290</v>
      </c>
      <c r="F6" s="24"/>
    </row>
    <row r="7" spans="2:6" x14ac:dyDescent="0.3">
      <c r="B7" s="23">
        <v>4</v>
      </c>
      <c r="C7" s="6" t="s">
        <v>293</v>
      </c>
      <c r="D7" s="6" t="s">
        <v>294</v>
      </c>
      <c r="E7" s="6" t="s">
        <v>290</v>
      </c>
      <c r="F7" s="24"/>
    </row>
    <row r="8" spans="2:6" x14ac:dyDescent="0.3">
      <c r="B8" s="23">
        <v>5</v>
      </c>
      <c r="C8" s="6" t="s">
        <v>295</v>
      </c>
      <c r="D8" s="6" t="s">
        <v>296</v>
      </c>
      <c r="E8" s="6" t="s">
        <v>290</v>
      </c>
      <c r="F8" s="24"/>
    </row>
    <row r="9" spans="2:6" x14ac:dyDescent="0.3">
      <c r="B9" s="23">
        <v>6</v>
      </c>
      <c r="C9" s="6" t="s">
        <v>297</v>
      </c>
      <c r="D9" s="6" t="s">
        <v>298</v>
      </c>
      <c r="E9" s="6" t="s">
        <v>287</v>
      </c>
      <c r="F9" s="24"/>
    </row>
    <row r="10" spans="2:6" x14ac:dyDescent="0.3">
      <c r="B10" s="23">
        <v>7</v>
      </c>
      <c r="C10" s="6" t="s">
        <v>299</v>
      </c>
      <c r="D10" s="6" t="s">
        <v>300</v>
      </c>
      <c r="E10" s="6" t="s">
        <v>301</v>
      </c>
      <c r="F10" s="24"/>
    </row>
    <row r="11" spans="2:6" x14ac:dyDescent="0.3">
      <c r="B11" s="23">
        <v>8</v>
      </c>
      <c r="C11" s="6" t="s">
        <v>302</v>
      </c>
      <c r="D11" s="6" t="s">
        <v>303</v>
      </c>
      <c r="E11" s="6" t="s">
        <v>301</v>
      </c>
      <c r="F11" s="24"/>
    </row>
    <row r="12" spans="2:6" x14ac:dyDescent="0.3">
      <c r="B12" s="23">
        <v>9</v>
      </c>
      <c r="C12" s="6" t="s">
        <v>304</v>
      </c>
      <c r="D12" s="6" t="s">
        <v>305</v>
      </c>
      <c r="E12" s="6" t="s">
        <v>287</v>
      </c>
      <c r="F12" s="24"/>
    </row>
    <row r="13" spans="2:6" x14ac:dyDescent="0.3">
      <c r="B13" s="23">
        <v>10</v>
      </c>
      <c r="C13" s="6" t="s">
        <v>306</v>
      </c>
      <c r="D13" s="6" t="s">
        <v>307</v>
      </c>
      <c r="E13" s="6" t="s">
        <v>287</v>
      </c>
      <c r="F13" s="24"/>
    </row>
    <row r="14" spans="2:6" x14ac:dyDescent="0.3">
      <c r="B14" s="23">
        <v>11</v>
      </c>
      <c r="C14" s="6" t="s">
        <v>308</v>
      </c>
      <c r="D14" s="6" t="s">
        <v>309</v>
      </c>
      <c r="E14" s="6" t="s">
        <v>287</v>
      </c>
      <c r="F14" s="24"/>
    </row>
    <row r="15" spans="2:6" x14ac:dyDescent="0.3">
      <c r="B15" s="152">
        <v>12</v>
      </c>
      <c r="C15" s="151" t="s">
        <v>88</v>
      </c>
      <c r="D15" s="151" t="s">
        <v>251</v>
      </c>
      <c r="E15" s="151" t="s">
        <v>251</v>
      </c>
      <c r="F15" s="153" t="s">
        <v>310</v>
      </c>
    </row>
    <row r="16" spans="2:6" x14ac:dyDescent="0.3">
      <c r="B16" s="152">
        <v>13</v>
      </c>
      <c r="C16" s="151" t="s">
        <v>311</v>
      </c>
      <c r="D16" s="151" t="s">
        <v>251</v>
      </c>
      <c r="E16" s="151" t="s">
        <v>251</v>
      </c>
      <c r="F16" s="153" t="s">
        <v>312</v>
      </c>
    </row>
    <row r="17" spans="2:6" x14ac:dyDescent="0.3">
      <c r="B17" s="152">
        <v>14</v>
      </c>
      <c r="C17" s="151" t="s">
        <v>313</v>
      </c>
      <c r="D17" s="151" t="s">
        <v>251</v>
      </c>
      <c r="E17" s="151" t="s">
        <v>251</v>
      </c>
      <c r="F17" s="153" t="s">
        <v>251</v>
      </c>
    </row>
    <row r="18" spans="2:6" x14ac:dyDescent="0.3">
      <c r="B18" s="152">
        <v>15</v>
      </c>
      <c r="C18" s="151" t="s">
        <v>314</v>
      </c>
      <c r="D18" s="151" t="s">
        <v>251</v>
      </c>
      <c r="E18" s="151" t="s">
        <v>251</v>
      </c>
      <c r="F18" s="153" t="s">
        <v>251</v>
      </c>
    </row>
    <row r="19" spans="2:6" x14ac:dyDescent="0.3">
      <c r="B19" s="152">
        <v>16</v>
      </c>
      <c r="C19" s="151" t="s">
        <v>315</v>
      </c>
      <c r="D19" s="151" t="s">
        <v>251</v>
      </c>
      <c r="E19" s="151" t="s">
        <v>251</v>
      </c>
      <c r="F19" s="153" t="s">
        <v>251</v>
      </c>
    </row>
    <row r="20" spans="2:6" x14ac:dyDescent="0.3">
      <c r="B20" s="152">
        <v>17</v>
      </c>
      <c r="C20" s="151" t="s">
        <v>316</v>
      </c>
      <c r="D20" s="151" t="s">
        <v>251</v>
      </c>
      <c r="E20" s="151" t="s">
        <v>251</v>
      </c>
      <c r="F20" s="153" t="s">
        <v>251</v>
      </c>
    </row>
    <row r="21" spans="2:6" ht="14.5" thickBot="1" x14ac:dyDescent="0.35">
      <c r="B21" s="154">
        <v>18</v>
      </c>
      <c r="C21" s="155" t="s">
        <v>317</v>
      </c>
      <c r="D21" s="155" t="s">
        <v>251</v>
      </c>
      <c r="E21" s="155" t="s">
        <v>251</v>
      </c>
      <c r="F21" s="156" t="s">
        <v>251</v>
      </c>
    </row>
    <row r="24" spans="2:6" x14ac:dyDescent="0.3">
      <c r="B24" s="160" t="s">
        <v>318</v>
      </c>
    </row>
    <row r="25" spans="2:6" x14ac:dyDescent="0.3">
      <c r="B25" s="160"/>
    </row>
    <row r="26" spans="2:6" x14ac:dyDescent="0.3">
      <c r="B26" s="34" t="s">
        <v>325</v>
      </c>
    </row>
    <row r="27" spans="2:6" x14ac:dyDescent="0.3">
      <c r="B27" s="168" t="s">
        <v>332</v>
      </c>
      <c r="C27" s="166"/>
      <c r="D27" s="166"/>
      <c r="E27" s="166"/>
    </row>
    <row r="28" spans="2:6" x14ac:dyDescent="0.3">
      <c r="B28" s="167" t="s">
        <v>331</v>
      </c>
      <c r="C28" s="166"/>
      <c r="D28" s="166"/>
      <c r="E28" s="166"/>
    </row>
    <row r="29" spans="2:6" x14ac:dyDescent="0.3">
      <c r="B29" s="169" t="s">
        <v>326</v>
      </c>
      <c r="C29" s="166"/>
      <c r="D29" s="166"/>
      <c r="E29" s="166"/>
    </row>
    <row r="30" spans="2:6" x14ac:dyDescent="0.3">
      <c r="B30" s="169" t="s">
        <v>327</v>
      </c>
      <c r="C30" s="166"/>
      <c r="E30" s="166"/>
    </row>
    <row r="31" spans="2:6" x14ac:dyDescent="0.3">
      <c r="B31" s="167" t="s">
        <v>333</v>
      </c>
      <c r="C31" s="166"/>
      <c r="D31" s="166"/>
      <c r="E31" s="166"/>
    </row>
    <row r="32" spans="2:6" x14ac:dyDescent="0.3">
      <c r="B32" s="169" t="s">
        <v>328</v>
      </c>
      <c r="C32" s="166"/>
      <c r="D32" s="166"/>
      <c r="E32" s="166"/>
    </row>
    <row r="33" spans="2:7" x14ac:dyDescent="0.3">
      <c r="B33" s="169" t="s">
        <v>329</v>
      </c>
      <c r="C33" s="166"/>
      <c r="D33" s="166"/>
      <c r="E33" s="166"/>
    </row>
    <row r="34" spans="2:7" x14ac:dyDescent="0.3">
      <c r="B34" s="169" t="s">
        <v>330</v>
      </c>
      <c r="C34" s="166"/>
      <c r="D34" s="166"/>
    </row>
    <row r="35" spans="2:7" ht="14.5" thickBot="1" x14ac:dyDescent="0.35"/>
    <row r="36" spans="2:7" ht="14.5" thickBot="1" x14ac:dyDescent="0.35">
      <c r="C36" s="170" t="s">
        <v>334</v>
      </c>
      <c r="D36" s="170" t="s">
        <v>335</v>
      </c>
      <c r="E36" s="170" t="s">
        <v>336</v>
      </c>
      <c r="F36" s="170" t="s">
        <v>337</v>
      </c>
      <c r="G36" s="171" t="s">
        <v>45</v>
      </c>
    </row>
    <row r="37" spans="2:7" x14ac:dyDescent="0.3">
      <c r="C37" s="175" t="s">
        <v>288</v>
      </c>
      <c r="D37" s="175" t="s">
        <v>34</v>
      </c>
      <c r="E37" s="175">
        <v>3</v>
      </c>
      <c r="F37" s="180">
        <v>12.5</v>
      </c>
      <c r="G37" s="172">
        <f>E37/4*F37</f>
        <v>9.375</v>
      </c>
    </row>
    <row r="38" spans="2:7" x14ac:dyDescent="0.3">
      <c r="C38" s="176" t="s">
        <v>288</v>
      </c>
      <c r="D38" s="176" t="s">
        <v>35</v>
      </c>
      <c r="E38" s="176">
        <v>3</v>
      </c>
      <c r="F38" s="181">
        <v>12.5</v>
      </c>
      <c r="G38" s="173">
        <f t="shared" ref="G38:G44" si="0">E38/4*F38</f>
        <v>9.375</v>
      </c>
    </row>
    <row r="39" spans="2:7" x14ac:dyDescent="0.3">
      <c r="C39" s="176" t="s">
        <v>288</v>
      </c>
      <c r="D39" s="176" t="s">
        <v>36</v>
      </c>
      <c r="E39" s="176">
        <v>3</v>
      </c>
      <c r="F39" s="181">
        <v>12.5</v>
      </c>
      <c r="G39" s="173">
        <f t="shared" si="0"/>
        <v>9.375</v>
      </c>
    </row>
    <row r="40" spans="2:7" x14ac:dyDescent="0.3">
      <c r="C40" s="176" t="s">
        <v>288</v>
      </c>
      <c r="D40" s="176" t="s">
        <v>37</v>
      </c>
      <c r="E40" s="176">
        <v>4</v>
      </c>
      <c r="F40" s="181">
        <v>12.5</v>
      </c>
      <c r="G40" s="173">
        <f t="shared" si="0"/>
        <v>12.5</v>
      </c>
    </row>
    <row r="41" spans="2:7" ht="14.5" thickBot="1" x14ac:dyDescent="0.35">
      <c r="C41" s="177" t="s">
        <v>288</v>
      </c>
      <c r="D41" s="177" t="s">
        <v>38</v>
      </c>
      <c r="E41" s="177">
        <v>4</v>
      </c>
      <c r="F41" s="182">
        <v>12.5</v>
      </c>
      <c r="G41" s="174">
        <f t="shared" si="0"/>
        <v>12.5</v>
      </c>
    </row>
    <row r="42" spans="2:7" x14ac:dyDescent="0.3">
      <c r="C42" s="187" t="s">
        <v>338</v>
      </c>
      <c r="D42" s="187" t="s">
        <v>39</v>
      </c>
      <c r="E42" s="187">
        <v>4</v>
      </c>
      <c r="F42" s="188">
        <v>12.5</v>
      </c>
      <c r="G42" s="189">
        <f t="shared" si="0"/>
        <v>12.5</v>
      </c>
    </row>
    <row r="43" spans="2:7" x14ac:dyDescent="0.3">
      <c r="C43" s="190" t="s">
        <v>338</v>
      </c>
      <c r="D43" s="190" t="s">
        <v>40</v>
      </c>
      <c r="E43" s="190">
        <v>4</v>
      </c>
      <c r="F43" s="191">
        <v>12.5</v>
      </c>
      <c r="G43" s="192">
        <f t="shared" si="0"/>
        <v>12.5</v>
      </c>
    </row>
    <row r="44" spans="2:7" ht="14.5" thickBot="1" x14ac:dyDescent="0.35">
      <c r="C44" s="193" t="s">
        <v>338</v>
      </c>
      <c r="D44" s="193" t="s">
        <v>41</v>
      </c>
      <c r="E44" s="193">
        <v>4</v>
      </c>
      <c r="F44" s="194">
        <v>12.5</v>
      </c>
      <c r="G44" s="195">
        <f t="shared" si="0"/>
        <v>12.5</v>
      </c>
    </row>
    <row r="45" spans="2:7" ht="14.5" thickBot="1" x14ac:dyDescent="0.35">
      <c r="C45" s="374" t="s">
        <v>59</v>
      </c>
      <c r="D45" s="375"/>
      <c r="E45" s="196">
        <f>SUM(E37:E44)</f>
        <v>29</v>
      </c>
      <c r="F45" s="198">
        <f>SUM(F37:F44)</f>
        <v>100</v>
      </c>
      <c r="G45" s="197">
        <f>SUM(G37:G44)</f>
        <v>90.625</v>
      </c>
    </row>
    <row r="47" spans="2:7" x14ac:dyDescent="0.3">
      <c r="B47" s="34" t="s">
        <v>339</v>
      </c>
    </row>
    <row r="48" spans="2:7" ht="14.5" thickBot="1" x14ac:dyDescent="0.35">
      <c r="C48" s="160" t="s">
        <v>340</v>
      </c>
    </row>
    <row r="49" spans="2:10" ht="14.5" thickBot="1" x14ac:dyDescent="0.35">
      <c r="C49" s="170" t="s">
        <v>341</v>
      </c>
      <c r="D49" s="170" t="s">
        <v>335</v>
      </c>
      <c r="E49" s="170" t="s">
        <v>337</v>
      </c>
    </row>
    <row r="50" spans="2:10" x14ac:dyDescent="0.3">
      <c r="C50" s="200" t="s">
        <v>342</v>
      </c>
      <c r="D50" s="200" t="s">
        <v>34</v>
      </c>
      <c r="E50" s="201">
        <v>20</v>
      </c>
    </row>
    <row r="51" spans="2:10" x14ac:dyDescent="0.3">
      <c r="C51" s="202" t="s">
        <v>342</v>
      </c>
      <c r="D51" s="202" t="s">
        <v>35</v>
      </c>
      <c r="E51" s="203">
        <v>10</v>
      </c>
    </row>
    <row r="52" spans="2:10" ht="14.5" thickBot="1" x14ac:dyDescent="0.35">
      <c r="C52" s="204" t="s">
        <v>342</v>
      </c>
      <c r="D52" s="204" t="s">
        <v>36</v>
      </c>
      <c r="E52" s="205">
        <v>10</v>
      </c>
    </row>
    <row r="53" spans="2:10" ht="14.5" thickBot="1" x14ac:dyDescent="0.35">
      <c r="C53" s="206" t="s">
        <v>343</v>
      </c>
      <c r="D53" s="206" t="s">
        <v>37</v>
      </c>
      <c r="E53" s="207">
        <v>10</v>
      </c>
    </row>
    <row r="54" spans="2:10" x14ac:dyDescent="0.3">
      <c r="C54" s="175" t="s">
        <v>344</v>
      </c>
      <c r="D54" s="175" t="s">
        <v>38</v>
      </c>
      <c r="E54" s="208">
        <v>15</v>
      </c>
    </row>
    <row r="55" spans="2:10" ht="14.5" thickBot="1" x14ac:dyDescent="0.35">
      <c r="C55" s="177" t="s">
        <v>344</v>
      </c>
      <c r="D55" s="177" t="s">
        <v>39</v>
      </c>
      <c r="E55" s="209">
        <v>15</v>
      </c>
    </row>
    <row r="56" spans="2:10" x14ac:dyDescent="0.3">
      <c r="C56" s="210" t="s">
        <v>345</v>
      </c>
      <c r="D56" s="210" t="s">
        <v>40</v>
      </c>
      <c r="E56" s="211">
        <v>10</v>
      </c>
    </row>
    <row r="57" spans="2:10" ht="14.5" thickBot="1" x14ac:dyDescent="0.35">
      <c r="C57" s="212" t="s">
        <v>345</v>
      </c>
      <c r="D57" s="212" t="s">
        <v>41</v>
      </c>
      <c r="E57" s="213">
        <v>10</v>
      </c>
    </row>
    <row r="58" spans="2:10" x14ac:dyDescent="0.3">
      <c r="E58" s="199">
        <f>SUM(E50:E57)</f>
        <v>100</v>
      </c>
    </row>
    <row r="59" spans="2:10" x14ac:dyDescent="0.3">
      <c r="B59" s="34" t="s">
        <v>346</v>
      </c>
    </row>
    <row r="60" spans="2:10" ht="14.5" thickBot="1" x14ac:dyDescent="0.35">
      <c r="C60" s="86" t="s">
        <v>337</v>
      </c>
      <c r="D60" s="214">
        <v>0.2</v>
      </c>
      <c r="E60" s="214">
        <v>0.2</v>
      </c>
      <c r="F60" s="214">
        <v>0.2</v>
      </c>
      <c r="G60" s="215">
        <v>0.1</v>
      </c>
      <c r="H60" s="215">
        <v>0.1</v>
      </c>
      <c r="I60" s="215">
        <v>0.2</v>
      </c>
    </row>
    <row r="61" spans="2:10" ht="14.5" thickBot="1" x14ac:dyDescent="0.35">
      <c r="C61" s="217" t="s">
        <v>334</v>
      </c>
      <c r="D61" s="217" t="s">
        <v>34</v>
      </c>
      <c r="E61" s="217" t="s">
        <v>35</v>
      </c>
      <c r="F61" s="217" t="s">
        <v>36</v>
      </c>
      <c r="G61" s="217" t="s">
        <v>347</v>
      </c>
      <c r="H61" s="217" t="s">
        <v>348</v>
      </c>
      <c r="I61" s="218" t="s">
        <v>38</v>
      </c>
    </row>
    <row r="62" spans="2:10" x14ac:dyDescent="0.3">
      <c r="C62" s="190" t="s">
        <v>349</v>
      </c>
      <c r="D62" s="178">
        <v>20</v>
      </c>
      <c r="E62" s="178">
        <v>20</v>
      </c>
      <c r="F62" s="184">
        <v>20</v>
      </c>
      <c r="G62" s="184">
        <v>7.5</v>
      </c>
      <c r="H62" s="23"/>
      <c r="I62" s="183"/>
    </row>
    <row r="63" spans="2:10" ht="14.5" thickBot="1" x14ac:dyDescent="0.35">
      <c r="C63" s="176" t="s">
        <v>350</v>
      </c>
      <c r="D63" s="178"/>
      <c r="E63" s="179"/>
      <c r="F63" s="184"/>
      <c r="G63" s="185"/>
      <c r="H63" s="23">
        <v>10</v>
      </c>
      <c r="I63" s="185">
        <v>15</v>
      </c>
    </row>
    <row r="64" spans="2:10" ht="14.5" thickBot="1" x14ac:dyDescent="0.35">
      <c r="C64" s="196" t="s">
        <v>59</v>
      </c>
      <c r="D64" s="186">
        <v>20</v>
      </c>
      <c r="E64" s="186">
        <v>20</v>
      </c>
      <c r="F64" s="216">
        <v>20</v>
      </c>
      <c r="G64" s="216">
        <v>7.5</v>
      </c>
      <c r="H64" s="216">
        <v>10</v>
      </c>
      <c r="I64" s="216">
        <v>15</v>
      </c>
      <c r="J64" s="18">
        <f>SUM(D64:I64)</f>
        <v>92.5</v>
      </c>
    </row>
    <row r="67" spans="2:2" x14ac:dyDescent="0.3">
      <c r="B67" s="160" t="s">
        <v>351</v>
      </c>
    </row>
    <row r="68" spans="2:2" x14ac:dyDescent="0.3">
      <c r="B68" s="34" t="s">
        <v>352</v>
      </c>
    </row>
    <row r="86" spans="2:2" x14ac:dyDescent="0.3">
      <c r="B86" s="34" t="s">
        <v>353</v>
      </c>
    </row>
    <row r="99" spans="2:3" ht="14.5" thickBot="1" x14ac:dyDescent="0.35"/>
    <row r="100" spans="2:3" ht="14.5" thickBot="1" x14ac:dyDescent="0.35">
      <c r="B100" s="250" t="s">
        <v>653</v>
      </c>
      <c r="C100" s="250" t="s">
        <v>654</v>
      </c>
    </row>
    <row r="101" spans="2:3" x14ac:dyDescent="0.3">
      <c r="B101" s="20" t="s">
        <v>285</v>
      </c>
      <c r="C101" s="22" t="s">
        <v>652</v>
      </c>
    </row>
    <row r="102" spans="2:3" x14ac:dyDescent="0.3">
      <c r="B102" s="23" t="s">
        <v>288</v>
      </c>
      <c r="C102" s="24" t="s">
        <v>288</v>
      </c>
    </row>
    <row r="103" spans="2:3" x14ac:dyDescent="0.3">
      <c r="B103" s="23" t="s">
        <v>291</v>
      </c>
      <c r="C103" s="24" t="s">
        <v>657</v>
      </c>
    </row>
    <row r="104" spans="2:3" x14ac:dyDescent="0.3">
      <c r="B104" s="23" t="s">
        <v>293</v>
      </c>
      <c r="C104" s="24" t="s">
        <v>655</v>
      </c>
    </row>
    <row r="105" spans="2:3" x14ac:dyDescent="0.3">
      <c r="B105" s="23" t="s">
        <v>295</v>
      </c>
      <c r="C105" s="24" t="s">
        <v>658</v>
      </c>
    </row>
    <row r="106" spans="2:3" x14ac:dyDescent="0.3">
      <c r="B106" s="23" t="s">
        <v>297</v>
      </c>
      <c r="C106" s="24" t="s">
        <v>659</v>
      </c>
    </row>
    <row r="107" spans="2:3" x14ac:dyDescent="0.3">
      <c r="B107" s="23" t="s">
        <v>299</v>
      </c>
      <c r="C107" s="24" t="s">
        <v>299</v>
      </c>
    </row>
    <row r="108" spans="2:3" x14ac:dyDescent="0.3">
      <c r="B108" s="23" t="s">
        <v>302</v>
      </c>
      <c r="C108" s="24" t="s">
        <v>656</v>
      </c>
    </row>
    <row r="109" spans="2:3" x14ac:dyDescent="0.3">
      <c r="B109" s="23" t="s">
        <v>304</v>
      </c>
      <c r="C109" s="24" t="s">
        <v>660</v>
      </c>
    </row>
    <row r="110" spans="2:3" x14ac:dyDescent="0.3">
      <c r="B110" s="23" t="s">
        <v>306</v>
      </c>
      <c r="C110" s="24" t="s">
        <v>661</v>
      </c>
    </row>
    <row r="111" spans="2:3" ht="14.5" thickBot="1" x14ac:dyDescent="0.35">
      <c r="B111" s="25" t="s">
        <v>308</v>
      </c>
      <c r="C111" s="27" t="s">
        <v>662</v>
      </c>
    </row>
  </sheetData>
  <mergeCells count="1">
    <mergeCell ref="C45:D45"/>
  </mergeCells>
  <pageMargins left="0.7" right="0.7" top="0.75" bottom="0.75" header="0.3" footer="0.3"/>
  <pageSetup orientation="portrait"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22</vt:i4>
      </vt:variant>
    </vt:vector>
  </HeadingPairs>
  <TitlesOfParts>
    <vt:vector size="22" baseType="lpstr">
      <vt:lpstr>✖️ 00 Sheet1</vt:lpstr>
      <vt:lpstr>✖️ WAY1</vt:lpstr>
      <vt:lpstr>✖️ WAY2</vt:lpstr>
      <vt:lpstr>✖️ WBS old</vt:lpstr>
      <vt:lpstr>✖️ 00 Timeline 1</vt:lpstr>
      <vt:lpstr>✖️ 00 Timeline 2</vt:lpstr>
      <vt:lpstr>✖️ 00 Timeline v1</vt:lpstr>
      <vt:lpstr>Confirm Doc</vt:lpstr>
      <vt:lpstr>00 Timeline</vt:lpstr>
      <vt:lpstr>WBS</vt:lpstr>
      <vt:lpstr>#1 20250422</vt:lpstr>
      <vt:lpstr>#2 20250507</vt:lpstr>
      <vt:lpstr>#3 20250514</vt:lpstr>
      <vt:lpstr>#4 20250521</vt:lpstr>
      <vt:lpstr>Alternation req. 2</vt:lpstr>
      <vt:lpstr>Alternation req.</vt:lpstr>
      <vt:lpstr>Alternation req. 4</vt:lpstr>
      <vt:lpstr>Alternation req. 3</vt:lpstr>
      <vt:lpstr>#5 20250528</vt:lpstr>
      <vt:lpstr>#6 20250604</vt:lpstr>
      <vt:lpstr>Structure DB</vt:lpstr>
      <vt:lpstr>Requirement Specification #M3</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Sutripat Ngamjittrong</dc:creator>
  <cp:lastModifiedBy>Sutripat Ngamjittrong</cp:lastModifiedBy>
  <dcterms:created xsi:type="dcterms:W3CDTF">2015-06-05T18:17:20Z</dcterms:created>
  <dcterms:modified xsi:type="dcterms:W3CDTF">2025-05-29T03:21:16Z</dcterms:modified>
</cp:coreProperties>
</file>