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\Documents\Cours LUDUS\Assets_cavego\"/>
    </mc:Choice>
  </mc:AlternateContent>
  <bookViews>
    <workbookView xWindow="0" yWindow="0" windowWidth="28800" windowHeight="12435" activeTab="1"/>
  </bookViews>
  <sheets>
    <sheet name="Capacités" sheetId="1" r:id="rId1"/>
    <sheet name="Obstacles" sheetId="3" r:id="rId2"/>
    <sheet name="Données" sheetId="2" r:id="rId3"/>
  </sheets>
  <definedNames>
    <definedName name="CAPA_LST">Capacités!$B$5:$L$14</definedName>
    <definedName name="CAPA_TBL">Capacités!$B$5:$L$14</definedName>
    <definedName name="LST_CAT">Données!$H$5:$H$8</definedName>
    <definedName name="SELECT_DAT">Données!$C$6</definedName>
    <definedName name="SELECT_LST">Données!$C$5:$C$6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3" l="1"/>
  <c r="C21" i="1"/>
  <c r="U21" i="3"/>
  <c r="U20" i="3"/>
  <c r="L6" i="1"/>
  <c r="L7" i="1"/>
  <c r="L8" i="1"/>
  <c r="L9" i="1"/>
  <c r="L10" i="1"/>
  <c r="L11" i="1"/>
  <c r="L12" i="1"/>
  <c r="L13" i="1"/>
  <c r="L14" i="1"/>
  <c r="L5" i="1"/>
  <c r="W6" i="3" l="1"/>
  <c r="F4" i="3"/>
</calcChain>
</file>

<file path=xl/sharedStrings.xml><?xml version="1.0" encoding="utf-8"?>
<sst xmlns="http://schemas.openxmlformats.org/spreadsheetml/2006/main" count="101" uniqueCount="58">
  <si>
    <t>Se déplacer</t>
  </si>
  <si>
    <t>Sauter</t>
  </si>
  <si>
    <t>Base</t>
  </si>
  <si>
    <t>Nom</t>
  </si>
  <si>
    <t>Measure.</t>
  </si>
  <si>
    <t>Précision</t>
  </si>
  <si>
    <t>Timing</t>
  </si>
  <si>
    <t>Reflexes</t>
  </si>
  <si>
    <t>Tactical</t>
  </si>
  <si>
    <t>Manage.</t>
  </si>
  <si>
    <t>Cunning</t>
  </si>
  <si>
    <t>Strategy</t>
  </si>
  <si>
    <t>DIFF</t>
  </si>
  <si>
    <t>Capacites cognitives</t>
  </si>
  <si>
    <t>Données</t>
  </si>
  <si>
    <t xml:space="preserve">Case Vide </t>
  </si>
  <si>
    <t>Case Cochée</t>
  </si>
  <si>
    <t>X</t>
  </si>
  <si>
    <t>Exercice à rendre</t>
  </si>
  <si>
    <t>ZOUB</t>
  </si>
  <si>
    <t>CAISSE</t>
  </si>
  <si>
    <t>PICS1</t>
  </si>
  <si>
    <t>PICS2</t>
  </si>
  <si>
    <t>ROUAGE1</t>
  </si>
  <si>
    <t>NOM</t>
  </si>
  <si>
    <t>Gestion argent</t>
  </si>
  <si>
    <t>Gestion santé</t>
  </si>
  <si>
    <t>Gestion temps</t>
  </si>
  <si>
    <t>Utiliser l'ordi</t>
  </si>
  <si>
    <t>Récupérer objets</t>
  </si>
  <si>
    <t>Utiliser le téléphone</t>
  </si>
  <si>
    <t>Plateformes</t>
  </si>
  <si>
    <t>Trouver les objets</t>
  </si>
  <si>
    <t>Puzzle</t>
  </si>
  <si>
    <t>Exploration</t>
  </si>
  <si>
    <t>Social</t>
  </si>
  <si>
    <t>Combat</t>
  </si>
  <si>
    <t>Catégories:</t>
  </si>
  <si>
    <t>Catégorie</t>
  </si>
  <si>
    <t>Retard</t>
  </si>
  <si>
    <t>Volume</t>
  </si>
  <si>
    <t>Mouvement</t>
  </si>
  <si>
    <t>Agressivite</t>
  </si>
  <si>
    <t>ENTRAVE</t>
  </si>
  <si>
    <t>BLOQUE</t>
  </si>
  <si>
    <t>PETIT</t>
  </si>
  <si>
    <t>MOYEN</t>
  </si>
  <si>
    <t>GRAND</t>
  </si>
  <si>
    <t>STATIQUE</t>
  </si>
  <si>
    <t>LENT</t>
  </si>
  <si>
    <t>NORMAL</t>
  </si>
  <si>
    <t>RAPIDE</t>
  </si>
  <si>
    <t>AUCUNE</t>
  </si>
  <si>
    <t>BLESSE</t>
  </si>
  <si>
    <t>LETAL</t>
  </si>
  <si>
    <t>Murs</t>
  </si>
  <si>
    <t>Que voulez vous chercher?</t>
  </si>
  <si>
    <t>Fin de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</si>
</sst>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5" sqref="A5"/>
    </sheetView>
  </sheetViews>
  <sheetFormatPr baseColWidth="10" defaultRowHeight="15" x14ac:dyDescent="0.25"/>
  <cols>
    <col min="2" max="2" width="24.42578125" customWidth="1"/>
    <col min="7" max="7" width="16.140625" customWidth="1"/>
  </cols>
  <sheetData>
    <row r="1" spans="1:12" x14ac:dyDescent="0.25">
      <c r="G1" t="s">
        <v>13</v>
      </c>
    </row>
    <row r="2" spans="1:12" x14ac:dyDescent="0.25"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2" x14ac:dyDescent="0.25"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3</v>
      </c>
      <c r="K3">
        <v>1</v>
      </c>
    </row>
    <row r="4" spans="1:12" x14ac:dyDescent="0.25">
      <c r="A4" t="s">
        <v>38</v>
      </c>
      <c r="B4" t="s">
        <v>3</v>
      </c>
      <c r="C4" t="s">
        <v>2</v>
      </c>
      <c r="D4">
        <v>1</v>
      </c>
      <c r="E4">
        <v>1</v>
      </c>
      <c r="F4">
        <v>2</v>
      </c>
      <c r="G4">
        <v>2</v>
      </c>
      <c r="H4">
        <v>3</v>
      </c>
      <c r="I4">
        <v>4</v>
      </c>
      <c r="J4">
        <v>4</v>
      </c>
      <c r="K4">
        <v>5</v>
      </c>
      <c r="L4" t="s">
        <v>12</v>
      </c>
    </row>
    <row r="5" spans="1:12" x14ac:dyDescent="0.25">
      <c r="B5" t="s">
        <v>0</v>
      </c>
      <c r="C5">
        <v>1</v>
      </c>
      <c r="D5" t="s">
        <v>17</v>
      </c>
      <c r="K5" t="s">
        <v>17</v>
      </c>
      <c r="L5">
        <f>PRODUCT(SUM(IF(D5=SELECT_DAT,D$3*D$4,0),IF(E5=SELECT_DAT,E$3*E$4,0),IF(F5=SELECT_DAT,F$3*F$4,0),IF(G5=SELECT_DAT,G$3*G$4,0),IF(H5=SELECT_DAT,H$3*H$4,0),IF(I5=SELECT_DAT,I$3*I$4,0),IF(J5=SELECT_DAT,J$3*J$4,0),IF(K5=SELECT_DAT,K$3*K$4,0)),C5)</f>
        <v>6</v>
      </c>
    </row>
    <row r="6" spans="1:12" x14ac:dyDescent="0.25">
      <c r="B6" t="s">
        <v>1</v>
      </c>
      <c r="C6">
        <v>1</v>
      </c>
      <c r="D6" t="s">
        <v>17</v>
      </c>
      <c r="L6">
        <f>PRODUCT(SUM(IF(D6=SELECT_DAT,D$3*D$4,0),IF(E6=SELECT_DAT,E$3*E$4,0),IF(F6=SELECT_DAT,F$3*F$4,0),IF(G6=SELECT_DAT,G$3*G$4,0),IF(H6=SELECT_DAT,H$3*H$4,0),IF(I6=SELECT_DAT,I$3*I$4,0),IF(J6=SELECT_DAT,J$3*J$4,0),IF(K6=SELECT_DAT,K$3*K$4,0)),C6)</f>
        <v>1</v>
      </c>
    </row>
    <row r="7" spans="1:12" x14ac:dyDescent="0.25">
      <c r="B7" t="s">
        <v>25</v>
      </c>
      <c r="C7">
        <v>4</v>
      </c>
      <c r="I7" t="s">
        <v>17</v>
      </c>
      <c r="J7" t="s">
        <v>17</v>
      </c>
      <c r="K7" t="s">
        <v>17</v>
      </c>
      <c r="L7">
        <f>PRODUCT(SUM(IF(D7=SELECT_DAT,D$3*D$4,0),IF(E7=SELECT_DAT,E$3*E$4,0),IF(F7=SELECT_DAT,F$3*F$4,0),IF(G7=SELECT_DAT,G$3*G$4,0),IF(H7=SELECT_DAT,H$3*H$4,0),IF(I7=SELECT_DAT,I$3*I$4,0),IF(J7=SELECT_DAT,J$3*J$4,0),IF(K7=SELECT_DAT,K$3*K$4,0)),C7)</f>
        <v>84</v>
      </c>
    </row>
    <row r="8" spans="1:12" x14ac:dyDescent="0.25">
      <c r="B8" t="s">
        <v>26</v>
      </c>
      <c r="C8">
        <v>5</v>
      </c>
      <c r="I8" t="s">
        <v>17</v>
      </c>
      <c r="J8" t="s">
        <v>17</v>
      </c>
      <c r="K8" t="s">
        <v>17</v>
      </c>
      <c r="L8">
        <f>PRODUCT(SUM(IF(D8=SELECT_DAT,D$3*D$4,0),IF(E8=SELECT_DAT,E$3*E$4,0),IF(F8=SELECT_DAT,F$3*F$4,0),IF(G8=SELECT_DAT,G$3*G$4,0),IF(H8=SELECT_DAT,H$3*H$4,0),IF(I8=SELECT_DAT,I$3*I$4,0),IF(J8=SELECT_DAT,J$3*J$4,0),IF(K8=SELECT_DAT,K$3*K$4,0)),C8)</f>
        <v>105</v>
      </c>
    </row>
    <row r="9" spans="1:12" x14ac:dyDescent="0.25">
      <c r="B9" t="s">
        <v>27</v>
      </c>
      <c r="C9">
        <v>5</v>
      </c>
      <c r="I9" t="s">
        <v>17</v>
      </c>
      <c r="J9" t="s">
        <v>17</v>
      </c>
      <c r="K9" t="s">
        <v>17</v>
      </c>
      <c r="L9">
        <f>PRODUCT(SUM(IF(D9=SELECT_DAT,D$3*D$4,0),IF(E9=SELECT_DAT,E$3*E$4,0),IF(F9=SELECT_DAT,F$3*F$4,0),IF(G9=SELECT_DAT,G$3*G$4,0),IF(H9=SELECT_DAT,H$3*H$4,0),IF(I9=SELECT_DAT,I$3*I$4,0),IF(J9=SELECT_DAT,J$3*J$4,0),IF(K9=SELECT_DAT,K$3*K$4,0)),C9)</f>
        <v>105</v>
      </c>
    </row>
    <row r="10" spans="1:12" x14ac:dyDescent="0.25">
      <c r="B10" t="s">
        <v>28</v>
      </c>
      <c r="C10">
        <v>1</v>
      </c>
      <c r="E10" t="s">
        <v>17</v>
      </c>
      <c r="L10">
        <f>PRODUCT(SUM(IF(D10=SELECT_DAT,D$3*D$4,0),IF(E10=SELECT_DAT,E$3*E$4,0),IF(F10=SELECT_DAT,F$3*F$4,0),IF(G10=SELECT_DAT,G$3*G$4,0),IF(H10=SELECT_DAT,H$3*H$4,0),IF(I10=SELECT_DAT,I$3*I$4,0),IF(J10=SELECT_DAT,J$3*J$4,0),IF(K10=SELECT_DAT,K$3*K$4,0)),C10)</f>
        <v>1</v>
      </c>
    </row>
    <row r="11" spans="1:12" x14ac:dyDescent="0.25">
      <c r="B11" t="s">
        <v>30</v>
      </c>
      <c r="C11">
        <v>1</v>
      </c>
      <c r="E11" t="s">
        <v>17</v>
      </c>
      <c r="L11">
        <f>PRODUCT(SUM(IF(D11=SELECT_DAT,D$3*D$4,0),IF(E11=SELECT_DAT,E$3*E$4,0),IF(F11=SELECT_DAT,F$3*F$4,0),IF(G11=SELECT_DAT,G$3*G$4,0),IF(H11=SELECT_DAT,H$3*H$4,0),IF(I11=SELECT_DAT,I$3*I$4,0),IF(J11=SELECT_DAT,J$3*J$4,0),IF(K11=SELECT_DAT,K$3*K$4,0)),C11)</f>
        <v>1</v>
      </c>
    </row>
    <row r="12" spans="1:12" x14ac:dyDescent="0.25">
      <c r="B12" t="s">
        <v>29</v>
      </c>
      <c r="C12">
        <v>2</v>
      </c>
      <c r="D12" t="s">
        <v>17</v>
      </c>
      <c r="E12" t="s">
        <v>17</v>
      </c>
      <c r="L12">
        <f>PRODUCT(SUM(IF(D12=SELECT_DAT,D$3*D$4,0),IF(E12=SELECT_DAT,E$3*E$4,0),IF(F12=SELECT_DAT,F$3*F$4,0),IF(G12=SELECT_DAT,G$3*G$4,0),IF(H12=SELECT_DAT,H$3*H$4,0),IF(I12=SELECT_DAT,I$3*I$4,0),IF(J12=SELECT_DAT,J$3*J$4,0),IF(K12=SELECT_DAT,K$3*K$4,0)),C12)</f>
        <v>4</v>
      </c>
    </row>
    <row r="13" spans="1:12" x14ac:dyDescent="0.25">
      <c r="B13" t="s">
        <v>31</v>
      </c>
      <c r="C13">
        <v>2</v>
      </c>
      <c r="D13" t="s">
        <v>17</v>
      </c>
      <c r="E13" t="s">
        <v>17</v>
      </c>
      <c r="F13" t="s">
        <v>17</v>
      </c>
      <c r="L13">
        <f>PRODUCT(SUM(IF(D13=SELECT_DAT,D$3*D$4,0),IF(E13=SELECT_DAT,E$3*E$4,0),IF(F13=SELECT_DAT,F$3*F$4,0),IF(G13=SELECT_DAT,G$3*G$4,0),IF(H13=SELECT_DAT,H$3*H$4,0),IF(I13=SELECT_DAT,I$3*I$4,0),IF(J13=SELECT_DAT,J$3*J$4,0),IF(K13=SELECT_DAT,K$3*K$4,0)),C13)</f>
        <v>8</v>
      </c>
    </row>
    <row r="14" spans="1:12" x14ac:dyDescent="0.25">
      <c r="B14" t="s">
        <v>32</v>
      </c>
      <c r="C14">
        <v>3</v>
      </c>
      <c r="D14" t="s">
        <v>17</v>
      </c>
      <c r="E14" t="s">
        <v>17</v>
      </c>
      <c r="H14" t="s">
        <v>17</v>
      </c>
      <c r="J14" t="s">
        <v>17</v>
      </c>
      <c r="L14">
        <f>PRODUCT(SUM(IF(D14=SELECT_DAT,D$3*D$4,0),IF(E14=SELECT_DAT,E$3*E$4,0),IF(F14=SELECT_DAT,F$3*F$4,0),IF(G14=SELECT_DAT,G$3*G$4,0),IF(H14=SELECT_DAT,H$3*H$4,0),IF(I14=SELECT_DAT,I$3*I$4,0),IF(J14=SELECT_DAT,J$3*J$4,0),IF(K14=SELECT_DAT,K$3*K$4,0)),C14)</f>
        <v>51</v>
      </c>
    </row>
    <row r="20" spans="2:3" x14ac:dyDescent="0.25">
      <c r="B20" t="s">
        <v>56</v>
      </c>
    </row>
    <row r="21" spans="2:3" x14ac:dyDescent="0.25">
      <c r="B21" t="s">
        <v>27</v>
      </c>
      <c r="C21">
        <f>VLOOKUP(B21,B2:L14,11,FALSE)</f>
        <v>105</v>
      </c>
    </row>
  </sheetData>
  <dataValidations count="2">
    <dataValidation type="list" showInputMessage="1" showErrorMessage="1" sqref="D5:K14">
      <formula1>SELECT_LST</formula1>
    </dataValidation>
    <dataValidation type="list" allowBlank="1" showInputMessage="1" showErrorMessage="1" sqref="A5:A14">
      <formula1>LST_CAT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W22"/>
  <sheetViews>
    <sheetView tabSelected="1" topLeftCell="B1" workbookViewId="0">
      <selection activeCell="U22" sqref="U22"/>
    </sheetView>
  </sheetViews>
  <sheetFormatPr baseColWidth="10" defaultRowHeight="15" x14ac:dyDescent="0.25"/>
  <cols>
    <col min="8" max="8" width="15.5703125" customWidth="1"/>
    <col min="9" max="9" width="13.7109375" customWidth="1"/>
    <col min="10" max="10" width="16.7109375" customWidth="1"/>
  </cols>
  <sheetData>
    <row r="4" spans="5:23" x14ac:dyDescent="0.25">
      <c r="E4" t="s">
        <v>0</v>
      </c>
      <c r="F4">
        <f>VLOOKUP(E4,CAPA_TBL,11,FALSE)</f>
        <v>6</v>
      </c>
      <c r="J4" t="s">
        <v>18</v>
      </c>
      <c r="K4">
        <v>1</v>
      </c>
      <c r="L4">
        <v>1</v>
      </c>
      <c r="M4">
        <v>2</v>
      </c>
      <c r="N4">
        <v>2</v>
      </c>
      <c r="O4">
        <v>2</v>
      </c>
      <c r="P4">
        <v>3</v>
      </c>
      <c r="Q4">
        <v>3</v>
      </c>
      <c r="R4">
        <v>3</v>
      </c>
      <c r="S4">
        <v>3</v>
      </c>
      <c r="T4">
        <v>4</v>
      </c>
      <c r="U4">
        <v>4</v>
      </c>
      <c r="V4">
        <v>4</v>
      </c>
    </row>
    <row r="5" spans="5:23" x14ac:dyDescent="0.25">
      <c r="J5" t="s">
        <v>24</v>
      </c>
      <c r="K5">
        <v>1</v>
      </c>
      <c r="L5">
        <v>2</v>
      </c>
      <c r="M5">
        <v>1</v>
      </c>
      <c r="N5">
        <v>2</v>
      </c>
      <c r="O5">
        <v>3</v>
      </c>
      <c r="P5">
        <v>1</v>
      </c>
      <c r="Q5">
        <v>2</v>
      </c>
      <c r="R5">
        <v>3</v>
      </c>
      <c r="S5">
        <v>4</v>
      </c>
      <c r="T5">
        <v>1</v>
      </c>
      <c r="U5">
        <v>2</v>
      </c>
      <c r="V5">
        <v>3</v>
      </c>
      <c r="W5" t="s">
        <v>12</v>
      </c>
    </row>
    <row r="6" spans="5:23" x14ac:dyDescent="0.25">
      <c r="J6" t="s">
        <v>19</v>
      </c>
      <c r="K6" t="s">
        <v>17</v>
      </c>
      <c r="L6" t="s">
        <v>17</v>
      </c>
      <c r="M6" t="s">
        <v>17</v>
      </c>
      <c r="W6">
        <f>SUMIF(K5:V5,SELECT_DAT,K$4:V$4)</f>
        <v>0</v>
      </c>
    </row>
    <row r="7" spans="5:23" x14ac:dyDescent="0.25">
      <c r="J7" t="s">
        <v>20</v>
      </c>
    </row>
    <row r="8" spans="5:23" x14ac:dyDescent="0.25">
      <c r="J8" t="s">
        <v>21</v>
      </c>
    </row>
    <row r="9" spans="5:23" x14ac:dyDescent="0.25">
      <c r="J9" t="s">
        <v>22</v>
      </c>
    </row>
    <row r="10" spans="5:23" x14ac:dyDescent="0.25">
      <c r="J10" t="s">
        <v>23</v>
      </c>
    </row>
    <row r="16" spans="5:23" x14ac:dyDescent="0.25">
      <c r="I16" s="2" t="s">
        <v>39</v>
      </c>
      <c r="J16" s="2"/>
      <c r="K16" s="2" t="s">
        <v>40</v>
      </c>
      <c r="L16" s="2"/>
      <c r="M16" s="2"/>
      <c r="N16" s="2" t="s">
        <v>41</v>
      </c>
      <c r="O16" s="2"/>
      <c r="P16" s="2"/>
      <c r="Q16" s="2"/>
      <c r="R16" s="2" t="s">
        <v>42</v>
      </c>
      <c r="S16" s="2"/>
      <c r="T16" s="2"/>
    </row>
    <row r="17" spans="7:21" x14ac:dyDescent="0.25">
      <c r="I17" t="s">
        <v>43</v>
      </c>
      <c r="J17" t="s">
        <v>44</v>
      </c>
      <c r="K17" t="s">
        <v>45</v>
      </c>
      <c r="L17" t="s">
        <v>46</v>
      </c>
      <c r="M17" t="s">
        <v>47</v>
      </c>
      <c r="N17" t="s">
        <v>48</v>
      </c>
      <c r="O17" t="s">
        <v>49</v>
      </c>
      <c r="P17" t="s">
        <v>50</v>
      </c>
      <c r="Q17" t="s">
        <v>51</v>
      </c>
      <c r="R17" t="s">
        <v>52</v>
      </c>
      <c r="S17" t="s">
        <v>53</v>
      </c>
      <c r="T17" t="s">
        <v>54</v>
      </c>
    </row>
    <row r="18" spans="7:21" x14ac:dyDescent="0.25">
      <c r="I18">
        <v>1</v>
      </c>
      <c r="J18">
        <v>1</v>
      </c>
      <c r="K18">
        <v>2</v>
      </c>
      <c r="L18">
        <v>2</v>
      </c>
      <c r="M18">
        <v>2</v>
      </c>
      <c r="N18">
        <v>1</v>
      </c>
      <c r="O18">
        <v>2</v>
      </c>
      <c r="P18">
        <v>3</v>
      </c>
      <c r="Q18">
        <v>4</v>
      </c>
      <c r="R18">
        <v>0</v>
      </c>
      <c r="S18">
        <v>5</v>
      </c>
      <c r="T18">
        <v>6</v>
      </c>
    </row>
    <row r="19" spans="7:21" x14ac:dyDescent="0.25">
      <c r="G19" t="s">
        <v>38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t="s">
        <v>12</v>
      </c>
    </row>
    <row r="20" spans="7:21" x14ac:dyDescent="0.25">
      <c r="G20" t="s">
        <v>34</v>
      </c>
      <c r="H20" t="s">
        <v>31</v>
      </c>
      <c r="I20" t="s">
        <v>17</v>
      </c>
      <c r="K20" t="s">
        <v>17</v>
      </c>
      <c r="P20" t="s">
        <v>17</v>
      </c>
      <c r="R20" t="s">
        <v>17</v>
      </c>
      <c r="U20">
        <f>SUM(IF(I20=SELECT_DAT,I$18*I$19,0), IF(J20=SELECT_DAT,J$18*J$19,0), IF(K20=SELECT_DAT,K$18*K$19,0), IF(L20=SELECT_DAT,L$18*L$19,0), IF(M20=SELECT_DAT,M$18*M$19,0),IF(N20=SELECT_DAT,N$18*N$19,0),IF(O20=SELECT_DAT,O$18*O$19,0), IF(P20=SELECT_DAT,P$18*P$19,0), IF(Q20=SELECT_DAT,Q$18*Q$19,0),   IF(R20=SELECT_DAT,R$18*R$19,0),  IF(S20=SELECT_DAT,S$18*S$19,0),  IF(T20=SELECT_DAT,T$18*T$19,0)                                                     )</f>
        <v>6</v>
      </c>
    </row>
    <row r="21" spans="7:21" x14ac:dyDescent="0.25">
      <c r="G21" t="s">
        <v>34</v>
      </c>
      <c r="H21" t="s">
        <v>55</v>
      </c>
      <c r="J21" t="s">
        <v>17</v>
      </c>
      <c r="L21" t="s">
        <v>17</v>
      </c>
      <c r="N21" t="s">
        <v>17</v>
      </c>
      <c r="R21" t="s">
        <v>17</v>
      </c>
      <c r="U21">
        <f>SUM(IF(I21=SELECT_DAT,I$18*I$19,0), IF(J21=SELECT_DAT,J$18*J$19,0), IF(K21=SELECT_DAT,K$18*K$19,0), IF(L21=SELECT_DAT,L$18*L$19,0), IF(M21=SELECT_DAT,M$18*M$19,0),IF(N21=SELECT_DAT,N$18*N$19,0),IF(O21=SELECT_DAT,O$18*O$19,0), IF(P21=SELECT_DAT,P$18*P$19,0), IF(Q21=SELECT_DAT,Q$18*Q$19,0),   IF(R21=SELECT_DAT,R$18*R$19,0),  IF(S21=SELECT_DAT,S$18*S$19,0),  IF(T21=SELECT_DAT,T$18*T$19,0)                                                     )</f>
        <v>4</v>
      </c>
    </row>
    <row r="22" spans="7:21" x14ac:dyDescent="0.25">
      <c r="G22" t="s">
        <v>33</v>
      </c>
      <c r="H22" t="s">
        <v>57</v>
      </c>
      <c r="U22">
        <f>SUM(IF(I22=SELECT_DAT,I$18*I$19,0), IF(J22=SELECT_DAT,J$18*J$19,0), IF(K22=SELECT_DAT,K$18*K$19,0), IF(L22=SELECT_DAT,L$18*L$19,0), IF(M22=SELECT_DAT,M$18*M$19,0),IF(N22=SELECT_DAT,N$18*N$19,0),IF(O22=SELECT_DAT,O$18*O$19,0), IF(P22=SELECT_DAT,P$18*P$19,0), IF(Q22=SELECT_DAT,Q$18*Q$19,0),   IF(R22=SELECT_DAT,R$18*R$19,0),  IF(S22=SELECT_DAT,S$18*S$19,0),  IF(T22=SELECT_DAT,T$18*T$19,0)                                                     )</f>
        <v>0</v>
      </c>
    </row>
  </sheetData>
  <mergeCells count="4">
    <mergeCell ref="I16:J16"/>
    <mergeCell ref="R16:T16"/>
    <mergeCell ref="K16:M16"/>
    <mergeCell ref="N16:Q16"/>
  </mergeCells>
  <dataValidations count="2">
    <dataValidation type="list" allowBlank="1" showInputMessage="1" showErrorMessage="1" sqref="K6:V10 I20:T22">
      <formula1>SELECT_LST</formula1>
    </dataValidation>
    <dataValidation type="list" allowBlank="1" showInputMessage="1" showErrorMessage="1" sqref="G20:G22">
      <formula1>LST_CAT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Capacités!$B$5:$B$14</xm:f>
          </x14:formula1>
          <xm:sqref>E4:E69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6" sqref="E6"/>
    </sheetView>
  </sheetViews>
  <sheetFormatPr baseColWidth="10" defaultRowHeight="15" x14ac:dyDescent="0.25"/>
  <cols>
    <col min="2" max="2" width="14.28515625" customWidth="1"/>
  </cols>
  <sheetData>
    <row r="1" spans="1:8" x14ac:dyDescent="0.25">
      <c r="A1" s="1" t="s">
        <v>14</v>
      </c>
    </row>
    <row r="5" spans="1:8" x14ac:dyDescent="0.25">
      <c r="B5" t="s">
        <v>15</v>
      </c>
      <c r="G5" t="s">
        <v>37</v>
      </c>
      <c r="H5" t="s">
        <v>33</v>
      </c>
    </row>
    <row r="6" spans="1:8" x14ac:dyDescent="0.25">
      <c r="B6" t="s">
        <v>16</v>
      </c>
      <c r="C6" t="s">
        <v>17</v>
      </c>
      <c r="H6" t="s">
        <v>34</v>
      </c>
    </row>
    <row r="7" spans="1:8" x14ac:dyDescent="0.25">
      <c r="H7" t="s">
        <v>35</v>
      </c>
    </row>
    <row r="8" spans="1:8" x14ac:dyDescent="0.25">
      <c r="H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Capacités</vt:lpstr>
      <vt:lpstr>Obstacles</vt:lpstr>
      <vt:lpstr>Données</vt:lpstr>
      <vt:lpstr>CAPA_LST</vt:lpstr>
      <vt:lpstr>CAPA_TBL</vt:lpstr>
      <vt:lpstr>LST_CAT</vt:lpstr>
      <vt:lpstr>SELECT_DAT</vt:lpstr>
      <vt:lpstr>SELECT_LST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2017-03-03T13:21:47Z</dcterms:created>
  <dcterms:modified xsi:type="dcterms:W3CDTF">2017-03-10T11:33:50Z</dcterms:modified>
</cp:coreProperties>
</file>