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9812" windowHeight="9528" activeTab="7"/>
  </bookViews>
  <sheets>
    <sheet name="GG Torque (Z) 7" sheetId="8" r:id="rId1"/>
    <sheet name="GG Torque (Y) 6" sheetId="7" r:id="rId2"/>
    <sheet name="GG Torque (X) 5" sheetId="6" r:id="rId3"/>
    <sheet name="GG Force (Z) 4" sheetId="5" r:id="rId4"/>
    <sheet name="GG Force (Y) 3" sheetId="4" r:id="rId5"/>
    <sheet name="GG Force (X) 2" sheetId="3" r:id="rId6"/>
    <sheet name="GG Average Velocity 1" sheetId="2" r:id="rId7"/>
    <sheet name="Parametric Study" sheetId="1" r:id="rId8"/>
  </sheets>
  <calcPr calcId="145621"/>
</workbook>
</file>

<file path=xl/calcChain.xml><?xml version="1.0" encoding="utf-8"?>
<calcChain xmlns="http://schemas.openxmlformats.org/spreadsheetml/2006/main">
  <c r="I18" i="1" l="1"/>
  <c r="I17" i="1"/>
  <c r="I16" i="1"/>
  <c r="G16" i="1"/>
  <c r="G18" i="1"/>
  <c r="G17" i="1"/>
  <c r="F16" i="1"/>
  <c r="E18" i="1"/>
  <c r="E17" i="1"/>
  <c r="E16" i="1"/>
  <c r="C18" i="1"/>
  <c r="B17" i="1"/>
  <c r="B16" i="1"/>
</calcChain>
</file>

<file path=xl/sharedStrings.xml><?xml version="1.0" encoding="utf-8"?>
<sst xmlns="http://schemas.openxmlformats.org/spreadsheetml/2006/main" count="20" uniqueCount="20">
  <si>
    <t>Angle of attack (Initial and Ambient Conditions) [°]</t>
  </si>
  <si>
    <t>GG Average Velocity 1 [m/s]</t>
  </si>
  <si>
    <t>GG Force (X) 2 [N]</t>
  </si>
  <si>
    <t>GG Force (Y) 3 [N]</t>
  </si>
  <si>
    <t>GG Force (Z) 4 [N]</t>
  </si>
  <si>
    <t>GG Torque (X) 5 [N*m]</t>
  </si>
  <si>
    <t>GG Torque (Y) 6 [N*m]</t>
  </si>
  <si>
    <t>GG Torque (Z) 7 [N*m]</t>
  </si>
  <si>
    <t>Design Point 1</t>
  </si>
  <si>
    <t>Design Point 2</t>
  </si>
  <si>
    <t>Design Point 3</t>
  </si>
  <si>
    <t>Design Point 4</t>
  </si>
  <si>
    <t>Design Point 5</t>
  </si>
  <si>
    <t>F</t>
  </si>
  <si>
    <t>M</t>
  </si>
  <si>
    <t>FxM</t>
  </si>
  <si>
    <t>F*F</t>
  </si>
  <si>
    <t>r1</t>
  </si>
  <si>
    <t>t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</si>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</sst>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F5DE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EEF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(Z) 7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Study'!$C$10:$G$10</c:f>
              <c:numCache>
                <c:formatCode>General</c:formatCode>
                <c:ptCount val="5"/>
                <c:pt idx="0">
                  <c:v>1.1829667715624399</c:v>
                </c:pt>
                <c:pt idx="1">
                  <c:v>1.5437313261996899</c:v>
                </c:pt>
                <c:pt idx="2">
                  <c:v>2.2908302013783501</c:v>
                </c:pt>
                <c:pt idx="3">
                  <c:v>2.6380017577091901</c:v>
                </c:pt>
                <c:pt idx="4">
                  <c:v>3.0147162370007199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997440"/>
        <c:axId val="228639872"/>
      </c:barChart>
      <c:catAx>
        <c:axId val="2159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39872"/>
        <c:crosses val="autoZero"/>
        <c:auto val="1"/>
        <c:lblAlgn val="ctr"/>
        <c:lblOffset val="100"/>
        <c:noMultiLvlLbl val="1"/>
      </c:catAx>
      <c:valAx>
        <c:axId val="22863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(Z) 7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99744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(Y) 6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Study'!$C$9:$G$9</c:f>
              <c:numCache>
                <c:formatCode>General</c:formatCode>
                <c:ptCount val="5"/>
                <c:pt idx="0">
                  <c:v>-0.49190743059367997</c:v>
                </c:pt>
                <c:pt idx="1">
                  <c:v>-0.653017748917465</c:v>
                </c:pt>
                <c:pt idx="2">
                  <c:v>-0.66636395959053696</c:v>
                </c:pt>
                <c:pt idx="3">
                  <c:v>-0.79321690360839103</c:v>
                </c:pt>
                <c:pt idx="4">
                  <c:v>-0.884488980877989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652544"/>
        <c:axId val="228654464"/>
      </c:barChart>
      <c:catAx>
        <c:axId val="2286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54464"/>
        <c:crosses val="autoZero"/>
        <c:auto val="1"/>
        <c:lblAlgn val="ctr"/>
        <c:lblOffset val="100"/>
        <c:noMultiLvlLbl val="1"/>
      </c:catAx>
      <c:valAx>
        <c:axId val="228654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(Y) 6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65254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Torque (X) 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Study'!$C$8:$G$8</c:f>
              <c:numCache>
                <c:formatCode>General</c:formatCode>
                <c:ptCount val="5"/>
                <c:pt idx="0">
                  <c:v>-4.4970465777107496</c:v>
                </c:pt>
                <c:pt idx="1">
                  <c:v>-5.5607954241662201</c:v>
                </c:pt>
                <c:pt idx="2">
                  <c:v>-7.7449003300583197</c:v>
                </c:pt>
                <c:pt idx="3">
                  <c:v>-9.0197217974866692</c:v>
                </c:pt>
                <c:pt idx="4">
                  <c:v>-10.569946368712101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57504"/>
        <c:axId val="228759424"/>
      </c:barChart>
      <c:catAx>
        <c:axId val="22875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59424"/>
        <c:crosses val="autoZero"/>
        <c:auto val="1"/>
        <c:lblAlgn val="ctr"/>
        <c:lblOffset val="100"/>
        <c:noMultiLvlLbl val="1"/>
      </c:catAx>
      <c:valAx>
        <c:axId val="22875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Torque (X) 5 [N*m]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57504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(Z) 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Study'!$C$7:$G$7</c:f>
              <c:numCache>
                <c:formatCode>General</c:formatCode>
                <c:ptCount val="5"/>
                <c:pt idx="0">
                  <c:v>2.60978268671778</c:v>
                </c:pt>
                <c:pt idx="1">
                  <c:v>2.49829936594654</c:v>
                </c:pt>
                <c:pt idx="2">
                  <c:v>2.1643255326082902</c:v>
                </c:pt>
                <c:pt idx="3">
                  <c:v>2.0365526592177599</c:v>
                </c:pt>
                <c:pt idx="4">
                  <c:v>1.96229769662505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794752"/>
        <c:axId val="228796672"/>
      </c:barChart>
      <c:catAx>
        <c:axId val="2287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96672"/>
        <c:crosses val="autoZero"/>
        <c:auto val="1"/>
        <c:lblAlgn val="ctr"/>
        <c:lblOffset val="100"/>
        <c:noMultiLvlLbl val="1"/>
      </c:catAx>
      <c:valAx>
        <c:axId val="22879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(Z) 4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79475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(Y)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Study'!$C$6:$G$6</c:f>
              <c:numCache>
                <c:formatCode>General</c:formatCode>
                <c:ptCount val="5"/>
                <c:pt idx="0">
                  <c:v>9.7867754472388206</c:v>
                </c:pt>
                <c:pt idx="1">
                  <c:v>12.3692853644694</c:v>
                </c:pt>
                <c:pt idx="2">
                  <c:v>17.801673062312901</c:v>
                </c:pt>
                <c:pt idx="3">
                  <c:v>20.984168878871898</c:v>
                </c:pt>
                <c:pt idx="4">
                  <c:v>24.599339309165799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54400"/>
        <c:axId val="228872960"/>
      </c:barChart>
      <c:catAx>
        <c:axId val="2288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72960"/>
        <c:crosses val="autoZero"/>
        <c:auto val="1"/>
        <c:lblAlgn val="ctr"/>
        <c:lblOffset val="100"/>
        <c:noMultiLvlLbl val="1"/>
      </c:catAx>
      <c:valAx>
        <c:axId val="22887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3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85440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Force (X) 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Study'!$C$5:$G$5</c:f>
              <c:numCache>
                <c:formatCode>General</c:formatCode>
                <c:ptCount val="5"/>
                <c:pt idx="0">
                  <c:v>1.8211713187771199</c:v>
                </c:pt>
                <c:pt idx="1">
                  <c:v>1.3767241855755199</c:v>
                </c:pt>
                <c:pt idx="2">
                  <c:v>1.2874849647433699</c:v>
                </c:pt>
                <c:pt idx="3">
                  <c:v>0.87167067128389197</c:v>
                </c:pt>
                <c:pt idx="4">
                  <c:v>0.71103036872546099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26592"/>
        <c:axId val="228928512"/>
      </c:barChart>
      <c:catAx>
        <c:axId val="2289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28512"/>
        <c:crosses val="autoZero"/>
        <c:auto val="1"/>
        <c:lblAlgn val="ctr"/>
        <c:lblOffset val="100"/>
        <c:noMultiLvlLbl val="1"/>
      </c:catAx>
      <c:valAx>
        <c:axId val="228928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2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26592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GG Average Velocity 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'Parametric Study'!$C$4:$G$4</c:f>
              <c:numCache>
                <c:formatCode>General</c:formatCode>
                <c:ptCount val="5"/>
                <c:pt idx="0">
                  <c:v>17.994618030139499</c:v>
                </c:pt>
                <c:pt idx="1">
                  <c:v>18.003918504116001</c:v>
                </c:pt>
                <c:pt idx="2">
                  <c:v>18.030307522724499</c:v>
                </c:pt>
                <c:pt idx="3">
                  <c:v>18.035467021613901</c:v>
                </c:pt>
                <c:pt idx="4">
                  <c:v>18.039131419735799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5280"/>
        <c:axId val="229393920"/>
      </c:barChart>
      <c:catAx>
        <c:axId val="2289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393920"/>
        <c:crosses val="autoZero"/>
        <c:auto val="1"/>
        <c:lblAlgn val="ctr"/>
        <c:lblOffset val="100"/>
        <c:noMultiLvlLbl val="1"/>
      </c:catAx>
      <c:valAx>
        <c:axId val="229393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Average Velocity 1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45280"/>
        <c:crosses val="autoZero"/>
        <c:crossBetween val="between"/>
      </c:valAx>
      <c:spPr>
        <a:noFill/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tabSelected="1" workbookViewId="0">
      <selection activeCell="I20" sqref="I20"/>
    </sheetView>
  </sheetViews>
  <sheetFormatPr defaultRowHeight="14.4" x14ac:dyDescent="0.3"/>
  <cols>
    <col min="2" max="2" width="44" customWidth="1"/>
    <col min="3" max="7" width="15" customWidth="1"/>
  </cols>
  <sheetData>
    <row r="2" spans="2:9" x14ac:dyDescent="0.3">
      <c r="B2" s="2"/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2:9" x14ac:dyDescent="0.3">
      <c r="B3" s="3" t="s">
        <v>0</v>
      </c>
      <c r="C3" s="3">
        <v>-1</v>
      </c>
      <c r="D3" s="3">
        <v>0</v>
      </c>
      <c r="E3" s="3">
        <v>1</v>
      </c>
      <c r="F3" s="3">
        <v>2</v>
      </c>
      <c r="G3" s="3">
        <v>3</v>
      </c>
    </row>
    <row r="4" spans="2:9" x14ac:dyDescent="0.3">
      <c r="B4" s="1" t="s">
        <v>1</v>
      </c>
      <c r="C4" s="1">
        <v>17.994618030139499</v>
      </c>
      <c r="D4" s="1">
        <v>18.003918504116001</v>
      </c>
      <c r="E4" s="1">
        <v>18.030307522724499</v>
      </c>
      <c r="F4" s="1">
        <v>18.035467021613901</v>
      </c>
      <c r="G4" s="1">
        <v>18.039131419735799</v>
      </c>
    </row>
    <row r="5" spans="2:9" x14ac:dyDescent="0.3">
      <c r="B5" s="1" t="s">
        <v>2</v>
      </c>
      <c r="C5" s="1">
        <v>1.8211713187771199</v>
      </c>
      <c r="D5" s="1">
        <v>1.3767241855755199</v>
      </c>
      <c r="E5" s="1">
        <v>1.2874849647433699</v>
      </c>
      <c r="F5" s="1">
        <v>0.87167067128389197</v>
      </c>
      <c r="G5" s="1">
        <v>0.71103036872546099</v>
      </c>
    </row>
    <row r="6" spans="2:9" x14ac:dyDescent="0.3">
      <c r="B6" s="1" t="s">
        <v>3</v>
      </c>
      <c r="C6" s="1">
        <v>9.7867754472388206</v>
      </c>
      <c r="D6" s="1">
        <v>12.3692853644694</v>
      </c>
      <c r="E6" s="1">
        <v>17.801673062312901</v>
      </c>
      <c r="F6" s="1">
        <v>20.984168878871898</v>
      </c>
      <c r="G6" s="1">
        <v>24.599339309165799</v>
      </c>
    </row>
    <row r="7" spans="2:9" x14ac:dyDescent="0.3">
      <c r="B7" s="1" t="s">
        <v>4</v>
      </c>
      <c r="C7" s="1">
        <v>2.60978268671778</v>
      </c>
      <c r="D7" s="1">
        <v>2.49829936594654</v>
      </c>
      <c r="E7" s="1">
        <v>2.1643255326082902</v>
      </c>
      <c r="F7" s="1">
        <v>2.0365526592177599</v>
      </c>
      <c r="G7" s="1">
        <v>1.96229769662505</v>
      </c>
    </row>
    <row r="8" spans="2:9" x14ac:dyDescent="0.3">
      <c r="B8" s="1" t="s">
        <v>5</v>
      </c>
      <c r="C8" s="1">
        <v>-4.4970465777107496</v>
      </c>
      <c r="D8" s="1">
        <v>-5.5607954241662201</v>
      </c>
      <c r="E8" s="1">
        <v>-7.7449003300583197</v>
      </c>
      <c r="F8" s="1">
        <v>-9.0197217974866692</v>
      </c>
      <c r="G8" s="1">
        <v>-10.569946368712101</v>
      </c>
    </row>
    <row r="9" spans="2:9" x14ac:dyDescent="0.3">
      <c r="B9" s="1" t="s">
        <v>6</v>
      </c>
      <c r="C9" s="1">
        <v>-0.49190743059367997</v>
      </c>
      <c r="D9" s="1">
        <v>-0.653017748917465</v>
      </c>
      <c r="E9" s="1">
        <v>-0.66636395959053696</v>
      </c>
      <c r="F9" s="1">
        <v>-0.79321690360839103</v>
      </c>
      <c r="G9" s="1">
        <v>-0.884488980877989</v>
      </c>
    </row>
    <row r="10" spans="2:9" x14ac:dyDescent="0.3">
      <c r="B10" s="1" t="s">
        <v>7</v>
      </c>
      <c r="C10" s="1">
        <v>1.1829667715624399</v>
      </c>
      <c r="D10" s="1">
        <v>1.5437313261996899</v>
      </c>
      <c r="E10" s="1">
        <v>2.2908302013783501</v>
      </c>
      <c r="F10" s="1">
        <v>2.6380017577091901</v>
      </c>
      <c r="G10" s="1">
        <v>3.0147162370007199</v>
      </c>
    </row>
    <row r="15" spans="2:9" x14ac:dyDescent="0.3">
      <c r="B15" t="s">
        <v>13</v>
      </c>
      <c r="C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</row>
    <row r="16" spans="2:9" x14ac:dyDescent="0.3">
      <c r="B16">
        <f>E5*2</f>
        <v>2.5749699294867399</v>
      </c>
      <c r="C16">
        <v>0</v>
      </c>
      <c r="E16">
        <f>B17*C18-C17*B18</f>
        <v>163.12244114483926</v>
      </c>
      <c r="F16">
        <f>B16*B16+B17*B17+B18*B18</f>
        <v>1274.228725407668</v>
      </c>
      <c r="G16">
        <f>E16/F16</f>
        <v>0.12801660949265681</v>
      </c>
      <c r="H16">
        <v>1E-3</v>
      </c>
      <c r="I16">
        <f>G16+H16*E16</f>
        <v>0.29113905063749607</v>
      </c>
    </row>
    <row r="17" spans="2:9" x14ac:dyDescent="0.3">
      <c r="B17">
        <f>E6*2</f>
        <v>35.603346124625801</v>
      </c>
      <c r="C17">
        <v>0</v>
      </c>
      <c r="E17">
        <f>C16*B18-B16*C18</f>
        <v>-11.797637764218608</v>
      </c>
      <c r="G17">
        <f>E17/F16</f>
        <v>-9.2586499809476138E-3</v>
      </c>
      <c r="I17">
        <f>G17+H16*E17</f>
        <v>-2.105628774516622E-2</v>
      </c>
    </row>
    <row r="18" spans="2:9" x14ac:dyDescent="0.3">
      <c r="B18">
        <v>0</v>
      </c>
      <c r="C18">
        <f>E10*2</f>
        <v>4.5816604027567003</v>
      </c>
      <c r="E18">
        <f>B16*C17-C16*B17</f>
        <v>0</v>
      </c>
      <c r="G18">
        <f>E18/F16</f>
        <v>0</v>
      </c>
      <c r="I18">
        <f>G18+H16*E18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7</vt:i4>
      </vt:variant>
    </vt:vector>
  </HeadingPairs>
  <TitlesOfParts>
    <vt:vector size="8" baseType="lpstr">
      <vt:lpstr>Parametric Study</vt:lpstr>
      <vt:lpstr>GG Torque (Z) 7</vt:lpstr>
      <vt:lpstr>GG Torque (Y) 6</vt:lpstr>
      <vt:lpstr>GG Torque (X) 5</vt:lpstr>
      <vt:lpstr>GG Force (Z) 4</vt:lpstr>
      <vt:lpstr>GG Force (Y) 3</vt:lpstr>
      <vt:lpstr>GG Force (X) 2</vt:lpstr>
      <vt:lpstr>GG Average Velocity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PC</cp:lastModifiedBy>
  <dcterms:created xsi:type="dcterms:W3CDTF">2012-01-01T00:00:00Z</dcterms:created>
  <dcterms:modified xsi:type="dcterms:W3CDTF">2024-07-14T01:09:23Z</dcterms:modified>
</cp:coreProperties>
</file>