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6380" windowHeight="8196" tabRatio="500"/>
  </bookViews>
  <sheets>
    <sheet name="Лист1" sheetId="1" r:id="rId1"/>
    <sheet name="Лист2" sheetId="2" r:id="rId2"/>
    <sheet name="Лист3" sheetId="3" r:id="rId3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0" i="1" l="1"/>
  <c r="E28" i="1" l="1"/>
  <c r="E29" i="1"/>
  <c r="E23" i="1"/>
  <c r="E24" i="1"/>
  <c r="E25" i="1"/>
  <c r="E26" i="1"/>
  <c r="E27" i="1"/>
  <c r="E31" i="1"/>
  <c r="E32" i="1"/>
  <c r="E33" i="1"/>
  <c r="E34" i="1"/>
  <c r="E35" i="1"/>
  <c r="F26" i="1"/>
  <c r="E22" i="1"/>
  <c r="F21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G7" i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B4" i="1"/>
</calcChain>
</file>

<file path=xl/sharedStrings.xml><?xml version="1.0" encoding="utf-8"?>
<sst xmlns="http://schemas.openxmlformats.org/spreadsheetml/2006/main" count="64" uniqueCount="46">
  <si>
    <t>ФАКИшники</t>
  </si>
  <si>
    <t xml:space="preserve"> Планируемые сроки реализации</t>
  </si>
  <si>
    <t>Старт</t>
  </si>
  <si>
    <t>Прогресс</t>
  </si>
  <si>
    <t>Текущая дата</t>
  </si>
  <si>
    <t>Прогресс (недели)</t>
  </si>
  <si>
    <t>Нед 6</t>
  </si>
  <si>
    <t>Задачи</t>
  </si>
  <si>
    <t>Ответственный</t>
  </si>
  <si>
    <t>Начало</t>
  </si>
  <si>
    <t>Конец</t>
  </si>
  <si>
    <t>Дни</t>
  </si>
  <si>
    <t>Концептуальный дизайн</t>
  </si>
  <si>
    <t>Оценка веса</t>
  </si>
  <si>
    <t>Аэродинамическая конфигурация</t>
  </si>
  <si>
    <t>Выбор БРЭО</t>
  </si>
  <si>
    <t>А/М/Д</t>
  </si>
  <si>
    <t>Эскиз</t>
  </si>
  <si>
    <t>Анализ полетного задания</t>
  </si>
  <si>
    <t>Промежуточный дизайн</t>
  </si>
  <si>
    <t>Детализированная модель</t>
  </si>
  <si>
    <t>А/М</t>
  </si>
  <si>
    <t>Уточнение аэродинамики</t>
  </si>
  <si>
    <t>А/Д</t>
  </si>
  <si>
    <t>Уточнение силовой установки</t>
  </si>
  <si>
    <t>Уточнение аэрод-й конфигурации</t>
  </si>
  <si>
    <t>Дизайн отдельных узлов конструкции</t>
  </si>
  <si>
    <t>Дизайн полётного контроллера</t>
  </si>
  <si>
    <t>Промежуточные прочностные расчеты</t>
  </si>
  <si>
    <t>Производство</t>
  </si>
  <si>
    <t>Выбор материалов конструкции</t>
  </si>
  <si>
    <t>Разработка ПО для ПК</t>
  </si>
  <si>
    <t>Изготовление прототипа</t>
  </si>
  <si>
    <t>Изготовление конкурсного образца</t>
  </si>
  <si>
    <t>Испытания</t>
  </si>
  <si>
    <t>Испытание прототипа</t>
  </si>
  <si>
    <t>Испытание конкурсного образца</t>
  </si>
  <si>
    <t>Составление сметы</t>
  </si>
  <si>
    <t>Прочностные испытания</t>
  </si>
  <si>
    <t>Реальные сроки реализации</t>
  </si>
  <si>
    <t>Интеграция бортового оборудования</t>
  </si>
  <si>
    <t>Арина</t>
  </si>
  <si>
    <t>Данил</t>
  </si>
  <si>
    <t>Матвей</t>
  </si>
  <si>
    <t>Исследование и дизан системы спасения ЛА</t>
  </si>
  <si>
    <t>Разработка системы контроля/сброса груза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</si>
</sst>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/mm/yyyy"/>
    <numFmt numFmtId="165" formatCode="&quot;Нед 1&quot;"/>
    <numFmt numFmtId="166" formatCode="[$-419]d\ mmm;@"/>
    <numFmt numFmtId="167" formatCode="&quot;Нед &quot;#"/>
  </numFmts>
  <fonts count="5" x14ac:knownFonts="1"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204"/>
    </font>
    <font>
      <b/>
      <sz val="11"/>
      <name val="Calibri"/>
      <family val="2"/>
      <charset val="204"/>
    </font>
    <font>
      <sz val="11"/>
      <name val="Calibri"/>
      <family val="2"/>
      <charset val="1"/>
    </font>
    <font>
      <sz val="11"/>
      <color theme="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4" tint="0.39988402966399123"/>
        <bgColor rgb="FF8EB4E3"/>
      </patternFill>
    </fill>
    <fill>
      <patternFill patternType="solid">
        <fgColor rgb="FF2D7BB5"/>
        <bgColor rgb="FF3278CC"/>
      </patternFill>
    </fill>
    <fill>
      <patternFill patternType="solid">
        <fgColor rgb="FFF59200"/>
        <bgColor rgb="FFFF6600"/>
      </patternFill>
    </fill>
    <fill>
      <patternFill patternType="solid">
        <fgColor theme="0"/>
        <bgColor rgb="FFFFFFCC"/>
      </patternFill>
    </fill>
    <fill>
      <patternFill patternType="solid">
        <fgColor theme="9" tint="0.39988402966399123"/>
        <bgColor rgb="FFC0C0C0"/>
      </patternFill>
    </fill>
    <fill>
      <patternFill patternType="solid">
        <fgColor rgb="FF7030A0"/>
        <bgColor rgb="FF993366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0" fontId="4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/>
    <xf numFmtId="165" fontId="0" fillId="0" borderId="1" xfId="0" applyNumberFormat="1" applyFont="1" applyBorder="1" applyAlignment="1">
      <alignment horizontal="center" vertical="center"/>
    </xf>
    <xf numFmtId="0" fontId="0" fillId="0" borderId="0" xfId="0"/>
    <xf numFmtId="166" fontId="0" fillId="4" borderId="1" xfId="0" applyNumberFormat="1" applyFill="1" applyBorder="1" applyAlignment="1">
      <alignment horizontal="center" vertical="center"/>
    </xf>
    <xf numFmtId="0" fontId="0" fillId="5" borderId="0" xfId="0" applyFill="1"/>
    <xf numFmtId="0" fontId="0" fillId="4" borderId="0" xfId="0" applyFill="1"/>
    <xf numFmtId="167" fontId="0" fillId="4" borderId="1" xfId="0" applyNumberFormat="1" applyFill="1" applyBorder="1" applyAlignment="1">
      <alignment horizontal="center" vertical="center"/>
    </xf>
    <xf numFmtId="167" fontId="0" fillId="5" borderId="0" xfId="0" applyNumberFormat="1" applyFill="1"/>
    <xf numFmtId="164" fontId="3" fillId="6" borderId="3" xfId="0" applyNumberFormat="1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vertical="center"/>
    </xf>
    <xf numFmtId="0" fontId="0" fillId="7" borderId="4" xfId="0" applyFill="1" applyBorder="1"/>
    <xf numFmtId="0" fontId="0" fillId="5" borderId="2" xfId="0" applyFill="1" applyBorder="1"/>
    <xf numFmtId="0" fontId="0" fillId="5" borderId="5" xfId="0" applyFill="1" applyBorder="1"/>
    <xf numFmtId="0" fontId="0" fillId="5" borderId="6" xfId="0" applyFill="1" applyBorder="1"/>
    <xf numFmtId="0" fontId="0" fillId="0" borderId="3" xfId="0" applyFont="1" applyBorder="1" applyAlignment="1">
      <alignment horizontal="left"/>
    </xf>
    <xf numFmtId="0" fontId="0" fillId="0" borderId="3" xfId="0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9" fontId="0" fillId="0" borderId="3" xfId="0" applyNumberFormat="1" applyBorder="1"/>
    <xf numFmtId="0" fontId="0" fillId="0" borderId="7" xfId="0" applyBorder="1"/>
    <xf numFmtId="164" fontId="0" fillId="6" borderId="3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9" fontId="0" fillId="6" borderId="3" xfId="0" applyNumberFormat="1" applyFill="1" applyBorder="1" applyAlignment="1">
      <alignment vertical="center"/>
    </xf>
    <xf numFmtId="0" fontId="0" fillId="5" borderId="7" xfId="0" applyFill="1" applyBorder="1"/>
    <xf numFmtId="0" fontId="0" fillId="0" borderId="3" xfId="0" applyFont="1" applyBorder="1" applyAlignment="1">
      <alignment horizontal="left" indent="1"/>
    </xf>
    <xf numFmtId="0" fontId="0" fillId="7" borderId="8" xfId="0" applyFill="1" applyBorder="1" applyAlignment="1"/>
    <xf numFmtId="0" fontId="0" fillId="7" borderId="3" xfId="0" applyFill="1" applyBorder="1" applyAlignment="1"/>
    <xf numFmtId="0" fontId="0" fillId="7" borderId="9" xfId="0" applyFill="1" applyBorder="1" applyAlignment="1"/>
    <xf numFmtId="9" fontId="0" fillId="6" borderId="10" xfId="0" applyNumberFormat="1" applyFill="1" applyBorder="1" applyAlignment="1">
      <alignment vertical="center"/>
    </xf>
    <xf numFmtId="0" fontId="0" fillId="0" borderId="2" xfId="0" applyFont="1" applyBorder="1" applyAlignment="1">
      <alignment horizontal="left" indent="1"/>
    </xf>
    <xf numFmtId="0" fontId="0" fillId="0" borderId="2" xfId="0" applyFont="1" applyBorder="1" applyAlignment="1">
      <alignment horizontal="center" vertical="center"/>
    </xf>
    <xf numFmtId="9" fontId="0" fillId="0" borderId="2" xfId="0" applyNumberFormat="1" applyBorder="1"/>
    <xf numFmtId="14" fontId="0" fillId="0" borderId="3" xfId="0" applyNumberFormat="1" applyBorder="1" applyAlignment="1">
      <alignment horizontal="center" vertical="center"/>
    </xf>
    <xf numFmtId="14" fontId="0" fillId="6" borderId="10" xfId="0" applyNumberForma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6" borderId="3" xfId="0" applyNumberFormat="1" applyFill="1" applyBorder="1" applyAlignment="1">
      <alignment horizontal="center" vertical="center"/>
    </xf>
    <xf numFmtId="14" fontId="0" fillId="5" borderId="3" xfId="0" applyNumberFormat="1" applyFill="1" applyBorder="1" applyAlignment="1">
      <alignment horizontal="center" vertical="center"/>
    </xf>
    <xf numFmtId="0" fontId="0" fillId="8" borderId="3" xfId="0" applyFill="1" applyBorder="1" applyAlignment="1">
      <alignment horizontal="center"/>
    </xf>
    <xf numFmtId="0" fontId="0" fillId="0" borderId="0" xfId="0" applyFill="1"/>
    <xf numFmtId="167" fontId="0" fillId="0" borderId="0" xfId="0" applyNumberFormat="1" applyFill="1"/>
    <xf numFmtId="0" fontId="1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6" borderId="3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/>
    </xf>
    <xf numFmtId="0" fontId="1" fillId="6" borderId="10" xfId="0" applyFont="1" applyFill="1" applyBorder="1" applyAlignment="1">
      <alignment horizontal="center" vertical="center"/>
    </xf>
  </cellXfs>
  <cellStyles count="2">
    <cellStyle name="Обычный" xfId="0" builtinId="0"/>
    <cellStyle name="Стиль 1" xfId="1"/>
  </cellStyles>
  <dxfs count="3">
    <dxf>
      <fill>
        <patternFill>
          <bgColor theme="3" tint="0.59987182226020086"/>
        </patternFill>
      </fill>
    </dxf>
    <dxf>
      <fill>
        <patternFill>
          <bgColor rgb="FF3278CC"/>
        </patternFill>
      </fill>
    </dxf>
    <dxf>
      <border diagonalUp="0" diagonalDown="0">
        <left style="thin">
          <color rgb="FFFF0000"/>
        </left>
        <right style="thin">
          <color rgb="FFFF0000"/>
        </right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5B3D7"/>
      <rgbColor rgb="FF7030A0"/>
      <rgbColor rgb="FFFFFFCC"/>
      <rgbColor rgb="FFCCFFFF"/>
      <rgbColor rgb="FF660066"/>
      <rgbColor rgb="FFFF8080"/>
      <rgbColor rgb="FF2D7BB5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AC090"/>
      <rgbColor rgb="FF3278CC"/>
      <rgbColor rgb="FF4BACC6"/>
      <rgbColor rgb="FF99CC00"/>
      <rgbColor rgb="FFFFCC00"/>
      <rgbColor rgb="FFF592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17929</xdr:colOff>
      <xdr:row>20</xdr:row>
      <xdr:rowOff>107577</xdr:rowOff>
    </xdr:from>
    <xdr:to>
      <xdr:col>12</xdr:col>
      <xdr:colOff>0</xdr:colOff>
      <xdr:row>20</xdr:row>
      <xdr:rowOff>125874</xdr:rowOff>
    </xdr:to>
    <xdr:cxnSp macro="">
      <xdr:nvCxnSpPr>
        <xdr:cNvPr id="3" name="Прямая соединительная линия 2"/>
        <xdr:cNvCxnSpPr/>
      </xdr:nvCxnSpPr>
      <xdr:spPr>
        <a:xfrm flipV="1">
          <a:off x="6490447" y="4554071"/>
          <a:ext cx="4473388" cy="18297"/>
        </a:xfrm>
        <a:prstGeom prst="line">
          <a:avLst/>
        </a:prstGeom>
        <a:ln w="28575">
          <a:solidFill>
            <a:schemeClr val="accent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89647</xdr:colOff>
      <xdr:row>3</xdr:row>
      <xdr:rowOff>98612</xdr:rowOff>
    </xdr:from>
    <xdr:to>
      <xdr:col>3</xdr:col>
      <xdr:colOff>600635</xdr:colOff>
      <xdr:row>3</xdr:row>
      <xdr:rowOff>98612</xdr:rowOff>
    </xdr:to>
    <xdr:cxnSp macro="">
      <xdr:nvCxnSpPr>
        <xdr:cNvPr id="11" name="Прямая соединительная линия 10"/>
        <xdr:cNvCxnSpPr/>
      </xdr:nvCxnSpPr>
      <xdr:spPr>
        <a:xfrm>
          <a:off x="4455459" y="636494"/>
          <a:ext cx="510988" cy="0"/>
        </a:xfrm>
        <a:prstGeom prst="line">
          <a:avLst/>
        </a:prstGeom>
        <a:ln w="38100">
          <a:solidFill>
            <a:schemeClr val="accent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80682</xdr:colOff>
      <xdr:row>9</xdr:row>
      <xdr:rowOff>107577</xdr:rowOff>
    </xdr:from>
    <xdr:to>
      <xdr:col>6</xdr:col>
      <xdr:colOff>591670</xdr:colOff>
      <xdr:row>9</xdr:row>
      <xdr:rowOff>107577</xdr:rowOff>
    </xdr:to>
    <xdr:cxnSp macro="">
      <xdr:nvCxnSpPr>
        <xdr:cNvPr id="14" name="Прямая соединительная линия 13"/>
        <xdr:cNvCxnSpPr/>
      </xdr:nvCxnSpPr>
      <xdr:spPr>
        <a:xfrm>
          <a:off x="6553200" y="1775012"/>
          <a:ext cx="510988" cy="0"/>
        </a:xfrm>
        <a:prstGeom prst="line">
          <a:avLst/>
        </a:prstGeom>
        <a:ln w="28575">
          <a:solidFill>
            <a:schemeClr val="accent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71718</xdr:colOff>
      <xdr:row>10</xdr:row>
      <xdr:rowOff>89647</xdr:rowOff>
    </xdr:from>
    <xdr:to>
      <xdr:col>6</xdr:col>
      <xdr:colOff>582706</xdr:colOff>
      <xdr:row>10</xdr:row>
      <xdr:rowOff>89647</xdr:rowOff>
    </xdr:to>
    <xdr:cxnSp macro="">
      <xdr:nvCxnSpPr>
        <xdr:cNvPr id="15" name="Прямая соединительная линия 14"/>
        <xdr:cNvCxnSpPr/>
      </xdr:nvCxnSpPr>
      <xdr:spPr>
        <a:xfrm>
          <a:off x="6544236" y="1936376"/>
          <a:ext cx="510988" cy="0"/>
        </a:xfrm>
        <a:prstGeom prst="line">
          <a:avLst/>
        </a:prstGeom>
        <a:ln w="28575">
          <a:solidFill>
            <a:schemeClr val="accent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89647</xdr:colOff>
      <xdr:row>11</xdr:row>
      <xdr:rowOff>107576</xdr:rowOff>
    </xdr:from>
    <xdr:to>
      <xdr:col>6</xdr:col>
      <xdr:colOff>600635</xdr:colOff>
      <xdr:row>11</xdr:row>
      <xdr:rowOff>107576</xdr:rowOff>
    </xdr:to>
    <xdr:cxnSp macro="">
      <xdr:nvCxnSpPr>
        <xdr:cNvPr id="16" name="Прямая соединительная линия 15"/>
        <xdr:cNvCxnSpPr/>
      </xdr:nvCxnSpPr>
      <xdr:spPr>
        <a:xfrm>
          <a:off x="6562165" y="2133600"/>
          <a:ext cx="510988" cy="0"/>
        </a:xfrm>
        <a:prstGeom prst="line">
          <a:avLst/>
        </a:prstGeom>
        <a:ln w="28575">
          <a:solidFill>
            <a:schemeClr val="accent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89647</xdr:colOff>
      <xdr:row>12</xdr:row>
      <xdr:rowOff>89646</xdr:rowOff>
    </xdr:from>
    <xdr:to>
      <xdr:col>6</xdr:col>
      <xdr:colOff>600635</xdr:colOff>
      <xdr:row>12</xdr:row>
      <xdr:rowOff>89646</xdr:rowOff>
    </xdr:to>
    <xdr:cxnSp macro="">
      <xdr:nvCxnSpPr>
        <xdr:cNvPr id="17" name="Прямая соединительная линия 16"/>
        <xdr:cNvCxnSpPr/>
      </xdr:nvCxnSpPr>
      <xdr:spPr>
        <a:xfrm>
          <a:off x="6562165" y="2294964"/>
          <a:ext cx="510988" cy="0"/>
        </a:xfrm>
        <a:prstGeom prst="line">
          <a:avLst/>
        </a:prstGeom>
        <a:ln w="28575">
          <a:solidFill>
            <a:schemeClr val="accent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98611</xdr:colOff>
      <xdr:row>13</xdr:row>
      <xdr:rowOff>89646</xdr:rowOff>
    </xdr:from>
    <xdr:to>
      <xdr:col>6</xdr:col>
      <xdr:colOff>609599</xdr:colOff>
      <xdr:row>13</xdr:row>
      <xdr:rowOff>89646</xdr:rowOff>
    </xdr:to>
    <xdr:cxnSp macro="">
      <xdr:nvCxnSpPr>
        <xdr:cNvPr id="18" name="Прямая соединительная линия 17"/>
        <xdr:cNvCxnSpPr/>
      </xdr:nvCxnSpPr>
      <xdr:spPr>
        <a:xfrm>
          <a:off x="6571129" y="2474258"/>
          <a:ext cx="510988" cy="0"/>
        </a:xfrm>
        <a:prstGeom prst="line">
          <a:avLst/>
        </a:prstGeom>
        <a:ln w="28575">
          <a:solidFill>
            <a:schemeClr val="accent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17929</xdr:colOff>
      <xdr:row>16</xdr:row>
      <xdr:rowOff>76943</xdr:rowOff>
    </xdr:from>
    <xdr:to>
      <xdr:col>13</xdr:col>
      <xdr:colOff>762000</xdr:colOff>
      <xdr:row>16</xdr:row>
      <xdr:rowOff>98981</xdr:rowOff>
    </xdr:to>
    <xdr:cxnSp macro="">
      <xdr:nvCxnSpPr>
        <xdr:cNvPr id="19" name="Прямая соединительная линия 18"/>
        <xdr:cNvCxnSpPr/>
      </xdr:nvCxnSpPr>
      <xdr:spPr>
        <a:xfrm flipV="1">
          <a:off x="7162800" y="3053225"/>
          <a:ext cx="5387788" cy="22038"/>
        </a:xfrm>
        <a:prstGeom prst="line">
          <a:avLst/>
        </a:prstGeom>
        <a:ln w="28575">
          <a:solidFill>
            <a:schemeClr val="accent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17929</xdr:colOff>
      <xdr:row>15</xdr:row>
      <xdr:rowOff>110475</xdr:rowOff>
    </xdr:from>
    <xdr:to>
      <xdr:col>11</xdr:col>
      <xdr:colOff>788894</xdr:colOff>
      <xdr:row>15</xdr:row>
      <xdr:rowOff>125876</xdr:rowOff>
    </xdr:to>
    <xdr:cxnSp macro="">
      <xdr:nvCxnSpPr>
        <xdr:cNvPr id="21" name="Прямая соединительная линия 20"/>
        <xdr:cNvCxnSpPr/>
      </xdr:nvCxnSpPr>
      <xdr:spPr>
        <a:xfrm flipV="1">
          <a:off x="7162800" y="3301910"/>
          <a:ext cx="3765176" cy="15401"/>
        </a:xfrm>
        <a:prstGeom prst="line">
          <a:avLst/>
        </a:prstGeom>
        <a:ln w="28575">
          <a:solidFill>
            <a:schemeClr val="accent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8965</xdr:colOff>
      <xdr:row>17</xdr:row>
      <xdr:rowOff>109613</xdr:rowOff>
    </xdr:from>
    <xdr:to>
      <xdr:col>14</xdr:col>
      <xdr:colOff>762000</xdr:colOff>
      <xdr:row>17</xdr:row>
      <xdr:rowOff>134842</xdr:rowOff>
    </xdr:to>
    <xdr:cxnSp macro="">
      <xdr:nvCxnSpPr>
        <xdr:cNvPr id="24" name="Прямая соединительная линия 23"/>
        <xdr:cNvCxnSpPr/>
      </xdr:nvCxnSpPr>
      <xdr:spPr>
        <a:xfrm flipV="1">
          <a:off x="7153836" y="3803072"/>
          <a:ext cx="6167717" cy="25229"/>
        </a:xfrm>
        <a:prstGeom prst="line">
          <a:avLst/>
        </a:prstGeom>
        <a:ln w="28575">
          <a:solidFill>
            <a:schemeClr val="accent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-1</xdr:colOff>
      <xdr:row>18</xdr:row>
      <xdr:rowOff>107854</xdr:rowOff>
    </xdr:from>
    <xdr:to>
      <xdr:col>9</xdr:col>
      <xdr:colOff>779929</xdr:colOff>
      <xdr:row>18</xdr:row>
      <xdr:rowOff>116912</xdr:rowOff>
    </xdr:to>
    <xdr:cxnSp macro="">
      <xdr:nvCxnSpPr>
        <xdr:cNvPr id="26" name="Прямая соединительная линия 25"/>
        <xdr:cNvCxnSpPr/>
      </xdr:nvCxnSpPr>
      <xdr:spPr>
        <a:xfrm flipV="1">
          <a:off x="7144870" y="4052325"/>
          <a:ext cx="2214283" cy="9058"/>
        </a:xfrm>
        <a:prstGeom prst="line">
          <a:avLst/>
        </a:prstGeom>
        <a:ln w="28575">
          <a:solidFill>
            <a:schemeClr val="accent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44823</xdr:colOff>
      <xdr:row>19</xdr:row>
      <xdr:rowOff>125785</xdr:rowOff>
    </xdr:from>
    <xdr:to>
      <xdr:col>10</xdr:col>
      <xdr:colOff>690282</xdr:colOff>
      <xdr:row>19</xdr:row>
      <xdr:rowOff>134843</xdr:rowOff>
    </xdr:to>
    <xdr:cxnSp macro="">
      <xdr:nvCxnSpPr>
        <xdr:cNvPr id="28" name="Прямая соединительная линия 27"/>
        <xdr:cNvCxnSpPr/>
      </xdr:nvCxnSpPr>
      <xdr:spPr>
        <a:xfrm flipV="1">
          <a:off x="7844117" y="4321267"/>
          <a:ext cx="2214283" cy="9058"/>
        </a:xfrm>
        <a:prstGeom prst="line">
          <a:avLst/>
        </a:prstGeom>
        <a:ln w="28575">
          <a:solidFill>
            <a:schemeClr val="accent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8965</xdr:colOff>
      <xdr:row>21</xdr:row>
      <xdr:rowOff>103397</xdr:rowOff>
    </xdr:from>
    <xdr:to>
      <xdr:col>14</xdr:col>
      <xdr:colOff>744071</xdr:colOff>
      <xdr:row>21</xdr:row>
      <xdr:rowOff>125875</xdr:rowOff>
    </xdr:to>
    <xdr:cxnSp macro="">
      <xdr:nvCxnSpPr>
        <xdr:cNvPr id="29" name="Прямая соединительная линия 28"/>
        <xdr:cNvCxnSpPr/>
      </xdr:nvCxnSpPr>
      <xdr:spPr>
        <a:xfrm flipV="1">
          <a:off x="7862047" y="4800903"/>
          <a:ext cx="5495365" cy="22478"/>
        </a:xfrm>
        <a:prstGeom prst="line">
          <a:avLst/>
        </a:prstGeom>
        <a:ln w="28575">
          <a:solidFill>
            <a:schemeClr val="accent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35"/>
  <sheetViews>
    <sheetView showGridLines="0" tabSelected="1" zoomScale="85" zoomScaleNormal="85" workbookViewId="0">
      <pane ySplit="8" topLeftCell="A21" activePane="bottomLeft" state="frozen"/>
      <selection pane="bottomLeft" activeCell="C32" sqref="C32"/>
    </sheetView>
  </sheetViews>
  <sheetFormatPr defaultColWidth="8.44140625" defaultRowHeight="14.4" x14ac:dyDescent="0.3"/>
  <cols>
    <col min="1" max="1" width="44.33203125" customWidth="1"/>
    <col min="2" max="2" width="14.33203125" customWidth="1"/>
    <col min="3" max="3" width="11" customWidth="1"/>
    <col min="4" max="4" width="10.77734375" customWidth="1"/>
    <col min="5" max="5" width="9.88671875" style="1" customWidth="1"/>
    <col min="6" max="6" width="10.88671875" customWidth="1"/>
    <col min="7" max="7" width="9.77734375" customWidth="1"/>
    <col min="8" max="8" width="9.5546875" customWidth="1"/>
    <col min="9" max="9" width="11.33203125" customWidth="1"/>
    <col min="10" max="10" width="11.44140625" customWidth="1"/>
    <col min="11" max="11" width="11.21875" customWidth="1"/>
    <col min="12" max="13" width="12" customWidth="1"/>
    <col min="14" max="14" width="11.21875" customWidth="1"/>
    <col min="15" max="15" width="11.5546875" customWidth="1"/>
    <col min="16" max="16" width="11.88671875" customWidth="1"/>
    <col min="17" max="17" width="11.21875" customWidth="1"/>
    <col min="18" max="18" width="11.33203125" customWidth="1"/>
    <col min="19" max="19" width="12.5546875" customWidth="1"/>
    <col min="20" max="20" width="13" customWidth="1"/>
    <col min="21" max="21" width="11.88671875" customWidth="1"/>
    <col min="22" max="22" width="11.33203125" customWidth="1"/>
    <col min="23" max="23" width="10.5546875" customWidth="1"/>
  </cols>
  <sheetData>
    <row r="2" spans="1:30" x14ac:dyDescent="0.3">
      <c r="A2" s="46" t="s">
        <v>0</v>
      </c>
      <c r="B2" s="46"/>
      <c r="D2" s="2"/>
      <c r="E2" s="47" t="s">
        <v>1</v>
      </c>
      <c r="F2" s="47"/>
      <c r="G2" s="47"/>
      <c r="H2" s="47"/>
    </row>
    <row r="3" spans="1:30" x14ac:dyDescent="0.3">
      <c r="A3" s="3" t="s">
        <v>2</v>
      </c>
      <c r="B3" s="4">
        <v>45383</v>
      </c>
      <c r="D3" s="5"/>
      <c r="E3" s="47" t="s">
        <v>3</v>
      </c>
      <c r="F3" s="47"/>
      <c r="G3" s="47"/>
      <c r="H3" s="47"/>
    </row>
    <row r="4" spans="1:30" x14ac:dyDescent="0.3">
      <c r="A4" s="3" t="s">
        <v>4</v>
      </c>
      <c r="B4" s="4">
        <f ca="1">TODAY()</f>
        <v>45432</v>
      </c>
      <c r="E4" s="50" t="s">
        <v>39</v>
      </c>
      <c r="F4" s="50"/>
      <c r="G4" s="50"/>
      <c r="H4" s="50"/>
    </row>
    <row r="5" spans="1:30" x14ac:dyDescent="0.3">
      <c r="A5" s="3" t="s">
        <v>5</v>
      </c>
      <c r="B5" s="6" t="s">
        <v>6</v>
      </c>
      <c r="H5" s="7"/>
    </row>
    <row r="7" spans="1:30" s="10" customFormat="1" x14ac:dyDescent="0.3">
      <c r="A7" s="48" t="s">
        <v>7</v>
      </c>
      <c r="B7" s="48" t="s">
        <v>8</v>
      </c>
      <c r="C7" s="48" t="s">
        <v>9</v>
      </c>
      <c r="D7" s="48" t="s">
        <v>10</v>
      </c>
      <c r="E7" s="48" t="s">
        <v>11</v>
      </c>
      <c r="F7" s="48" t="s">
        <v>3</v>
      </c>
      <c r="G7" s="8">
        <f>B3</f>
        <v>45383</v>
      </c>
      <c r="H7" s="8">
        <f t="shared" ref="H7:W7" si="0">G7+7</f>
        <v>45390</v>
      </c>
      <c r="I7" s="8">
        <f t="shared" si="0"/>
        <v>45397</v>
      </c>
      <c r="J7" s="8">
        <f t="shared" si="0"/>
        <v>45404</v>
      </c>
      <c r="K7" s="8">
        <f t="shared" si="0"/>
        <v>45411</v>
      </c>
      <c r="L7" s="8">
        <f t="shared" si="0"/>
        <v>45418</v>
      </c>
      <c r="M7" s="8">
        <f t="shared" si="0"/>
        <v>45425</v>
      </c>
      <c r="N7" s="8">
        <f t="shared" si="0"/>
        <v>45432</v>
      </c>
      <c r="O7" s="8">
        <f t="shared" si="0"/>
        <v>45439</v>
      </c>
      <c r="P7" s="8">
        <f t="shared" si="0"/>
        <v>45446</v>
      </c>
      <c r="Q7" s="8">
        <f t="shared" si="0"/>
        <v>45453</v>
      </c>
      <c r="R7" s="8">
        <f t="shared" si="0"/>
        <v>45460</v>
      </c>
      <c r="S7" s="8">
        <f t="shared" si="0"/>
        <v>45467</v>
      </c>
      <c r="T7" s="8">
        <f t="shared" si="0"/>
        <v>45474</v>
      </c>
      <c r="U7" s="8">
        <f t="shared" si="0"/>
        <v>45481</v>
      </c>
      <c r="V7" s="8">
        <f t="shared" si="0"/>
        <v>45488</v>
      </c>
      <c r="W7" s="8">
        <f t="shared" si="0"/>
        <v>45495</v>
      </c>
      <c r="X7" s="9"/>
      <c r="Y7" s="9"/>
      <c r="Z7" s="44"/>
      <c r="AA7" s="44"/>
      <c r="AB7" s="44"/>
      <c r="AC7" s="44"/>
      <c r="AD7" s="44"/>
    </row>
    <row r="8" spans="1:30" s="10" customFormat="1" x14ac:dyDescent="0.3">
      <c r="A8" s="48"/>
      <c r="B8" s="48"/>
      <c r="C8" s="48"/>
      <c r="D8" s="48"/>
      <c r="E8" s="48"/>
      <c r="F8" s="48"/>
      <c r="G8" s="11">
        <v>1</v>
      </c>
      <c r="H8" s="11">
        <v>2</v>
      </c>
      <c r="I8" s="11">
        <v>3</v>
      </c>
      <c r="J8" s="11">
        <v>4</v>
      </c>
      <c r="K8" s="11">
        <v>5</v>
      </c>
      <c r="L8" s="11">
        <v>6</v>
      </c>
      <c r="M8" s="11">
        <v>7</v>
      </c>
      <c r="N8" s="11">
        <v>8</v>
      </c>
      <c r="O8" s="11">
        <v>9</v>
      </c>
      <c r="P8" s="11">
        <v>10</v>
      </c>
      <c r="Q8" s="11">
        <v>11</v>
      </c>
      <c r="R8" s="11">
        <v>12</v>
      </c>
      <c r="S8" s="11">
        <v>13</v>
      </c>
      <c r="T8" s="11">
        <v>14</v>
      </c>
      <c r="U8" s="11">
        <v>15</v>
      </c>
      <c r="V8" s="11">
        <v>16</v>
      </c>
      <c r="W8" s="11">
        <v>17</v>
      </c>
      <c r="X8" s="12"/>
      <c r="Y8" s="12"/>
      <c r="Z8" s="45"/>
      <c r="AA8" s="45"/>
      <c r="AB8" s="45"/>
      <c r="AC8" s="45"/>
      <c r="AD8" s="45"/>
    </row>
    <row r="9" spans="1:30" s="9" customFormat="1" ht="19.95" customHeight="1" x14ac:dyDescent="0.3">
      <c r="A9" s="51" t="s">
        <v>12</v>
      </c>
      <c r="B9" s="51"/>
      <c r="C9" s="13">
        <v>45383</v>
      </c>
      <c r="D9" s="13">
        <v>45387</v>
      </c>
      <c r="E9" s="14">
        <f>D9-C9</f>
        <v>4</v>
      </c>
      <c r="F9" s="15"/>
      <c r="G9" s="16"/>
      <c r="H9" s="17"/>
      <c r="I9" s="18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</row>
    <row r="10" spans="1:30" ht="19.95" customHeight="1" x14ac:dyDescent="0.3">
      <c r="A10" s="20" t="s">
        <v>13</v>
      </c>
      <c r="B10" s="21" t="s">
        <v>42</v>
      </c>
      <c r="C10" s="22">
        <v>45383</v>
      </c>
      <c r="D10" s="22">
        <v>45387</v>
      </c>
      <c r="E10" s="23">
        <f t="shared" ref="E10:E35" si="1">IF(C10="","",D10-C10)</f>
        <v>4</v>
      </c>
      <c r="F10" s="24">
        <v>1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spans="1:30" ht="19.95" customHeight="1" x14ac:dyDescent="0.3">
      <c r="A11" s="20" t="s">
        <v>14</v>
      </c>
      <c r="B11" s="23" t="s">
        <v>43</v>
      </c>
      <c r="C11" s="22">
        <v>45383</v>
      </c>
      <c r="D11" s="22">
        <v>45387</v>
      </c>
      <c r="E11" s="23">
        <f t="shared" si="1"/>
        <v>4</v>
      </c>
      <c r="F11" s="24">
        <v>1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1:30" ht="19.95" customHeight="1" x14ac:dyDescent="0.3">
      <c r="A12" s="20" t="s">
        <v>15</v>
      </c>
      <c r="B12" s="23" t="s">
        <v>16</v>
      </c>
      <c r="C12" s="22">
        <v>45383</v>
      </c>
      <c r="D12" s="22">
        <v>45387</v>
      </c>
      <c r="E12" s="23">
        <f t="shared" si="1"/>
        <v>4</v>
      </c>
      <c r="F12" s="24">
        <v>1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1:30" ht="19.95" customHeight="1" x14ac:dyDescent="0.3">
      <c r="A13" s="20" t="s">
        <v>17</v>
      </c>
      <c r="B13" s="23" t="s">
        <v>41</v>
      </c>
      <c r="C13" s="22">
        <v>45383</v>
      </c>
      <c r="D13" s="22">
        <v>45387</v>
      </c>
      <c r="E13" s="23">
        <f t="shared" si="1"/>
        <v>4</v>
      </c>
      <c r="F13" s="24">
        <v>1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1:30" ht="19.95" customHeight="1" x14ac:dyDescent="0.3">
      <c r="A14" s="20" t="s">
        <v>18</v>
      </c>
      <c r="B14" s="23" t="s">
        <v>42</v>
      </c>
      <c r="C14" s="22">
        <v>45383</v>
      </c>
      <c r="D14" s="22">
        <v>45387</v>
      </c>
      <c r="E14" s="23">
        <f t="shared" si="1"/>
        <v>4</v>
      </c>
      <c r="F14" s="24">
        <v>1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1:30" s="9" customFormat="1" ht="19.95" customHeight="1" x14ac:dyDescent="0.3">
      <c r="A15" s="49" t="s">
        <v>19</v>
      </c>
      <c r="B15" s="49"/>
      <c r="C15" s="26">
        <v>45387</v>
      </c>
      <c r="D15" s="26">
        <v>45418</v>
      </c>
      <c r="E15" s="27">
        <f t="shared" si="1"/>
        <v>31</v>
      </c>
      <c r="F15" s="28"/>
      <c r="G15" s="29"/>
      <c r="H15" s="52"/>
      <c r="I15" s="52"/>
      <c r="J15" s="52"/>
      <c r="K15" s="52"/>
      <c r="L15" s="52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</row>
    <row r="16" spans="1:30" ht="19.95" customHeight="1" x14ac:dyDescent="0.3">
      <c r="A16" s="30" t="s">
        <v>20</v>
      </c>
      <c r="B16" s="21" t="s">
        <v>21</v>
      </c>
      <c r="C16" s="22">
        <v>45387</v>
      </c>
      <c r="D16" s="22">
        <v>45418</v>
      </c>
      <c r="E16" s="23">
        <f t="shared" si="1"/>
        <v>31</v>
      </c>
      <c r="F16" s="24">
        <v>1</v>
      </c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1:23" ht="19.95" customHeight="1" x14ac:dyDescent="0.3">
      <c r="A17" s="30" t="s">
        <v>22</v>
      </c>
      <c r="B17" s="21" t="s">
        <v>23</v>
      </c>
      <c r="C17" s="38">
        <v>45388</v>
      </c>
      <c r="D17" s="38">
        <v>45403</v>
      </c>
      <c r="E17" s="23">
        <f t="shared" si="1"/>
        <v>15</v>
      </c>
      <c r="F17" s="24">
        <v>1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1:23" ht="19.95" customHeight="1" x14ac:dyDescent="0.3">
      <c r="A18" s="30" t="s">
        <v>24</v>
      </c>
      <c r="B18" s="21" t="s">
        <v>43</v>
      </c>
      <c r="C18" s="38">
        <v>45389</v>
      </c>
      <c r="D18" s="38">
        <v>45404</v>
      </c>
      <c r="E18" s="23">
        <f t="shared" si="1"/>
        <v>15</v>
      </c>
      <c r="F18" s="24">
        <v>1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1:23" ht="19.95" customHeight="1" x14ac:dyDescent="0.3">
      <c r="A19" s="30" t="s">
        <v>25</v>
      </c>
      <c r="B19" s="21" t="s">
        <v>16</v>
      </c>
      <c r="C19" s="38">
        <v>45390</v>
      </c>
      <c r="D19" s="38">
        <v>45405</v>
      </c>
      <c r="E19" s="23">
        <f t="shared" si="1"/>
        <v>15</v>
      </c>
      <c r="F19" s="24">
        <v>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  <row r="20" spans="1:23" ht="19.95" customHeight="1" x14ac:dyDescent="0.3">
      <c r="A20" s="30" t="s">
        <v>26</v>
      </c>
      <c r="B20" s="21" t="s">
        <v>16</v>
      </c>
      <c r="C20" s="38">
        <v>45391</v>
      </c>
      <c r="D20" s="38">
        <v>45417</v>
      </c>
      <c r="E20" s="23">
        <f t="shared" si="1"/>
        <v>26</v>
      </c>
      <c r="F20" s="24">
        <v>1</v>
      </c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</row>
    <row r="21" spans="1:23" ht="19.95" customHeight="1" x14ac:dyDescent="0.3">
      <c r="A21" s="30" t="s">
        <v>27</v>
      </c>
      <c r="B21" s="21" t="s">
        <v>42</v>
      </c>
      <c r="C21" s="38">
        <v>45392</v>
      </c>
      <c r="D21" s="38">
        <v>45417</v>
      </c>
      <c r="E21" s="23">
        <f t="shared" si="1"/>
        <v>25</v>
      </c>
      <c r="F21" s="24">
        <f>100%</f>
        <v>1</v>
      </c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</row>
    <row r="22" spans="1:23" ht="19.95" customHeight="1" x14ac:dyDescent="0.3">
      <c r="A22" s="30" t="s">
        <v>28</v>
      </c>
      <c r="B22" s="21" t="s">
        <v>43</v>
      </c>
      <c r="C22" s="38">
        <v>45396</v>
      </c>
      <c r="D22" s="38">
        <v>45418</v>
      </c>
      <c r="E22" s="23">
        <f t="shared" si="1"/>
        <v>22</v>
      </c>
      <c r="F22" s="24">
        <v>1</v>
      </c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</row>
    <row r="23" spans="1:23" s="9" customFormat="1" ht="19.95" customHeight="1" x14ac:dyDescent="0.3">
      <c r="A23" s="53" t="s">
        <v>29</v>
      </c>
      <c r="B23" s="53"/>
      <c r="C23" s="39">
        <v>45418</v>
      </c>
      <c r="D23" s="39">
        <v>45487</v>
      </c>
      <c r="E23" s="43">
        <f t="shared" si="1"/>
        <v>69</v>
      </c>
      <c r="F23" s="34"/>
      <c r="G23" s="29"/>
      <c r="H23" s="29"/>
      <c r="I23" s="29"/>
      <c r="J23" s="29"/>
      <c r="K23" s="29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29"/>
      <c r="W23" s="29"/>
    </row>
    <row r="24" spans="1:23" ht="19.95" customHeight="1" x14ac:dyDescent="0.3">
      <c r="A24" s="35" t="s">
        <v>30</v>
      </c>
      <c r="B24" s="36" t="s">
        <v>16</v>
      </c>
      <c r="C24" s="40">
        <v>45418</v>
      </c>
      <c r="D24" s="40">
        <v>45424</v>
      </c>
      <c r="E24" s="23">
        <f t="shared" si="1"/>
        <v>6</v>
      </c>
      <c r="F24" s="37">
        <v>0</v>
      </c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</row>
    <row r="25" spans="1:23" s="7" customFormat="1" ht="19.95" customHeight="1" x14ac:dyDescent="0.3">
      <c r="A25" s="35" t="s">
        <v>37</v>
      </c>
      <c r="B25" s="36" t="s">
        <v>41</v>
      </c>
      <c r="C25" s="40">
        <v>45418</v>
      </c>
      <c r="D25" s="40">
        <v>45444</v>
      </c>
      <c r="E25" s="23">
        <f t="shared" si="1"/>
        <v>26</v>
      </c>
      <c r="F25" s="37">
        <v>0</v>
      </c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</row>
    <row r="26" spans="1:23" ht="19.95" customHeight="1" x14ac:dyDescent="0.3">
      <c r="A26" s="30" t="s">
        <v>31</v>
      </c>
      <c r="B26" s="21" t="s">
        <v>42</v>
      </c>
      <c r="C26" s="38">
        <v>45453</v>
      </c>
      <c r="D26" s="38">
        <v>45474</v>
      </c>
      <c r="E26" s="23">
        <f t="shared" si="1"/>
        <v>21</v>
      </c>
      <c r="F26" s="24">
        <f>0</f>
        <v>0</v>
      </c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</row>
    <row r="27" spans="1:23" ht="19.95" customHeight="1" x14ac:dyDescent="0.3">
      <c r="A27" s="30" t="s">
        <v>45</v>
      </c>
      <c r="B27" s="21" t="s">
        <v>43</v>
      </c>
      <c r="C27" s="38">
        <v>45444</v>
      </c>
      <c r="D27" s="38">
        <v>45457</v>
      </c>
      <c r="E27" s="23">
        <f t="shared" si="1"/>
        <v>13</v>
      </c>
      <c r="F27" s="24">
        <v>0</v>
      </c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</row>
    <row r="28" spans="1:23" s="7" customFormat="1" ht="19.95" customHeight="1" x14ac:dyDescent="0.3">
      <c r="A28" s="30" t="s">
        <v>40</v>
      </c>
      <c r="B28" s="21" t="s">
        <v>42</v>
      </c>
      <c r="C28" s="38">
        <v>45453</v>
      </c>
      <c r="D28" s="38">
        <v>45483</v>
      </c>
      <c r="E28" s="23">
        <f t="shared" si="1"/>
        <v>30</v>
      </c>
      <c r="F28" s="24">
        <v>0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</row>
    <row r="29" spans="1:23" s="7" customFormat="1" ht="19.95" customHeight="1" x14ac:dyDescent="0.3">
      <c r="A29" s="30" t="s">
        <v>38</v>
      </c>
      <c r="B29" s="21" t="s">
        <v>43</v>
      </c>
      <c r="C29" s="38">
        <v>45436</v>
      </c>
      <c r="D29" s="38">
        <v>45463</v>
      </c>
      <c r="E29" s="23">
        <f t="shared" si="1"/>
        <v>27</v>
      </c>
      <c r="F29" s="24">
        <v>0</v>
      </c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</row>
    <row r="30" spans="1:23" s="7" customFormat="1" ht="19.95" customHeight="1" x14ac:dyDescent="0.3">
      <c r="A30" s="30" t="s">
        <v>44</v>
      </c>
      <c r="B30" s="21" t="s">
        <v>41</v>
      </c>
      <c r="C30" s="38">
        <v>45436</v>
      </c>
      <c r="D30" s="38">
        <v>45458</v>
      </c>
      <c r="E30" s="23">
        <f t="shared" si="1"/>
        <v>22</v>
      </c>
      <c r="F30" s="24">
        <v>0</v>
      </c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</row>
    <row r="31" spans="1:23" ht="19.95" customHeight="1" x14ac:dyDescent="0.3">
      <c r="A31" s="30" t="s">
        <v>32</v>
      </c>
      <c r="B31" s="21" t="s">
        <v>16</v>
      </c>
      <c r="C31" s="38">
        <v>45436</v>
      </c>
      <c r="D31" s="38">
        <v>45458</v>
      </c>
      <c r="E31" s="23">
        <f t="shared" si="1"/>
        <v>22</v>
      </c>
      <c r="F31" s="24">
        <v>0</v>
      </c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</row>
    <row r="32" spans="1:23" ht="19.95" customHeight="1" x14ac:dyDescent="0.3">
      <c r="A32" s="30" t="s">
        <v>33</v>
      </c>
      <c r="B32" s="21" t="s">
        <v>16</v>
      </c>
      <c r="C32" s="38">
        <v>45446</v>
      </c>
      <c r="D32" s="38">
        <v>45481</v>
      </c>
      <c r="E32" s="23">
        <f t="shared" si="1"/>
        <v>35</v>
      </c>
      <c r="F32" s="24">
        <v>0</v>
      </c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</row>
    <row r="33" spans="1:23" s="9" customFormat="1" ht="19.95" customHeight="1" x14ac:dyDescent="0.3">
      <c r="A33" s="49" t="s">
        <v>34</v>
      </c>
      <c r="B33" s="49"/>
      <c r="C33" s="41">
        <v>45453</v>
      </c>
      <c r="D33" s="41">
        <v>45501</v>
      </c>
      <c r="E33" s="43">
        <f t="shared" si="1"/>
        <v>48</v>
      </c>
      <c r="F33" s="28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31"/>
      <c r="R33" s="32"/>
      <c r="S33" s="32"/>
      <c r="T33" s="32"/>
      <c r="U33" s="32"/>
      <c r="V33" s="32"/>
      <c r="W33" s="33"/>
    </row>
    <row r="34" spans="1:23" ht="19.95" customHeight="1" x14ac:dyDescent="0.3">
      <c r="A34" s="30" t="s">
        <v>35</v>
      </c>
      <c r="B34" s="21" t="s">
        <v>16</v>
      </c>
      <c r="C34" s="42">
        <v>45458</v>
      </c>
      <c r="D34" s="38">
        <v>45468</v>
      </c>
      <c r="E34" s="23">
        <f t="shared" si="1"/>
        <v>10</v>
      </c>
      <c r="F34" s="24">
        <v>0</v>
      </c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</row>
    <row r="35" spans="1:23" ht="19.95" customHeight="1" x14ac:dyDescent="0.3">
      <c r="A35" s="30" t="s">
        <v>36</v>
      </c>
      <c r="B35" s="21" t="s">
        <v>16</v>
      </c>
      <c r="C35" s="38">
        <v>45481</v>
      </c>
      <c r="D35" s="38">
        <v>45495</v>
      </c>
      <c r="E35" s="23">
        <f t="shared" si="1"/>
        <v>14</v>
      </c>
      <c r="F35" s="24">
        <v>0</v>
      </c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</row>
  </sheetData>
  <mergeCells count="16">
    <mergeCell ref="A33:B33"/>
    <mergeCell ref="E4:H4"/>
    <mergeCell ref="A9:B9"/>
    <mergeCell ref="A15:B15"/>
    <mergeCell ref="H15:L15"/>
    <mergeCell ref="A23:B23"/>
    <mergeCell ref="L23:U23"/>
    <mergeCell ref="A2:B2"/>
    <mergeCell ref="E2:H2"/>
    <mergeCell ref="E3:H3"/>
    <mergeCell ref="A7:A8"/>
    <mergeCell ref="B7:B8"/>
    <mergeCell ref="C7:C8"/>
    <mergeCell ref="D7:D8"/>
    <mergeCell ref="E7:E8"/>
    <mergeCell ref="F7:F8"/>
  </mergeCells>
  <conditionalFormatting sqref="G7:W14 G16:W22 G15 M15:W15 G23:K23 V23:W23 G34:W35 G33:O33 G24:W32">
    <cfRule type="expression" dxfId="2" priority="2">
      <formula>G$8=$B$5</formula>
    </cfRule>
  </conditionalFormatting>
  <conditionalFormatting sqref="G10:W14 G16:W22 G15 M15:W15 G23:K23 V23:W23 G24:W32 G33:O33 G34:W35">
    <cfRule type="expression" dxfId="1" priority="3">
      <formula>AND(G$7&gt;=$C10, G$7&lt;=$C10+$E10*$F10 - 1)</formula>
    </cfRule>
    <cfRule type="expression" dxfId="0" priority="4">
      <formula>AND(G$7 &gt;= $C10, G$7 &lt;= $D10)</formula>
    </cfRule>
  </conditionalFormatting>
  <conditionalFormatting sqref="F10:F35">
    <cfRule type="dataBar" priority="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{EC4CD7BE-BE2F-4EA2-BBC1-7DD1381BCF9B}</x14:id>
        </ext>
      </extLst>
    </cfRule>
  </conditionalFormatting>
  <pageMargins left="0.7" right="0.7" top="0.75" bottom="0.75" header="0.511811023622047" footer="0.511811023622047"/>
  <pageSetup paperSize="9"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4CD7BE-BE2F-4EA2-BBC1-7DD1381BCF9B}">
            <x14:dataBar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F10:F35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5" zoomScaleNormal="65" workbookViewId="0"/>
  </sheetViews>
  <sheetFormatPr defaultColWidth="8.44140625" defaultRowHeight="14.4" x14ac:dyDescent="0.3"/>
  <sheetData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5" zoomScaleNormal="65" workbookViewId="0"/>
  </sheetViews>
  <sheetFormatPr defaultColWidth="8.44140625" defaultRowHeight="14.4" x14ac:dyDescent="0.3"/>
  <sheetData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PC</cp:lastModifiedBy>
  <cp:revision>2</cp:revision>
  <dcterms:created xsi:type="dcterms:W3CDTF">2006-09-16T00:00:00Z</dcterms:created>
  <dcterms:modified xsi:type="dcterms:W3CDTF">2024-05-20T14:52:56Z</dcterms:modified>
  <dc:language>ru-RU</dc:language>
</cp:coreProperties>
</file>