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hidden" name="COMPACT2" sheetId="2" r:id="rId5"/>
    <sheet state="hidden" name="Sheet2" sheetId="3" r:id="rId6"/>
    <sheet state="visible" name="GA" sheetId="4" r:id="rId7"/>
    <sheet state="visible" name="DSHO" sheetId="5" r:id="rId8"/>
    <sheet state="hidden" name="Sheet2 (2)" sheetId="6" r:id="rId9"/>
  </sheets>
  <definedNames/>
  <calcPr/>
</workbook>
</file>

<file path=xl/sharedStrings.xml><?xml version="1.0" encoding="utf-8"?>
<sst xmlns="http://schemas.openxmlformats.org/spreadsheetml/2006/main" count="1291" uniqueCount="448">
  <si>
    <r>
      <rPr>
        <rFont val="Times New Roman"/>
        <color rgb="FF0000FF"/>
        <sz val="10.0"/>
      </rPr>
      <t xml:space="preserve">DSJC1000.1.col.b  </t>
    </r>
    <r>
      <rPr>
        <rFont val="Times New Roman"/>
        <color rgb="FF0000FF"/>
        <sz val="10.0"/>
      </rPr>
      <t xml:space="preserve">(1000,99258), ?, </t>
    </r>
    <r>
      <rPr>
        <rFont val="Times New Roman"/>
        <color rgb="FF0000FF"/>
        <sz val="10.0"/>
      </rPr>
      <t>DSJ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</si>
  <si>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DSJC1000.5.col.b </t>
    </r>
    <r>
      <rPr>
        <rFont val="Times New Roman"/>
        <color rgb="FF0000FF"/>
        <sz val="10.0"/>
      </rPr>
      <t xml:space="preserve"> (1000,499652), ?, </t>
    </r>
    <r>
      <rPr>
        <rFont val="Times New Roman"/>
        <color rgb="FF0000FF"/>
        <sz val="10.0"/>
      </rPr>
      <t>DSJ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</si>
  <si>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DSJC1000.9.col.b </t>
    </r>
    <r>
      <rPr>
        <rFont val="Times New Roman"/>
        <color rgb="FF0000FF"/>
        <sz val="10.0"/>
      </rPr>
      <t xml:space="preserve"> (1000,898898), ?, </t>
    </r>
    <r>
      <rPr>
        <rFont val="Times New Roman"/>
        <color rgb="FF0000FF"/>
        <sz val="10.0"/>
      </rPr>
      <t>DSJ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</si>
  <si>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DSJC125.1.col.b </t>
    </r>
    <r>
      <rPr>
        <rFont val="Times New Roman"/>
        <color rgb="FF0000FF"/>
        <sz val="10.0"/>
      </rPr>
      <t xml:space="preserve"> (125,1472), ?, </t>
    </r>
    <r>
      <rPr>
        <rFont val="Times New Roman"/>
        <color rgb="FF0000FF"/>
        <sz val="10.0"/>
      </rPr>
      <t>DSJ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</si>
  <si>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DSJC125.5.col.b </t>
    </r>
    <r>
      <rPr>
        <rFont val="Times New Roman"/>
        <color rgb="FF0000FF"/>
        <sz val="10.0"/>
      </rPr>
      <t xml:space="preserve"> (125,7782), ?, </t>
    </r>
    <r>
      <rPr>
        <rFont val="Times New Roman"/>
        <color rgb="FF0000FF"/>
        <sz val="10.0"/>
      </rPr>
      <t>DSJ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</si>
  <si>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DSJC125.9.col.b </t>
    </r>
    <r>
      <rPr>
        <rFont val="Times New Roman"/>
        <color rgb="FF0000FF"/>
        <sz val="10.0"/>
      </rPr>
      <t xml:space="preserve"> (125,13922), ?, </t>
    </r>
    <r>
      <rPr>
        <rFont val="Times New Roman"/>
        <color rgb="FF0000FF"/>
        <sz val="10.0"/>
      </rPr>
      <t>DSJ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</si>
  <si>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DSJC250.1.col.b </t>
    </r>
    <r>
      <rPr>
        <rFont val="Times New Roman"/>
        <color rgb="FF0000FF"/>
        <sz val="10.0"/>
      </rPr>
      <t xml:space="preserve"> (250,6436), ?, </t>
    </r>
    <r>
      <rPr>
        <rFont val="Times New Roman"/>
        <color rgb="FF0000FF"/>
        <sz val="10.0"/>
      </rPr>
      <t>DSJ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</si>
  <si>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DSJC250.5.col.b </t>
    </r>
    <r>
      <rPr>
        <rFont val="Times New Roman"/>
        <color rgb="FF0000FF"/>
        <sz val="10.0"/>
      </rPr>
      <t xml:space="preserve"> (250,31366), ?, </t>
    </r>
    <r>
      <rPr>
        <rFont val="Times New Roman"/>
        <color rgb="FF0000FF"/>
        <sz val="10.0"/>
      </rPr>
      <t>DSJ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</si>
  <si>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DSJC250.9.col.b </t>
    </r>
    <r>
      <rPr>
        <rFont val="Times New Roman"/>
        <color rgb="FF0000FF"/>
        <sz val="10.0"/>
      </rPr>
      <t xml:space="preserve"> (250,55794), ?, </t>
    </r>
    <r>
      <rPr>
        <rFont val="Times New Roman"/>
        <color rgb="FF0000FF"/>
        <sz val="10.0"/>
      </rPr>
      <t>DSJ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</si>
  <si>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DSJC500.1.col.b </t>
    </r>
    <r>
      <rPr>
        <rFont val="Times New Roman"/>
        <color rgb="FF0000FF"/>
        <sz val="10.0"/>
      </rPr>
      <t xml:space="preserve"> (500,24916), ?, </t>
    </r>
    <r>
      <rPr>
        <rFont val="Times New Roman"/>
        <color rgb="FF0000FF"/>
        <sz val="10.0"/>
      </rPr>
      <t>DSJ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</si>
  <si>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DSJC500.5.col.b </t>
    </r>
    <r>
      <rPr>
        <rFont val="Times New Roman"/>
        <color rgb="FF0000FF"/>
        <sz val="10.0"/>
      </rPr>
      <t xml:space="preserve"> (500,125249), ?, </t>
    </r>
    <r>
      <rPr>
        <rFont val="Times New Roman"/>
        <color rgb="FF0000FF"/>
        <sz val="10.0"/>
      </rPr>
      <t>DSJ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</si>
  <si>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DSJC500.9.col.b </t>
    </r>
    <r>
      <rPr>
        <rFont val="Times New Roman"/>
        <color rgb="FF0000FF"/>
        <sz val="10.0"/>
      </rPr>
      <t xml:space="preserve"> (500,224874), ?, </t>
    </r>
    <r>
      <rPr>
        <rFont val="Times New Roman"/>
        <color rgb="FF0000FF"/>
        <sz val="10.0"/>
      </rPr>
      <t>DSJ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</si>
  <si>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DSJR500.1.col.b </t>
    </r>
    <r>
      <rPr>
        <rFont val="Times New Roman"/>
        <color rgb="FF0000FF"/>
        <sz val="10.0"/>
      </rPr>
      <t xml:space="preserve"> (500,7110), ?, </t>
    </r>
    <r>
      <rPr>
        <rFont val="Times New Roman"/>
        <color rgb="FF0000FF"/>
        <sz val="10.0"/>
      </rPr>
      <t>DSJ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</si>
  <si>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DSJR500.1c.col.b </t>
    </r>
    <r>
      <rPr>
        <rFont val="Times New Roman"/>
        <color rgb="FF0000FF"/>
        <sz val="10.0"/>
      </rPr>
      <t xml:space="preserve"> (500,242550), ?, </t>
    </r>
    <r>
      <rPr>
        <rFont val="Times New Roman"/>
        <color rgb="FF0000FF"/>
        <sz val="10.0"/>
      </rPr>
      <t>DSJ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</si>
  <si>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DSJR500.5.col.b </t>
    </r>
    <r>
      <rPr>
        <rFont val="Times New Roman"/>
        <color rgb="FF0000FF"/>
        <sz val="10.0"/>
      </rPr>
      <t xml:space="preserve"> (500,117724), ?, </t>
    </r>
    <r>
      <rPr>
        <rFont val="Times New Roman"/>
        <color rgb="FF0000FF"/>
        <sz val="10.0"/>
      </rPr>
      <t>DSJ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</si>
  <si>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flat1000_50_0.col.b </t>
    </r>
    <r>
      <rPr>
        <rFont val="Times New Roman"/>
        <color rgb="FF0000FF"/>
        <sz val="10.0"/>
      </rPr>
      <t xml:space="preserve"> (1000,245000), 50, </t>
    </r>
    <r>
      <rPr>
        <rFont val="Times New Roman"/>
        <color rgb="FF0000FF"/>
        <sz val="10.0"/>
      </rPr>
      <t>CUL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</si>
  <si>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flat1000_60_0.col.b </t>
    </r>
    <r>
      <rPr>
        <rFont val="Times New Roman"/>
        <color rgb="FF0000FF"/>
        <sz val="10.0"/>
      </rPr>
      <t xml:space="preserve"> (1000,245830), 60, </t>
    </r>
    <r>
      <rPr>
        <rFont val="Times New Roman"/>
        <color rgb="FF0000FF"/>
        <sz val="10.0"/>
      </rPr>
      <t>CUL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</si>
  <si>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flat1000_76_0.col.b </t>
    </r>
    <r>
      <rPr>
        <rFont val="Times New Roman"/>
        <color rgb="FF0000FF"/>
        <sz val="10.0"/>
      </rPr>
      <t xml:space="preserve"> (1000,246708), 76, </t>
    </r>
    <r>
      <rPr>
        <rFont val="Times New Roman"/>
        <color rgb="FF0000FF"/>
        <sz val="10.0"/>
      </rPr>
      <t>CUL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</si>
  <si>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flat300_20_0.col.b </t>
    </r>
    <r>
      <rPr>
        <rFont val="Times New Roman"/>
        <color rgb="FF0000FF"/>
        <sz val="10.0"/>
      </rPr>
      <t xml:space="preserve"> (300,21375), 20, </t>
    </r>
    <r>
      <rPr>
        <rFont val="Times New Roman"/>
        <color rgb="FF0000FF"/>
        <sz val="10.0"/>
      </rPr>
      <t>CUL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</si>
  <si>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flat300_26_0.col.b </t>
    </r>
    <r>
      <rPr>
        <rFont val="Times New Roman"/>
        <color rgb="FF0000FF"/>
        <sz val="10.0"/>
      </rPr>
      <t xml:space="preserve"> (300,21633), 26, </t>
    </r>
    <r>
      <rPr>
        <rFont val="Times New Roman"/>
        <color rgb="FF0000FF"/>
        <sz val="10.0"/>
      </rPr>
      <t>CUL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</si>
  <si>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flat300_28_0.col.b </t>
    </r>
    <r>
      <rPr>
        <rFont val="Times New Roman"/>
        <color rgb="FF0000FF"/>
        <sz val="10.0"/>
      </rPr>
      <t xml:space="preserve"> (300,21695), 28, </t>
    </r>
    <r>
      <rPr>
        <rFont val="Times New Roman"/>
        <color rgb="FF0000FF"/>
        <sz val="10.0"/>
      </rPr>
      <t>CUL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</si>
  <si>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fpsol2.i.1.col </t>
    </r>
    <r>
      <rPr>
        <rFont val="Times New Roman"/>
        <color rgb="FF0000FF"/>
        <sz val="10.0"/>
      </rPr>
      <t xml:space="preserve"> (496,11654), 65, </t>
    </r>
    <r>
      <rPr>
        <rFont val="Times New Roman"/>
        <color rgb="FF0000FF"/>
        <sz val="10.0"/>
      </rPr>
      <t>REG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</si>
  <si>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fpsol2.i.2.col </t>
    </r>
    <r>
      <rPr>
        <rFont val="Times New Roman"/>
        <color rgb="FF0000FF"/>
        <sz val="10.0"/>
      </rPr>
      <t xml:space="preserve"> (451,8691), 30, </t>
    </r>
    <r>
      <rPr>
        <rFont val="Times New Roman"/>
        <color rgb="FF0000FF"/>
        <sz val="10.0"/>
      </rPr>
      <t>REG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</si>
  <si>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fpsol2.i.3.col </t>
    </r>
    <r>
      <rPr>
        <rFont val="Times New Roman"/>
        <color rgb="FF0000FF"/>
        <sz val="10.0"/>
      </rPr>
      <t xml:space="preserve"> (425,8688), 30, </t>
    </r>
    <r>
      <rPr>
        <rFont val="Times New Roman"/>
        <color rgb="FF0000FF"/>
        <sz val="10.0"/>
      </rPr>
      <t>REG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</si>
  <si>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inithx.i.1.col </t>
    </r>
    <r>
      <rPr>
        <rFont val="Times New Roman"/>
        <color rgb="FF0000FF"/>
        <sz val="10.0"/>
      </rPr>
      <t xml:space="preserve"> (864,18707), 54, </t>
    </r>
    <r>
      <rPr>
        <rFont val="Times New Roman"/>
        <color rgb="FF0000FF"/>
        <sz val="10.0"/>
      </rPr>
      <t>REG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</si>
  <si>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inithx.i.2.col </t>
    </r>
    <r>
      <rPr>
        <rFont val="Times New Roman"/>
        <color rgb="FF0000FF"/>
        <sz val="10.0"/>
      </rPr>
      <t xml:space="preserve"> (645,13979), 31, </t>
    </r>
    <r>
      <rPr>
        <rFont val="Times New Roman"/>
        <color rgb="FF0000FF"/>
        <sz val="10.0"/>
      </rPr>
      <t>REG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</si>
  <si>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inithx.i.3.col </t>
    </r>
    <r>
      <rPr>
        <rFont val="Times New Roman"/>
        <color rgb="FF0000FF"/>
        <sz val="10.0"/>
      </rPr>
      <t xml:space="preserve"> (621,13969), 31, </t>
    </r>
    <r>
      <rPr>
        <rFont val="Times New Roman"/>
        <color rgb="FF0000FF"/>
        <sz val="10.0"/>
      </rPr>
      <t>REG</t>
    </r>
    <r>
      <rPr>
        <rFont val="Times New Roman"/>
        <color rgb="FF0000FF"/>
        <sz val="10.0"/>
      </rPr>
      <t xml:space="preserve"> </t>
    </r>
  </si>
  <si>
    <t>latin_square_10.col  (900,307350), ?</t>
  </si>
  <si>
    <r>
      <rPr>
        <rFont val="Times New Roman"/>
        <color rgb="FF0000FF"/>
        <sz val="10.0"/>
      </rPr>
      <t xml:space="preserve">le450_15a.col </t>
    </r>
    <r>
      <rPr>
        <rFont val="Times New Roman"/>
        <color rgb="FF0000FF"/>
        <sz val="10.0"/>
      </rPr>
      <t xml:space="preserve"> (450,8168), 15, </t>
    </r>
    <r>
      <rPr>
        <rFont val="Times New Roman"/>
        <color rgb="FF0000FF"/>
        <sz val="10.0"/>
      </rPr>
      <t>LEI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</si>
  <si>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le450_15b.col </t>
    </r>
    <r>
      <rPr>
        <rFont val="Times New Roman"/>
        <color rgb="FF0000FF"/>
        <sz val="10.0"/>
      </rPr>
      <t xml:space="preserve"> (450,8169), 15, </t>
    </r>
    <r>
      <rPr>
        <rFont val="Times New Roman"/>
        <color rgb="FF0000FF"/>
        <sz val="10.0"/>
      </rPr>
      <t>LEI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</si>
  <si>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le450_15c.col </t>
    </r>
    <r>
      <rPr>
        <rFont val="Times New Roman"/>
        <color rgb="FF0000FF"/>
        <sz val="10.0"/>
      </rPr>
      <t xml:space="preserve"> (450,16680), 15, </t>
    </r>
    <r>
      <rPr>
        <rFont val="Times New Roman"/>
        <color rgb="FF0000FF"/>
        <sz val="10.0"/>
      </rPr>
      <t>LEI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</si>
  <si>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le450_15d.col </t>
    </r>
    <r>
      <rPr>
        <rFont val="Times New Roman"/>
        <color rgb="FF0000FF"/>
        <sz val="10.0"/>
      </rPr>
      <t xml:space="preserve"> (450,16750), 15, </t>
    </r>
    <r>
      <rPr>
        <rFont val="Times New Roman"/>
        <color rgb="FF0000FF"/>
        <sz val="10.0"/>
      </rPr>
      <t>LEI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</si>
  <si>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le450_25a.col </t>
    </r>
    <r>
      <rPr>
        <rFont val="Times New Roman"/>
        <color rgb="FF0000FF"/>
        <sz val="10.0"/>
      </rPr>
      <t xml:space="preserve"> (450,8260), 25, </t>
    </r>
    <r>
      <rPr>
        <rFont val="Times New Roman"/>
        <color rgb="FF0000FF"/>
        <sz val="10.0"/>
      </rPr>
      <t>LEI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</si>
  <si>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le450_25b.col </t>
    </r>
    <r>
      <rPr>
        <rFont val="Times New Roman"/>
        <color rgb="FF0000FF"/>
        <sz val="10.0"/>
      </rPr>
      <t xml:space="preserve"> (450,8263), 25, </t>
    </r>
    <r>
      <rPr>
        <rFont val="Times New Roman"/>
        <color rgb="FF0000FF"/>
        <sz val="10.0"/>
      </rPr>
      <t>LEI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</si>
  <si>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le450_25c.col </t>
    </r>
    <r>
      <rPr>
        <rFont val="Times New Roman"/>
        <color rgb="FF0000FF"/>
        <sz val="10.0"/>
      </rPr>
      <t xml:space="preserve"> (450,17343), 25, </t>
    </r>
    <r>
      <rPr>
        <rFont val="Times New Roman"/>
        <color rgb="FF0000FF"/>
        <sz val="10.0"/>
      </rPr>
      <t>LEI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</si>
  <si>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le450_25d.col </t>
    </r>
    <r>
      <rPr>
        <rFont val="Times New Roman"/>
        <color rgb="FF0000FF"/>
        <sz val="10.0"/>
      </rPr>
      <t xml:space="preserve"> (450,17425), 25, </t>
    </r>
    <r>
      <rPr>
        <rFont val="Times New Roman"/>
        <color rgb="FF0000FF"/>
        <sz val="10.0"/>
      </rPr>
      <t>LEI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</si>
  <si>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le450_5a.col </t>
    </r>
    <r>
      <rPr>
        <rFont val="Times New Roman"/>
        <color rgb="FF0000FF"/>
        <sz val="10.0"/>
      </rPr>
      <t xml:space="preserve"> (450,5714), 5, </t>
    </r>
    <r>
      <rPr>
        <rFont val="Times New Roman"/>
        <color rgb="FF0000FF"/>
        <sz val="10.0"/>
      </rPr>
      <t>LEI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</si>
  <si>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le450_5b.col </t>
    </r>
    <r>
      <rPr>
        <rFont val="Times New Roman"/>
        <color rgb="FF0000FF"/>
        <sz val="10.0"/>
      </rPr>
      <t xml:space="preserve"> (450,5734), 5, </t>
    </r>
    <r>
      <rPr>
        <rFont val="Times New Roman"/>
        <color rgb="FF0000FF"/>
        <sz val="10.0"/>
      </rPr>
      <t>LEI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</si>
  <si>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le450_5c.col </t>
    </r>
    <r>
      <rPr>
        <rFont val="Times New Roman"/>
        <color rgb="FF0000FF"/>
        <sz val="10.0"/>
      </rPr>
      <t xml:space="preserve"> (450,9803), 5, </t>
    </r>
    <r>
      <rPr>
        <rFont val="Times New Roman"/>
        <color rgb="FF0000FF"/>
        <sz val="10.0"/>
      </rPr>
      <t>LEI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</si>
  <si>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le450_5d.col </t>
    </r>
    <r>
      <rPr>
        <rFont val="Times New Roman"/>
        <color rgb="FF0000FF"/>
        <sz val="10.0"/>
      </rPr>
      <t xml:space="preserve"> (450,9757), 5, </t>
    </r>
    <r>
      <rPr>
        <rFont val="Times New Roman"/>
        <color rgb="FF0000FF"/>
        <sz val="10.0"/>
      </rPr>
      <t>LEI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</si>
  <si>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mulsol.i.1.col </t>
    </r>
    <r>
      <rPr>
        <rFont val="Times New Roman"/>
        <color rgb="FF0000FF"/>
        <sz val="10.0"/>
      </rPr>
      <t xml:space="preserve"> (197,3925), 49, </t>
    </r>
    <r>
      <rPr>
        <rFont val="Times New Roman"/>
        <color rgb="FF0000FF"/>
        <sz val="10.0"/>
      </rPr>
      <t>REG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</si>
  <si>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mulsol.i.2.col </t>
    </r>
    <r>
      <rPr>
        <rFont val="Times New Roman"/>
        <color rgb="FF0000FF"/>
        <sz val="10.0"/>
      </rPr>
      <t xml:space="preserve"> (188,3885), 31, </t>
    </r>
    <r>
      <rPr>
        <rFont val="Times New Roman"/>
        <color rgb="FF0000FF"/>
        <sz val="10.0"/>
      </rPr>
      <t>REG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</si>
  <si>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mulsol.i.3.col </t>
    </r>
    <r>
      <rPr>
        <rFont val="Times New Roman"/>
        <color rgb="FF0000FF"/>
        <sz val="10.0"/>
      </rPr>
      <t xml:space="preserve"> (184,3916), 31, </t>
    </r>
    <r>
      <rPr>
        <rFont val="Times New Roman"/>
        <color rgb="FF0000FF"/>
        <sz val="10.0"/>
      </rPr>
      <t>REG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</si>
  <si>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mulsol.i.4.col </t>
    </r>
    <r>
      <rPr>
        <rFont val="Times New Roman"/>
        <color rgb="FF0000FF"/>
        <sz val="10.0"/>
      </rPr>
      <t xml:space="preserve"> (185,3946), 31, </t>
    </r>
    <r>
      <rPr>
        <rFont val="Times New Roman"/>
        <color rgb="FF0000FF"/>
        <sz val="10.0"/>
      </rPr>
      <t>REG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</si>
  <si>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mulsol.i.5.col </t>
    </r>
    <r>
      <rPr>
        <rFont val="Times New Roman"/>
        <color rgb="FF0000FF"/>
        <sz val="10.0"/>
      </rPr>
      <t xml:space="preserve"> (186,3973), 31, </t>
    </r>
    <r>
      <rPr>
        <rFont val="Times New Roman"/>
        <color rgb="FF0000FF"/>
        <sz val="10.0"/>
      </rPr>
      <t>REG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</si>
  <si>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school1.col </t>
    </r>
    <r>
      <rPr>
        <rFont val="Times New Roman"/>
        <color rgb="FF0000FF"/>
        <sz val="10.0"/>
      </rPr>
      <t xml:space="preserve"> (385,19095), ?, </t>
    </r>
    <r>
      <rPr>
        <rFont val="Times New Roman"/>
        <color rgb="FF0000FF"/>
        <sz val="10.0"/>
      </rPr>
      <t>SCH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</si>
  <si>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school1_nsh.col </t>
    </r>
    <r>
      <rPr>
        <rFont val="Times New Roman"/>
        <color rgb="FF0000FF"/>
        <sz val="10.0"/>
      </rPr>
      <t xml:space="preserve"> (352,14612), ?, </t>
    </r>
    <r>
      <rPr>
        <rFont val="Times New Roman"/>
        <color rgb="FF0000FF"/>
        <sz val="10.0"/>
      </rPr>
      <t>SCH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</si>
  <si>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zeroin.i.1.col </t>
    </r>
    <r>
      <rPr>
        <rFont val="Times New Roman"/>
        <color rgb="FF0000FF"/>
        <sz val="10.0"/>
      </rPr>
      <t xml:space="preserve"> (211,4100), 49, </t>
    </r>
    <r>
      <rPr>
        <rFont val="Times New Roman"/>
        <color rgb="FF0000FF"/>
        <sz val="10.0"/>
      </rPr>
      <t>REG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</si>
  <si>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zeroin.i.2.col </t>
    </r>
    <r>
      <rPr>
        <rFont val="Times New Roman"/>
        <color rgb="FF0000FF"/>
        <sz val="10.0"/>
      </rPr>
      <t xml:space="preserve"> (211,3541), 30, </t>
    </r>
    <r>
      <rPr>
        <rFont val="Times New Roman"/>
        <color rgb="FF0000FF"/>
        <sz val="10.0"/>
      </rPr>
      <t>REG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</si>
  <si>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zeroin.i.3.col </t>
    </r>
    <r>
      <rPr>
        <rFont val="Times New Roman"/>
        <color rgb="FF0000FF"/>
        <sz val="10.0"/>
      </rPr>
      <t xml:space="preserve"> (206,3540), 30, </t>
    </r>
    <r>
      <rPr>
        <rFont val="Times New Roman"/>
        <color rgb="FF0000FF"/>
        <sz val="10.0"/>
      </rPr>
      <t>REG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</si>
  <si>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anna.col </t>
    </r>
    <r>
      <rPr>
        <rFont val="Times New Roman"/>
        <color rgb="FF0000FF"/>
        <sz val="10.0"/>
      </rPr>
      <t xml:space="preserve"> (138,493), 11,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</si>
  <si>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david.col </t>
    </r>
    <r>
      <rPr>
        <rFont val="Times New Roman"/>
        <color rgb="FF0000FF"/>
        <sz val="10.0"/>
      </rPr>
      <t xml:space="preserve"> (87,406), 11,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</si>
  <si>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homer.col </t>
    </r>
    <r>
      <rPr>
        <rFont val="Times New Roman"/>
        <color rgb="FF0000FF"/>
        <sz val="10.0"/>
      </rPr>
      <t xml:space="preserve"> (561,1629), 13,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</si>
  <si>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huck.col </t>
    </r>
    <r>
      <rPr>
        <rFont val="Times New Roman"/>
        <color rgb="FF0000FF"/>
        <sz val="10.0"/>
      </rPr>
      <t xml:space="preserve"> (74,301), 11,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</si>
  <si>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jean.col </t>
    </r>
    <r>
      <rPr>
        <rFont val="Times New Roman"/>
        <color rgb="FF0000FF"/>
        <sz val="10.0"/>
      </rPr>
      <t xml:space="preserve"> (80,254), 10,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</si>
  <si>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games120.col </t>
    </r>
    <r>
      <rPr>
        <rFont val="Times New Roman"/>
        <color rgb="FF0000FF"/>
        <sz val="10.0"/>
      </rPr>
      <t xml:space="preserve"> (120,638), 9,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</si>
  <si>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miles1000.col </t>
    </r>
    <r>
      <rPr>
        <rFont val="Times New Roman"/>
        <color rgb="FF0000FF"/>
        <sz val="10.0"/>
      </rPr>
      <t xml:space="preserve"> (128,3216), 42,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</si>
  <si>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miles1500.col </t>
    </r>
    <r>
      <rPr>
        <rFont val="Times New Roman"/>
        <color rgb="FF0000FF"/>
        <sz val="10.0"/>
      </rPr>
      <t xml:space="preserve"> (128,5198), 73,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</si>
  <si>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miles250.col </t>
    </r>
    <r>
      <rPr>
        <rFont val="Times New Roman"/>
        <color rgb="FF0000FF"/>
        <sz val="10.0"/>
      </rPr>
      <t xml:space="preserve"> (128,387), 8,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</si>
  <si>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miles500.col </t>
    </r>
    <r>
      <rPr>
        <rFont val="Times New Roman"/>
        <color rgb="FF0000FF"/>
        <sz val="10.0"/>
      </rPr>
      <t xml:space="preserve"> (128,1170), 20,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</si>
  <si>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miles750.col </t>
    </r>
    <r>
      <rPr>
        <rFont val="Times New Roman"/>
        <color rgb="FF0000FF"/>
        <sz val="10.0"/>
      </rPr>
      <t xml:space="preserve"> (128,2113), 31,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</si>
  <si>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queen10_10.col </t>
    </r>
    <r>
      <rPr>
        <rFont val="Times New Roman"/>
        <color rgb="FF0000FF"/>
        <sz val="10.0"/>
      </rPr>
      <t xml:space="preserve"> (100,2940), ?,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</si>
  <si>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queen11_11.col  </t>
    </r>
    <r>
      <rPr>
        <rFont val="Times New Roman"/>
        <color rgb="FF0000FF"/>
        <sz val="10.0"/>
      </rPr>
      <t xml:space="preserve">(121,3960), 11,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</si>
  <si>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queen12_12.col  </t>
    </r>
    <r>
      <rPr>
        <rFont val="Times New Roman"/>
        <color rgb="FF0000FF"/>
        <sz val="10.0"/>
      </rPr>
      <t xml:space="preserve">(144,5192), ?,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</si>
  <si>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queen13_13.col  </t>
    </r>
    <r>
      <rPr>
        <rFont val="Times New Roman"/>
        <color rgb="FF0000FF"/>
        <sz val="10.0"/>
      </rPr>
      <t xml:space="preserve">(169,6656), 13,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</si>
  <si>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queen14_14.col  </t>
    </r>
    <r>
      <rPr>
        <rFont val="Times New Roman"/>
        <color rgb="FF0000FF"/>
        <sz val="10.0"/>
      </rPr>
      <t xml:space="preserve">(196,8372), ?,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</si>
  <si>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queen15_15.col  </t>
    </r>
    <r>
      <rPr>
        <rFont val="Times New Roman"/>
        <color rgb="FF0000FF"/>
        <sz val="10.0"/>
      </rPr>
      <t xml:space="preserve">(225,10360), ?,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</si>
  <si>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queen16_16.col  </t>
    </r>
    <r>
      <rPr>
        <rFont val="Times New Roman"/>
        <color rgb="FF0000FF"/>
        <sz val="10.0"/>
      </rPr>
      <t xml:space="preserve">(256,12640), ?,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</si>
  <si>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queen5_5.col </t>
    </r>
    <r>
      <rPr>
        <rFont val="Times New Roman"/>
        <color rgb="FF0000FF"/>
        <sz val="10.0"/>
      </rPr>
      <t xml:space="preserve"> (25,160), 5,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</si>
  <si>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queen6_6.col </t>
    </r>
    <r>
      <rPr>
        <rFont val="Times New Roman"/>
        <color rgb="FF0000FF"/>
        <sz val="10.0"/>
      </rPr>
      <t xml:space="preserve"> (36,290), 7,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</si>
  <si>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queen7_7.col </t>
    </r>
    <r>
      <rPr>
        <rFont val="Times New Roman"/>
        <color rgb="FF0000FF"/>
        <sz val="10.0"/>
      </rPr>
      <t xml:space="preserve"> (49,476), 7,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</si>
  <si>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queen8_12.col </t>
    </r>
    <r>
      <rPr>
        <rFont val="Times New Roman"/>
        <color rgb="FF0000FF"/>
        <sz val="10.0"/>
      </rPr>
      <t xml:space="preserve"> (96,1368), 12,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</si>
  <si>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queen8_8.col </t>
    </r>
    <r>
      <rPr>
        <rFont val="Times New Roman"/>
        <color rgb="FF0000FF"/>
        <sz val="10.0"/>
      </rPr>
      <t xml:space="preserve"> (64,728), 9,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</si>
  <si>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queen9_9.col </t>
    </r>
    <r>
      <rPr>
        <rFont val="Times New Roman"/>
        <color rgb="FF0000FF"/>
        <sz val="10.0"/>
      </rPr>
      <t xml:space="preserve"> (81,2112), 10, </t>
    </r>
    <r>
      <rPr>
        <rFont val="Times New Roman"/>
        <color rgb="FF0000FF"/>
        <sz val="10.0"/>
      </rPr>
      <t>SGB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</si>
  <si>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myciel3.col </t>
    </r>
    <r>
      <rPr>
        <rFont val="Times New Roman"/>
        <color rgb="FF0000FF"/>
        <sz val="10.0"/>
      </rPr>
      <t xml:space="preserve"> (11,20), 4, </t>
    </r>
    <r>
      <rPr>
        <rFont val="Times New Roman"/>
        <color rgb="FF0000FF"/>
        <sz val="10.0"/>
      </rPr>
      <t>MYC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</si>
  <si>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myciel4.col </t>
    </r>
    <r>
      <rPr>
        <rFont val="Times New Roman"/>
        <color rgb="FF0000FF"/>
        <sz val="10.0"/>
      </rPr>
      <t xml:space="preserve"> (23,71), 5, </t>
    </r>
    <r>
      <rPr>
        <rFont val="Times New Roman"/>
        <color rgb="FF0000FF"/>
        <sz val="10.0"/>
      </rPr>
      <t>MYC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</si>
  <si>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myciel5.col </t>
    </r>
    <r>
      <rPr>
        <rFont val="Times New Roman"/>
        <color rgb="FF0000FF"/>
        <sz val="10.0"/>
      </rPr>
      <t xml:space="preserve"> (47,236), 6, </t>
    </r>
    <r>
      <rPr>
        <rFont val="Times New Roman"/>
        <color rgb="FF0000FF"/>
        <sz val="10.0"/>
      </rPr>
      <t>MYC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</si>
  <si>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myciel6.col </t>
    </r>
    <r>
      <rPr>
        <rFont val="Times New Roman"/>
        <color rgb="FF0000FF"/>
        <sz val="10.0"/>
      </rPr>
      <t xml:space="preserve"> (95,755), 7, </t>
    </r>
    <r>
      <rPr>
        <rFont val="Times New Roman"/>
        <color rgb="FF0000FF"/>
        <sz val="10.0"/>
      </rPr>
      <t>MYC</t>
    </r>
    <r>
      <rPr>
        <rFont val="Times New Roman"/>
        <color rgb="FF0000FF"/>
        <sz val="10.0"/>
      </rPr>
      <t xml:space="preserve"> </t>
    </r>
  </si>
  <si>
    <r>
      <rPr>
        <rFont val="Times New Roman"/>
        <color rgb="FF0000FF"/>
        <sz val="10.0"/>
      </rPr>
      <t xml:space="preserve">myciel7.col </t>
    </r>
    <r>
      <rPr>
        <rFont val="Times New Roman"/>
        <color rgb="FF0000FF"/>
        <sz val="10.0"/>
      </rPr>
      <t xml:space="preserve"> (191,2360), 8, </t>
    </r>
    <r>
      <rPr>
        <rFont val="Times New Roman"/>
        <color rgb="FF0000FF"/>
        <sz val="10.0"/>
      </rPr>
      <t>MYC</t>
    </r>
    <r>
      <rPr>
        <rFont val="Times New Roman"/>
        <color rgb="FF0000FF"/>
        <sz val="10.0"/>
      </rPr>
      <t xml:space="preserve"> </t>
    </r>
  </si>
  <si>
    <t>SL #</t>
  </si>
  <si>
    <t>SERIES</t>
  </si>
  <si>
    <t>GRAPH NAME</t>
  </si>
  <si>
    <t>VERTEX</t>
  </si>
  <si>
    <t>EDGES</t>
  </si>
  <si>
    <t>CHROMATIC NUMBER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</si>
  <si>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</si>
  <si>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</si>
  <si>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</si>
  <si>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</si>
  <si>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</si>
  <si>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</si>
  <si>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</si>
  <si>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</si>
  <si>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</si>
  <si>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</si>
  <si>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ITERATION</t>
  </si>
  <si>
    <t>DSJ</t>
  </si>
  <si>
    <t>DSJC1000.1.col</t>
  </si>
  <si>
    <t>?</t>
  </si>
  <si>
    <t>DSJC1000.5.col</t>
  </si>
  <si>
    <t>DSJC1000.9.col</t>
  </si>
  <si>
    <t>DSJC125.1.col</t>
  </si>
  <si>
    <t>DSJC125.5.col</t>
  </si>
  <si>
    <t>DSJC125.9.col</t>
  </si>
  <si>
    <t>DSJC250.1.col</t>
  </si>
  <si>
    <t>DSJC250.5.col</t>
  </si>
  <si>
    <t>DSJC250.9.col</t>
  </si>
  <si>
    <t>DSJC500.1.col</t>
  </si>
  <si>
    <t>DSJC500.5.col</t>
  </si>
  <si>
    <t>DSJC500.9.col</t>
  </si>
  <si>
    <t>DSJR500.1.col</t>
  </si>
  <si>
    <t>DSJR500.1c.col</t>
  </si>
  <si>
    <t>DSJR500.5.col</t>
  </si>
  <si>
    <t>CUL</t>
  </si>
  <si>
    <t>flat1000_50_0.col</t>
  </si>
  <si>
    <t>flat1000_60_0.col</t>
  </si>
  <si>
    <t>flat1000_76_0.col</t>
  </si>
  <si>
    <t>flat300_20_0.col</t>
  </si>
  <si>
    <t>flat300_26_0.col</t>
  </si>
  <si>
    <t>flat300_28_0.col</t>
  </si>
  <si>
    <t>REG</t>
  </si>
  <si>
    <t>fpsol2.i.1.col</t>
  </si>
  <si>
    <t>fpsol2.i.2.col</t>
  </si>
  <si>
    <t>fpsol2.i.3.col</t>
  </si>
  <si>
    <t>inithx.i.1.col</t>
  </si>
  <si>
    <t>inithx.i.2.col</t>
  </si>
  <si>
    <t>inithx.i.3.col</t>
  </si>
  <si>
    <t>mulsol.i.1.col</t>
  </si>
  <si>
    <t>mulsol.i.2.col</t>
  </si>
  <si>
    <t>mulsol.i.3.col</t>
  </si>
  <si>
    <t>mulsol.i.4.col</t>
  </si>
  <si>
    <t>mulsol.i.5.col</t>
  </si>
  <si>
    <t>zeroin.i.1.col</t>
  </si>
  <si>
    <t>zeroin.i.2.col</t>
  </si>
  <si>
    <t>zeroin.i.3.col</t>
  </si>
  <si>
    <t>latin_square_10.col</t>
  </si>
  <si>
    <t>LEI</t>
  </si>
  <si>
    <t>le450_15a.col</t>
  </si>
  <si>
    <t>le450_15b.col</t>
  </si>
  <si>
    <t>le450_15c.col</t>
  </si>
  <si>
    <t>le450_15d.col</t>
  </si>
  <si>
    <t>le450_25a.col</t>
  </si>
  <si>
    <t>le450_25b.col</t>
  </si>
  <si>
    <t>le450_25c.col</t>
  </si>
  <si>
    <t>le450_25d.col</t>
  </si>
  <si>
    <t>le450_5a.col</t>
  </si>
  <si>
    <t>le450_5b.col</t>
  </si>
  <si>
    <t>le450_5c.col</t>
  </si>
  <si>
    <t>le450_5d.col</t>
  </si>
  <si>
    <t>SCH</t>
  </si>
  <si>
    <t>school1.col</t>
  </si>
  <si>
    <t>school1_nsh.col</t>
  </si>
  <si>
    <t>SGB</t>
  </si>
  <si>
    <t>anna.col</t>
  </si>
  <si>
    <t>david.col</t>
  </si>
  <si>
    <t>homer.col</t>
  </si>
  <si>
    <t>huck.col</t>
  </si>
  <si>
    <t>jean.col</t>
  </si>
  <si>
    <t>games120.col</t>
  </si>
  <si>
    <t>miles1000.col</t>
  </si>
  <si>
    <t>miles1500.col</t>
  </si>
  <si>
    <t>miles250.col</t>
  </si>
  <si>
    <t>miles500.col</t>
  </si>
  <si>
    <t>miles750.col</t>
  </si>
  <si>
    <t>queen10_10.col</t>
  </si>
  <si>
    <t>queen11_11.col</t>
  </si>
  <si>
    <t>queen12_12.col</t>
  </si>
  <si>
    <t>queen13_13.col</t>
  </si>
  <si>
    <t>queen14_14.col</t>
  </si>
  <si>
    <t>queen15_15.col</t>
  </si>
  <si>
    <t>queen16_16.col</t>
  </si>
  <si>
    <t>queen5_5.col</t>
  </si>
  <si>
    <t>queen6_6.col</t>
  </si>
  <si>
    <t>queen7_7.col</t>
  </si>
  <si>
    <t>queen8_12.col</t>
  </si>
  <si>
    <t>queen8_8.col</t>
  </si>
  <si>
    <t>queen9_9.col</t>
  </si>
  <si>
    <t>MYC</t>
  </si>
  <si>
    <t>myciel3.col</t>
  </si>
  <si>
    <t>myciel4.col</t>
  </si>
  <si>
    <t>myciel5.col</t>
  </si>
  <si>
    <t>myciel6.col</t>
  </si>
  <si>
    <t>myciel7.col</t>
  </si>
  <si>
    <t xml:space="preserve"> ?</t>
  </si>
  <si>
    <t>LAT</t>
  </si>
  <si>
    <t>MIZ</t>
  </si>
  <si>
    <t>mugg88_1.col</t>
  </si>
  <si>
    <t>mugg88_25.col</t>
  </si>
  <si>
    <t>mugg100_1.col</t>
  </si>
  <si>
    <t>mugg100_25.col</t>
  </si>
  <si>
    <t>HOS</t>
  </si>
  <si>
    <t>abb313GPIA.col</t>
  </si>
  <si>
    <t>ash331GPIA.col</t>
  </si>
  <si>
    <t>ash608GPIA.col</t>
  </si>
  <si>
    <t>ash958GPIA.col</t>
  </si>
  <si>
    <t>will199GPIA.col</t>
  </si>
  <si>
    <t>CAR</t>
  </si>
  <si>
    <t>1-Insertions_4.col</t>
  </si>
  <si>
    <t>1-Insertions_5.col</t>
  </si>
  <si>
    <t>1-Insertions_6.col</t>
  </si>
  <si>
    <t>2-Insertions_3.col</t>
  </si>
  <si>
    <t>2-Insertions_4.col</t>
  </si>
  <si>
    <t>2-Insertions_5.col</t>
  </si>
  <si>
    <t>3-Insertions_3.col</t>
  </si>
  <si>
    <t>3-Insertions_4.col</t>
  </si>
  <si>
    <t>3-Insertions_5.col</t>
  </si>
  <si>
    <t>4-Insertions_3.col</t>
  </si>
  <si>
    <t>4-Insertions_4.col</t>
  </si>
  <si>
    <t>1-FullIns_3.col</t>
  </si>
  <si>
    <t>1-FullIns_4.col</t>
  </si>
  <si>
    <t>1-FullIns_5.col</t>
  </si>
  <si>
    <t>2-FullIns_3.col</t>
  </si>
  <si>
    <t>2-FullIns_4.col</t>
  </si>
  <si>
    <t>2-FullIns_5.col</t>
  </si>
  <si>
    <t>3-FullIns_3.col</t>
  </si>
  <si>
    <t>3-FullIns_4.col</t>
  </si>
  <si>
    <t>3-FullIns_5.col</t>
  </si>
  <si>
    <t>4-FullIns_3.col</t>
  </si>
  <si>
    <t>4-FullIns_4.col</t>
  </si>
  <si>
    <t>4-FullIns_5.col</t>
  </si>
  <si>
    <t>5-FullIns_3.col</t>
  </si>
  <si>
    <t>5-FullIns_4.col</t>
  </si>
  <si>
    <t>KOS</t>
  </si>
  <si>
    <t>wap01a.col</t>
  </si>
  <si>
    <t>wap02a.col</t>
  </si>
  <si>
    <t>wap03a.col</t>
  </si>
  <si>
    <t>wap04a.col</t>
  </si>
  <si>
    <t>wap05a.col</t>
  </si>
  <si>
    <t>wap06a.col</t>
  </si>
  <si>
    <t>wap07a.col</t>
  </si>
  <si>
    <t>wap08a.col</t>
  </si>
  <si>
    <t>GOM</t>
  </si>
  <si>
    <t>qg.order30.col</t>
  </si>
  <si>
    <t>qg.order40.col</t>
  </si>
  <si>
    <t>qg.order60.col</t>
  </si>
  <si>
    <t>qg.order100.col</t>
  </si>
  <si>
    <t>FINAL RESULTS</t>
  </si>
  <si>
    <t>BEST KNOWN</t>
  </si>
  <si>
    <t>ITERATION NUMBER</t>
  </si>
  <si>
    <t>TIME</t>
  </si>
  <si>
    <t>44*</t>
  </si>
  <si>
    <t>9*</t>
  </si>
  <si>
    <t>30*</t>
  </si>
  <si>
    <t>73*</t>
  </si>
  <si>
    <t>13*</t>
  </si>
  <si>
    <t>50*</t>
  </si>
  <si>
    <t>128*</t>
  </si>
  <si>
    <t>86*</t>
  </si>
  <si>
    <t>22*</t>
  </si>
  <si>
    <t>84*</t>
  </si>
  <si>
    <t>223*</t>
  </si>
  <si>
    <t>101*</t>
  </si>
  <si>
    <t>10*</t>
  </si>
  <si>
    <t>5*</t>
  </si>
  <si>
    <t>43*</t>
  </si>
  <si>
    <t>46*</t>
  </si>
  <si>
    <t>45*</t>
  </si>
  <si>
    <t>(*)DSJC125.1.col (125,736), ?, DSJ</t>
  </si>
  <si>
    <t>DSJC125.1.col (125,736), ?, DSJ</t>
  </si>
  <si>
    <t>(*)DSJC125.5.col (125,3891), ?, DSJ</t>
  </si>
  <si>
    <t>DSJC125.5.col (125,3891), ?, DSJ</t>
  </si>
  <si>
    <t>(*)DSJC125.9.col (125,6961), ?, DSJ</t>
  </si>
  <si>
    <t>DSJC125.9.col (125,6961), ?, DSJ</t>
  </si>
  <si>
    <t>(*)DSJC250.1.col (250,3218), ?, DSJ</t>
  </si>
  <si>
    <t>DSJC250.1.col (250,3218), ?, DSJ</t>
  </si>
  <si>
    <t>(*)DSJC250.5.col (250,15668), ?, DSJ</t>
  </si>
  <si>
    <t>DSJC250.5.col (250,15668), ?, DSJ</t>
  </si>
  <si>
    <t>(*)DSJC250.9.col (250,27897), ?, DSJ</t>
  </si>
  <si>
    <t>DSJC250.9.col (250,27897), ?, DSJ</t>
  </si>
  <si>
    <t>(*)DSJC500.1.col (500,12458), ?, DSJ</t>
  </si>
  <si>
    <t>DSJC500.1.col (500,12458), ?, DSJ</t>
  </si>
  <si>
    <t>(*)DSJC500.5.col (500,62624), ?, DSJ</t>
  </si>
  <si>
    <t>DSJC500.5.col (500,62624), ?, DSJ</t>
  </si>
  <si>
    <t>(*)DSJC500.9.col (500,224874), ?, DSJ</t>
  </si>
  <si>
    <t>DSJC500.9.col (500,224874), ?, DSJ</t>
  </si>
  <si>
    <t>(*)DSJR500.1.col (500,3555), ?, DSJ</t>
  </si>
  <si>
    <t>DSJR500.1.col (500,3555), ?, DSJ</t>
  </si>
  <si>
    <t>(*)DSJR500.1c.col (500,121275), ?, DSJ</t>
  </si>
  <si>
    <t>DSJR500.1c.col (500,121275), ?, DSJ</t>
  </si>
  <si>
    <t>(*)DSJR500.5.col (500, 58862), ?, DSJ</t>
  </si>
  <si>
    <t>DSJR500.5.col (500, 58862), ?, DSJ</t>
  </si>
  <si>
    <t>(*)DSJC1000.1.col (1000,49629), ?, DSJ</t>
  </si>
  <si>
    <t>DSJC1000.1.col (1000,49629), ?, DSJ</t>
  </si>
  <si>
    <t>(*)DSJC1000.5.col (1000,249826), ?, DSJ</t>
  </si>
  <si>
    <t>DSJC1000.5.col (1000,249826), ?, DSJ</t>
  </si>
  <si>
    <t>(*)DSJC1000.9.col (1000,449449), ?, DSJ</t>
  </si>
  <si>
    <t>DSJC1000.9.col (1000,449449), ?, DSJ</t>
  </si>
  <si>
    <t>fpsol2.i.1.col (496,11654), 65, REG</t>
  </si>
  <si>
    <t>fpsol2.i.2.col (451,8691), 30, REG</t>
  </si>
  <si>
    <t>fpsol2.i.3.col (425,8688), 30, REG</t>
  </si>
  <si>
    <t>inithx.i.1.col (864,18707), 54, REG</t>
  </si>
  <si>
    <t>inithx.i.2.col (645, 13979), 31, REG</t>
  </si>
  <si>
    <t>inithx.i.3.col (621,13969), 31, REG</t>
  </si>
  <si>
    <t>(*)latin_square_10.col (900,307350), ?, LAT</t>
  </si>
  <si>
    <t>latin_square_10.col (900,307350), ?, LAT</t>
  </si>
  <si>
    <t>(*)le450_15a.col (450,8168), 15, LEI</t>
  </si>
  <si>
    <t>le450_15a.col (450,8168), 15, LEI</t>
  </si>
  <si>
    <t>(*)le450_15b.col (450,8169), 15, LEI</t>
  </si>
  <si>
    <t>le450_15b.col (450,8169), 15, LEI</t>
  </si>
  <si>
    <t>(*)le450_15c.col (450,16680), 15, LEI</t>
  </si>
  <si>
    <t>le450_15c.col (450,16680), 15, LEI</t>
  </si>
  <si>
    <t>(*)le450_15d.col (450,16750), 15, LEI</t>
  </si>
  <si>
    <t>le450_15d.col (450,16750), 15, LEI</t>
  </si>
  <si>
    <t>(*)le450_25a.col (450,8260), 25, LEI</t>
  </si>
  <si>
    <t>le450_25a.col (450,8260), 25, LEI</t>
  </si>
  <si>
    <t>(*)le450_25b.col (450,8263), 25, LEI</t>
  </si>
  <si>
    <t>le450_25b.col (450,8263), 25, LEI</t>
  </si>
  <si>
    <t>(*)le450_25c.col (450,17343), 25, LEI</t>
  </si>
  <si>
    <t>le450_25c.col (450,17343), 25, LEI</t>
  </si>
  <si>
    <t>(*)le450_25d.col (450,17425), 25, LEI</t>
  </si>
  <si>
    <t>le450_25d.col (450,17425), 25, LEI</t>
  </si>
  <si>
    <t>(*)le450_5a.col (450,5714), 5, LEI</t>
  </si>
  <si>
    <t>le450_5a.col (450,5714), 5, LEI</t>
  </si>
  <si>
    <t>(*)le450_5b.col (450,5734), 5, LEI</t>
  </si>
  <si>
    <t>le450_5b.col (450,5734), 5, LEI</t>
  </si>
  <si>
    <t>(*)le450_5c.col (450,9803), 5, LEI</t>
  </si>
  <si>
    <t>le450_5c.col (450,9803), 5, LEI</t>
  </si>
  <si>
    <t>(*)le450_5d.col (450,9757), 5, LEI</t>
  </si>
  <si>
    <t>le450_5d.col (450,9757), 5, LEI</t>
  </si>
  <si>
    <t>mulsol.i.1.col (197,3925), 49, REG</t>
  </si>
  <si>
    <t>mulsol.i.2.col (188,3885), 31, REG</t>
  </si>
  <si>
    <t>mulsol.i.3.col (184,3916), 31, REG</t>
  </si>
  <si>
    <t>mulsol.i.4.col (185,3946), 31, REG</t>
  </si>
  <si>
    <t>mulsol.i.5.col (186,3973), 31, REG</t>
  </si>
  <si>
    <t>school1.col (385,19095), ?, SCH</t>
  </si>
  <si>
    <t>(*)school1_nsh.col (352,14612), ?, SCH</t>
  </si>
  <si>
    <t>school1_nsh.col (352,14612), ?, SCH</t>
  </si>
  <si>
    <t>zeroin.i.1.col (211,4100), 49, REG</t>
  </si>
  <si>
    <t>zeroin.i.2.col (211, 3541), 30, REG</t>
  </si>
  <si>
    <t>zeroin.i.3.col (206, 3540), 30, REG</t>
  </si>
  <si>
    <t>anna.col (138,493), 11, SGB</t>
  </si>
  <si>
    <t>david.col (87,406), 11, SGB</t>
  </si>
  <si>
    <t>homer.col (561,1629), 13, SGB</t>
  </si>
  <si>
    <t>huck.col (74,301), 11, SGB</t>
  </si>
  <si>
    <t>jean.col (80,254), 10, SGB</t>
  </si>
  <si>
    <t>games120.col (120,638), 9, SGB</t>
  </si>
  <si>
    <t>miles1000.col (128,3216), 42, SGB</t>
  </si>
  <si>
    <t>miles1500.col (128,5198), 73, SGB</t>
  </si>
  <si>
    <t>miles250.col (128,387), 8, SGB</t>
  </si>
  <si>
    <t>miles500.col (128,1170), 20, SGB</t>
  </si>
  <si>
    <t>miles750.col (128,2113), 31, SGB</t>
  </si>
  <si>
    <t>queen5_5.col (25,160), 5, SGB</t>
  </si>
  <si>
    <t>queen6_6.col (36,290), 7, SGB</t>
  </si>
  <si>
    <t>queen7_7.col (49,476), 7, SGB</t>
  </si>
  <si>
    <t>(*)queen8_12.col (96,1368), 12, SGB</t>
  </si>
  <si>
    <t>queen8_12.col (96,1368), 12, SGB</t>
  </si>
  <si>
    <t>(*)queen8_8.col (64, 728), 9, SGB</t>
  </si>
  <si>
    <t>queen8_8.col (64, 728), 9, SGB</t>
  </si>
  <si>
    <t>(*)queen9_9.col (81, 2112), 10, SGB</t>
  </si>
  <si>
    <t>queen9_9.col (81, 2112), 10, SGB</t>
  </si>
  <si>
    <t>(*)queen10_10.col (100,2940), ?, SGB</t>
  </si>
  <si>
    <t>queen10_10.col (100,2940), ?, SGB</t>
  </si>
  <si>
    <t>(*)queen11_11.col (121,3960), 11, SGB</t>
  </si>
  <si>
    <t>queen11_11.col (121,3960), 11, SGB</t>
  </si>
  <si>
    <t>(*)queen12_12.col (144,5192), ?, SGB</t>
  </si>
  <si>
    <t>queen12_12.col (144,5192), ?, SGB</t>
  </si>
  <si>
    <t>(*)queen13_13.col (169,6656), 13, SGB</t>
  </si>
  <si>
    <t>queen13_13.col (169,6656), 13, SGB</t>
  </si>
  <si>
    <t>(*)queen14_14.col (196,8372), ?, SGB</t>
  </si>
  <si>
    <t>queen14_14.col (196,8372), ?, SGB</t>
  </si>
  <si>
    <t>(*)queen15_15.col (225,10360), ?, SGB</t>
  </si>
  <si>
    <t>queen15_15.col (225,10360), ?, SGB</t>
  </si>
  <si>
    <t>(*)queen16_16.col (256,12640), ?, SGB</t>
  </si>
  <si>
    <t>queen16_16.col (256,12640), ?, SGB</t>
  </si>
  <si>
    <t>myciel3.col (11,20), 4, MYC</t>
  </si>
  <si>
    <t>myciel4.col (23,71), 5, MYC</t>
  </si>
  <si>
    <t>(*)myciel5.col (47,236), 6, MYC</t>
  </si>
  <si>
    <t>myciel5.col (47,236), 6, MYC</t>
  </si>
  <si>
    <t>(*)myciel6.col (95,755), 7, MYC</t>
  </si>
  <si>
    <t>myciel6.col (95,755), 7, MYC</t>
  </si>
  <si>
    <t>(*)myciel7.col (191,2360), 8, MYC</t>
  </si>
  <si>
    <t>myciel7.col (191,2360), 8, MYC</t>
  </si>
  <si>
    <t>mugg88_1.col (88,146), 4, MIZ</t>
  </si>
  <si>
    <t>mugg88_25.col (88,146), 4, MIZ</t>
  </si>
  <si>
    <t>mugg100_1.col (100,166), 4, MIZ</t>
  </si>
  <si>
    <t>(*)mugg100_25.col (100,166), 4, MIZ</t>
  </si>
  <si>
    <t>mugg100_25.col (100,166), 4, MIZ</t>
  </si>
  <si>
    <t xml:space="preserve">abb313GPIA.col (1557, 53356), ?, HOS </t>
  </si>
  <si>
    <t>abb313GPIA.col (1557, 53356), ?, HOS</t>
  </si>
  <si>
    <t>ash331GPIA.col (662,4185), ?, HOS</t>
  </si>
  <si>
    <t>ash608GPIA.col (1216,7844), ? HOS</t>
  </si>
  <si>
    <t>ash608GPIA.col (1216,7844), ?, HOS</t>
  </si>
  <si>
    <t>ash958GPIA.col (1916,12506), ? HOS</t>
  </si>
  <si>
    <t>ash958GPIA.col (1916,12506), ?, HOS</t>
  </si>
  <si>
    <t xml:space="preserve">will199GPIA.col (701,6772), ? HOS </t>
  </si>
  <si>
    <t>will199GPIA.col (701,6772), ?, HOS</t>
  </si>
  <si>
    <t>(*)1-Insertions_4.col (67,232), 4, CAR</t>
  </si>
  <si>
    <t>1-Insertions_4.col (67,232), 4, CAR</t>
  </si>
  <si>
    <t>(*)1-Insertions_5.col (202,1227), ?, CAR</t>
  </si>
  <si>
    <t>1-Insertions_5.col (202,1227), ?, CAR</t>
  </si>
  <si>
    <t>(*)1-Insertions_6.col (607,6337), ?, CAR</t>
  </si>
  <si>
    <t>1-Insertions_6.col (607,6337), ?, CAR</t>
  </si>
  <si>
    <t>(*)2-Insertions_3.col (37,72), 4, CAR</t>
  </si>
  <si>
    <t>2-Insertions_3.col (37,72), 4, CAR</t>
  </si>
  <si>
    <t>(*)2-Insertions_4.col (149,541), 4, CAR</t>
  </si>
  <si>
    <t>2-Insertions_4.col (149,541), 4, CAR</t>
  </si>
  <si>
    <t>(*)2-Insertions_5.col (597,3936), ?, CAR</t>
  </si>
  <si>
    <t>2-Insertions_5.col (597,3936), ?, CAR</t>
  </si>
  <si>
    <t>(*)3-Insertions_3.col (56,110), 4, CAR</t>
  </si>
  <si>
    <t>3-Insertions_3.col (56,110), 4, CAR</t>
  </si>
  <si>
    <t>(*)3-Insertions_4.col (281,1046), ?, CAR</t>
  </si>
  <si>
    <t>3-Insertions_4.col (281,1046), ?, CAR</t>
  </si>
  <si>
    <t>(*)3-Insertions_5.col (1406,9695), ?, CAR</t>
  </si>
  <si>
    <t>3-Insertions_5.col (1406,9695), ?, CAR</t>
  </si>
  <si>
    <t>(*)4-Insertions_3.col (79,156), 3, CAR</t>
  </si>
  <si>
    <t>4-Insertions_3.col (79,156), 3, CAR</t>
  </si>
  <si>
    <t>(*)4-Insertions_4.col (475,1795), ?, CAR</t>
  </si>
  <si>
    <t>4-Insertions_4.col (475,1795), ?, CAR</t>
  </si>
  <si>
    <t>(*)1-FullIns_3.col 30,100,?CAR</t>
  </si>
  <si>
    <t>1-FullIns_3.col (30,100), ?, CAR</t>
  </si>
  <si>
    <t>(*)1-FullIns_4.col 93,593, ?CAR</t>
  </si>
  <si>
    <t>1-FullIns_4.col (93,593), ?, CAR</t>
  </si>
  <si>
    <t>(*)1-FullIns_5.col 282,3247,?CAR</t>
  </si>
  <si>
    <t>1-FullIns_5.col (282,3247), ?, CAR</t>
  </si>
  <si>
    <t>(*)2-FullIns_3.col 52,201, ?CAR</t>
  </si>
  <si>
    <t>2-FullIns_3.col (52,201), ?, CAR</t>
  </si>
  <si>
    <t>(*)2-FullIns_4.col 212,1621,?CAR</t>
  </si>
  <si>
    <t>2-FullIns_4.col (212,1621), ?, CAR</t>
  </si>
  <si>
    <t>(*)2-FullIns_5.col 852,12201,?CAR</t>
  </si>
  <si>
    <t>2-FullIns_5.col (852,12201), ?, CAR</t>
  </si>
  <si>
    <t>(*)3-FullIns_3.col 80,346,?CAR</t>
  </si>
  <si>
    <t>3-FullIns_3.col (80,346), ?, CAR</t>
  </si>
  <si>
    <t>(*)3-FullIns_4.col 405,3524,?CAR</t>
  </si>
  <si>
    <t>3-FullIns_4.col (405,3524), ?, CAR</t>
  </si>
  <si>
    <t>(*)3-FullIns_5.col 2030,33751,?CAR</t>
  </si>
  <si>
    <t>3-FullIns_5.col (2030,33751), ?, CAR</t>
  </si>
  <si>
    <t>(*)4-FullIns_3.col 114,541,?CAR</t>
  </si>
  <si>
    <t>4-FullIns_3.col (114,541), ?, CAR</t>
  </si>
  <si>
    <t>(*)4-FullIns_4.col 690,6650,?CAR</t>
  </si>
  <si>
    <t>4-FullIns_4.col (690,6650), ?, CAR</t>
  </si>
  <si>
    <t>(*)4-FullIns_5.col 4146,77305,?CAR</t>
  </si>
  <si>
    <t>4-FullIns_5.col (4146,77305), ?, CAR</t>
  </si>
  <si>
    <t>(*)5-FullIns_3.col 154,792,?CAR</t>
  </si>
  <si>
    <t>5-FullIns_3.col (154,792), ?, CAR</t>
  </si>
  <si>
    <t>(*)5-FullIns_4.col 1085,11395,?CAR</t>
  </si>
  <si>
    <t>5-FullIns_4.col (1085,11395), ?, CAR</t>
  </si>
  <si>
    <t>wap01a.col (2368,110871), ?, KOS</t>
  </si>
  <si>
    <t>wap02a.col (2464,111742), ?, KOS</t>
  </si>
  <si>
    <t>wap03a.col (4730,286722), ?, KOS</t>
  </si>
  <si>
    <t>wap04a.col (5231,294902), ?, KOS</t>
  </si>
  <si>
    <t>wap05a.col (905,43081), ?, KOS</t>
  </si>
  <si>
    <t>wap06a.col (947,43571), ?, KOS</t>
  </si>
  <si>
    <t>wap07a.col (1809,103368), ?, KOS</t>
  </si>
  <si>
    <t>wap08a.col (1870,104176), ?, KOS</t>
  </si>
  <si>
    <t>qg.order30.col (900,26100), 30, GOM</t>
  </si>
  <si>
    <t>qg.order40.col (1600,62400), 40, GOM</t>
  </si>
  <si>
    <t>qg.order60.col (3600,212400), 60, GOM</t>
  </si>
  <si>
    <t>qg.order100.col (10000,990000), 100, GOM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</si>
</sst>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FF"/>
      <name val="Times New Roman"/>
    </font>
    <font>
      <u/>
      <sz val="10.0"/>
      <color rgb="FF0000FF"/>
      <name val="Times New Roman"/>
    </font>
    <font>
      <sz val="10.0"/>
      <color theme="1"/>
      <name val="Arial"/>
    </font>
    <font>
      <sz val="10.0"/>
      <color theme="1"/>
      <name val="Tahoma"/>
    </font>
    <font/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4" fillId="0" fontId="6" numFmtId="0" xfId="0" applyBorder="1" applyFont="1"/>
    <xf borderId="5" fillId="0" fontId="5" numFmtId="0" xfId="0" applyAlignment="1" applyBorder="1" applyFont="1">
      <alignment horizontal="center" shrinkToFit="0" vertical="center" wrapText="1"/>
    </xf>
    <xf borderId="6" fillId="0" fontId="6" numFmtId="0" xfId="0" applyBorder="1" applyFont="1"/>
    <xf borderId="7" fillId="0" fontId="6" numFmtId="0" xfId="0" applyBorder="1" applyFont="1"/>
    <xf borderId="4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5" fillId="0" fontId="5" numFmtId="4" xfId="0" applyAlignment="1" applyBorder="1" applyFont="1" applyNumberFormat="1">
      <alignment horizontal="center" shrinkToFit="0" vertical="center" wrapText="1"/>
    </xf>
    <xf borderId="5" fillId="2" fontId="5" numFmtId="0" xfId="0" applyAlignment="1" applyBorder="1" applyFill="1" applyFont="1">
      <alignment horizontal="center" shrinkToFit="0" vertical="center" wrapText="1"/>
    </xf>
    <xf borderId="5" fillId="0" fontId="4" numFmtId="0" xfId="0" applyBorder="1" applyFont="1"/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4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0</xdr:rowOff>
    </xdr:from>
    <xdr:ext cx="742950" cy="409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2</xdr:row>
      <xdr:rowOff>0</xdr:rowOff>
    </xdr:from>
    <xdr:ext cx="742950" cy="409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t.tepper.cmu.edu/COLOR/instances/latin_square_10.co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0"/>
    <col customWidth="1" min="2" max="2" width="34.25"/>
    <col customWidth="1" min="3" max="3" width="3.0"/>
    <col customWidth="1" min="4" max="4" width="17.25"/>
    <col customWidth="1" min="5" max="6" width="3.0"/>
    <col customWidth="1" min="7" max="7" width="11.75"/>
    <col customWidth="1" min="8" max="8" width="2.0"/>
    <col customWidth="1" min="9" max="9" width="5.0"/>
    <col customWidth="1" min="10" max="10" width="7.0"/>
    <col customWidth="1" min="11" max="11" width="5.13"/>
    <col customWidth="1" min="12" max="12" width="8.13"/>
    <col customWidth="1" min="13" max="26" width="11.75"/>
  </cols>
  <sheetData>
    <row r="1" ht="12.75" customHeight="1"/>
    <row r="2" ht="12.75" customHeight="1">
      <c r="A2" s="1">
        <v>1.0</v>
      </c>
      <c r="B2" s="2" t="s">
        <v>0</v>
      </c>
      <c r="C2" s="1">
        <f t="shared" ref="C2:C80" si="1">FIND("  ",B2,1)</f>
        <v>17</v>
      </c>
      <c r="D2" s="1" t="str">
        <f t="shared" ref="D2:D80" si="2">LEFT(B2,C2-1)</f>
        <v>DSJC1000.1.col.b</v>
      </c>
      <c r="E2" s="1">
        <f t="shared" ref="E2:E80" si="3">FIND("(",B2,1)</f>
        <v>19</v>
      </c>
      <c r="F2" s="1">
        <f t="shared" ref="F2:F80" si="4">FIND(")",B2,1)</f>
        <v>30</v>
      </c>
      <c r="G2" s="1" t="str">
        <f t="shared" ref="G2:G80" si="5">MID(B2,E2+1,F2-E2-1)</f>
        <v>1000,99258</v>
      </c>
      <c r="H2" s="1">
        <f t="shared" ref="H2:H80" si="6">FIND(",",G2,1)</f>
        <v>5</v>
      </c>
      <c r="I2" s="1" t="str">
        <f t="shared" ref="I2:I80" si="7">LEFT(G2,H2-1)</f>
        <v>1000</v>
      </c>
      <c r="J2" s="1" t="str">
        <f t="shared" ref="J2:J80" si="8">RIGHT(G2,LEN(G2)-H2)</f>
        <v>99258</v>
      </c>
      <c r="K2" s="1" t="str">
        <f t="shared" ref="K2:K80" si="9">RIGHT(TRIM(B2),3)</f>
        <v>DSJ</v>
      </c>
      <c r="L2" s="1" t="str">
        <f t="shared" ref="L2:L80" si="10">RIGHT(TRIM(B2),LEN(TRIM(B2))-F2-1)</f>
        <v>?, DSJ</v>
      </c>
      <c r="M2" s="1">
        <f t="shared" ref="M2:M80" si="11">IF(L2="?",L2,FIND(",",L2,1))</f>
        <v>2</v>
      </c>
      <c r="N2" s="1" t="str">
        <f t="shared" ref="N2:N80" si="12">IF(M2="?",M2,LEFT(L2,M2-1))</f>
        <v>?</v>
      </c>
    </row>
    <row r="3" ht="12.75" customHeight="1">
      <c r="A3" s="1">
        <v>2.0</v>
      </c>
      <c r="B3" s="2" t="s">
        <v>1</v>
      </c>
      <c r="C3" s="1">
        <f t="shared" si="1"/>
        <v>17</v>
      </c>
      <c r="D3" s="1" t="str">
        <f t="shared" si="2"/>
        <v>DSJC1000.5.col.b</v>
      </c>
      <c r="E3" s="1">
        <f t="shared" si="3"/>
        <v>19</v>
      </c>
      <c r="F3" s="1">
        <f t="shared" si="4"/>
        <v>31</v>
      </c>
      <c r="G3" s="1" t="str">
        <f t="shared" si="5"/>
        <v>1000,499652</v>
      </c>
      <c r="H3" s="1">
        <f t="shared" si="6"/>
        <v>5</v>
      </c>
      <c r="I3" s="1" t="str">
        <f t="shared" si="7"/>
        <v>1000</v>
      </c>
      <c r="J3" s="1" t="str">
        <f t="shared" si="8"/>
        <v>499652</v>
      </c>
      <c r="K3" s="1" t="str">
        <f t="shared" si="9"/>
        <v>DSJ</v>
      </c>
      <c r="L3" s="1" t="str">
        <f t="shared" si="10"/>
        <v>?, DSJ</v>
      </c>
      <c r="M3" s="1">
        <f t="shared" si="11"/>
        <v>2</v>
      </c>
      <c r="N3" s="1" t="str">
        <f t="shared" si="12"/>
        <v>?</v>
      </c>
    </row>
    <row r="4" ht="12.75" customHeight="1">
      <c r="A4" s="1">
        <v>3.0</v>
      </c>
      <c r="B4" s="2" t="s">
        <v>2</v>
      </c>
      <c r="C4" s="1">
        <f t="shared" si="1"/>
        <v>17</v>
      </c>
      <c r="D4" s="1" t="str">
        <f t="shared" si="2"/>
        <v>DSJC1000.9.col.b</v>
      </c>
      <c r="E4" s="1">
        <f t="shared" si="3"/>
        <v>19</v>
      </c>
      <c r="F4" s="1">
        <f t="shared" si="4"/>
        <v>31</v>
      </c>
      <c r="G4" s="1" t="str">
        <f t="shared" si="5"/>
        <v>1000,898898</v>
      </c>
      <c r="H4" s="1">
        <f t="shared" si="6"/>
        <v>5</v>
      </c>
      <c r="I4" s="1" t="str">
        <f t="shared" si="7"/>
        <v>1000</v>
      </c>
      <c r="J4" s="1" t="str">
        <f t="shared" si="8"/>
        <v>898898</v>
      </c>
      <c r="K4" s="1" t="str">
        <f t="shared" si="9"/>
        <v>DSJ</v>
      </c>
      <c r="L4" s="1" t="str">
        <f t="shared" si="10"/>
        <v>?, DSJ</v>
      </c>
      <c r="M4" s="1">
        <f t="shared" si="11"/>
        <v>2</v>
      </c>
      <c r="N4" s="1" t="str">
        <f t="shared" si="12"/>
        <v>?</v>
      </c>
    </row>
    <row r="5" ht="12.75" customHeight="1">
      <c r="A5" s="1">
        <v>4.0</v>
      </c>
      <c r="B5" s="2" t="s">
        <v>3</v>
      </c>
      <c r="C5" s="1">
        <f t="shared" si="1"/>
        <v>16</v>
      </c>
      <c r="D5" s="1" t="str">
        <f t="shared" si="2"/>
        <v>DSJC125.1.col.b</v>
      </c>
      <c r="E5" s="1">
        <f t="shared" si="3"/>
        <v>18</v>
      </c>
      <c r="F5" s="1">
        <f t="shared" si="4"/>
        <v>27</v>
      </c>
      <c r="G5" s="1" t="str">
        <f t="shared" si="5"/>
        <v>125,1472</v>
      </c>
      <c r="H5" s="1">
        <f t="shared" si="6"/>
        <v>4</v>
      </c>
      <c r="I5" s="1" t="str">
        <f t="shared" si="7"/>
        <v>125</v>
      </c>
      <c r="J5" s="1" t="str">
        <f t="shared" si="8"/>
        <v>1472</v>
      </c>
      <c r="K5" s="1" t="str">
        <f t="shared" si="9"/>
        <v>DSJ</v>
      </c>
      <c r="L5" s="1" t="str">
        <f t="shared" si="10"/>
        <v>?, DSJ</v>
      </c>
      <c r="M5" s="1">
        <f t="shared" si="11"/>
        <v>2</v>
      </c>
      <c r="N5" s="1" t="str">
        <f t="shared" si="12"/>
        <v>?</v>
      </c>
    </row>
    <row r="6" ht="12.75" customHeight="1">
      <c r="A6" s="1">
        <v>5.0</v>
      </c>
      <c r="B6" s="2" t="s">
        <v>4</v>
      </c>
      <c r="C6" s="1">
        <f t="shared" si="1"/>
        <v>16</v>
      </c>
      <c r="D6" s="1" t="str">
        <f t="shared" si="2"/>
        <v>DSJC125.5.col.b</v>
      </c>
      <c r="E6" s="1">
        <f t="shared" si="3"/>
        <v>18</v>
      </c>
      <c r="F6" s="1">
        <f t="shared" si="4"/>
        <v>27</v>
      </c>
      <c r="G6" s="1" t="str">
        <f t="shared" si="5"/>
        <v>125,7782</v>
      </c>
      <c r="H6" s="1">
        <f t="shared" si="6"/>
        <v>4</v>
      </c>
      <c r="I6" s="1" t="str">
        <f t="shared" si="7"/>
        <v>125</v>
      </c>
      <c r="J6" s="1" t="str">
        <f t="shared" si="8"/>
        <v>7782</v>
      </c>
      <c r="K6" s="1" t="str">
        <f t="shared" si="9"/>
        <v>DSJ</v>
      </c>
      <c r="L6" s="1" t="str">
        <f t="shared" si="10"/>
        <v>?, DSJ</v>
      </c>
      <c r="M6" s="1">
        <f t="shared" si="11"/>
        <v>2</v>
      </c>
      <c r="N6" s="1" t="str">
        <f t="shared" si="12"/>
        <v>?</v>
      </c>
    </row>
    <row r="7" ht="12.75" customHeight="1">
      <c r="A7" s="1">
        <v>6.0</v>
      </c>
      <c r="B7" s="2" t="s">
        <v>5</v>
      </c>
      <c r="C7" s="1">
        <f t="shared" si="1"/>
        <v>16</v>
      </c>
      <c r="D7" s="1" t="str">
        <f t="shared" si="2"/>
        <v>DSJC125.9.col.b</v>
      </c>
      <c r="E7" s="1">
        <f t="shared" si="3"/>
        <v>18</v>
      </c>
      <c r="F7" s="1">
        <f t="shared" si="4"/>
        <v>28</v>
      </c>
      <c r="G7" s="1" t="str">
        <f t="shared" si="5"/>
        <v>125,13922</v>
      </c>
      <c r="H7" s="1">
        <f t="shared" si="6"/>
        <v>4</v>
      </c>
      <c r="I7" s="1" t="str">
        <f t="shared" si="7"/>
        <v>125</v>
      </c>
      <c r="J7" s="1" t="str">
        <f t="shared" si="8"/>
        <v>13922</v>
      </c>
      <c r="K7" s="1" t="str">
        <f t="shared" si="9"/>
        <v>DSJ</v>
      </c>
      <c r="L7" s="1" t="str">
        <f t="shared" si="10"/>
        <v>?, DSJ</v>
      </c>
      <c r="M7" s="1">
        <f t="shared" si="11"/>
        <v>2</v>
      </c>
      <c r="N7" s="1" t="str">
        <f t="shared" si="12"/>
        <v>?</v>
      </c>
    </row>
    <row r="8" ht="12.75" customHeight="1">
      <c r="A8" s="1">
        <v>7.0</v>
      </c>
      <c r="B8" s="2" t="s">
        <v>6</v>
      </c>
      <c r="C8" s="1">
        <f t="shared" si="1"/>
        <v>16</v>
      </c>
      <c r="D8" s="1" t="str">
        <f t="shared" si="2"/>
        <v>DSJC250.1.col.b</v>
      </c>
      <c r="E8" s="1">
        <f t="shared" si="3"/>
        <v>18</v>
      </c>
      <c r="F8" s="1">
        <f t="shared" si="4"/>
        <v>27</v>
      </c>
      <c r="G8" s="1" t="str">
        <f t="shared" si="5"/>
        <v>250,6436</v>
      </c>
      <c r="H8" s="1">
        <f t="shared" si="6"/>
        <v>4</v>
      </c>
      <c r="I8" s="1" t="str">
        <f t="shared" si="7"/>
        <v>250</v>
      </c>
      <c r="J8" s="1" t="str">
        <f t="shared" si="8"/>
        <v>6436</v>
      </c>
      <c r="K8" s="1" t="str">
        <f t="shared" si="9"/>
        <v>DSJ</v>
      </c>
      <c r="L8" s="1" t="str">
        <f t="shared" si="10"/>
        <v>?, DSJ</v>
      </c>
      <c r="M8" s="1">
        <f t="shared" si="11"/>
        <v>2</v>
      </c>
      <c r="N8" s="1" t="str">
        <f t="shared" si="12"/>
        <v>?</v>
      </c>
    </row>
    <row r="9" ht="12.75" customHeight="1">
      <c r="A9" s="1">
        <v>8.0</v>
      </c>
      <c r="B9" s="2" t="s">
        <v>7</v>
      </c>
      <c r="C9" s="1">
        <f t="shared" si="1"/>
        <v>16</v>
      </c>
      <c r="D9" s="1" t="str">
        <f t="shared" si="2"/>
        <v>DSJC250.5.col.b</v>
      </c>
      <c r="E9" s="1">
        <f t="shared" si="3"/>
        <v>18</v>
      </c>
      <c r="F9" s="1">
        <f t="shared" si="4"/>
        <v>28</v>
      </c>
      <c r="G9" s="1" t="str">
        <f t="shared" si="5"/>
        <v>250,31366</v>
      </c>
      <c r="H9" s="1">
        <f t="shared" si="6"/>
        <v>4</v>
      </c>
      <c r="I9" s="1" t="str">
        <f t="shared" si="7"/>
        <v>250</v>
      </c>
      <c r="J9" s="1" t="str">
        <f t="shared" si="8"/>
        <v>31366</v>
      </c>
      <c r="K9" s="1" t="str">
        <f t="shared" si="9"/>
        <v>DSJ</v>
      </c>
      <c r="L9" s="1" t="str">
        <f t="shared" si="10"/>
        <v>?, DSJ</v>
      </c>
      <c r="M9" s="1">
        <f t="shared" si="11"/>
        <v>2</v>
      </c>
      <c r="N9" s="1" t="str">
        <f t="shared" si="12"/>
        <v>?</v>
      </c>
    </row>
    <row r="10" ht="12.75" customHeight="1">
      <c r="A10" s="1">
        <v>9.0</v>
      </c>
      <c r="B10" s="2" t="s">
        <v>8</v>
      </c>
      <c r="C10" s="1">
        <f t="shared" si="1"/>
        <v>16</v>
      </c>
      <c r="D10" s="1" t="str">
        <f t="shared" si="2"/>
        <v>DSJC250.9.col.b</v>
      </c>
      <c r="E10" s="1">
        <f t="shared" si="3"/>
        <v>18</v>
      </c>
      <c r="F10" s="1">
        <f t="shared" si="4"/>
        <v>28</v>
      </c>
      <c r="G10" s="1" t="str">
        <f t="shared" si="5"/>
        <v>250,55794</v>
      </c>
      <c r="H10" s="1">
        <f t="shared" si="6"/>
        <v>4</v>
      </c>
      <c r="I10" s="1" t="str">
        <f t="shared" si="7"/>
        <v>250</v>
      </c>
      <c r="J10" s="1" t="str">
        <f t="shared" si="8"/>
        <v>55794</v>
      </c>
      <c r="K10" s="1" t="str">
        <f t="shared" si="9"/>
        <v>DSJ</v>
      </c>
      <c r="L10" s="1" t="str">
        <f t="shared" si="10"/>
        <v>?, DSJ</v>
      </c>
      <c r="M10" s="1">
        <f t="shared" si="11"/>
        <v>2</v>
      </c>
      <c r="N10" s="1" t="str">
        <f t="shared" si="12"/>
        <v>?</v>
      </c>
    </row>
    <row r="11" ht="12.75" customHeight="1">
      <c r="A11" s="1">
        <v>10.0</v>
      </c>
      <c r="B11" s="2" t="s">
        <v>9</v>
      </c>
      <c r="C11" s="1">
        <f t="shared" si="1"/>
        <v>16</v>
      </c>
      <c r="D11" s="1" t="str">
        <f t="shared" si="2"/>
        <v>DSJC500.1.col.b</v>
      </c>
      <c r="E11" s="1">
        <f t="shared" si="3"/>
        <v>18</v>
      </c>
      <c r="F11" s="1">
        <f t="shared" si="4"/>
        <v>28</v>
      </c>
      <c r="G11" s="1" t="str">
        <f t="shared" si="5"/>
        <v>500,24916</v>
      </c>
      <c r="H11" s="1">
        <f t="shared" si="6"/>
        <v>4</v>
      </c>
      <c r="I11" s="1" t="str">
        <f t="shared" si="7"/>
        <v>500</v>
      </c>
      <c r="J11" s="1" t="str">
        <f t="shared" si="8"/>
        <v>24916</v>
      </c>
      <c r="K11" s="1" t="str">
        <f t="shared" si="9"/>
        <v>DSJ</v>
      </c>
      <c r="L11" s="1" t="str">
        <f t="shared" si="10"/>
        <v>?, DSJ</v>
      </c>
      <c r="M11" s="1">
        <f t="shared" si="11"/>
        <v>2</v>
      </c>
      <c r="N11" s="1" t="str">
        <f t="shared" si="12"/>
        <v>?</v>
      </c>
    </row>
    <row r="12" ht="12.75" customHeight="1">
      <c r="A12" s="1">
        <v>11.0</v>
      </c>
      <c r="B12" s="2" t="s">
        <v>10</v>
      </c>
      <c r="C12" s="1">
        <f t="shared" si="1"/>
        <v>16</v>
      </c>
      <c r="D12" s="1" t="str">
        <f t="shared" si="2"/>
        <v>DSJC500.5.col.b</v>
      </c>
      <c r="E12" s="1">
        <f t="shared" si="3"/>
        <v>18</v>
      </c>
      <c r="F12" s="1">
        <f t="shared" si="4"/>
        <v>29</v>
      </c>
      <c r="G12" s="1" t="str">
        <f t="shared" si="5"/>
        <v>500,125249</v>
      </c>
      <c r="H12" s="1">
        <f t="shared" si="6"/>
        <v>4</v>
      </c>
      <c r="I12" s="1" t="str">
        <f t="shared" si="7"/>
        <v>500</v>
      </c>
      <c r="J12" s="1" t="str">
        <f t="shared" si="8"/>
        <v>125249</v>
      </c>
      <c r="K12" s="1" t="str">
        <f t="shared" si="9"/>
        <v>DSJ</v>
      </c>
      <c r="L12" s="1" t="str">
        <f t="shared" si="10"/>
        <v>?, DSJ</v>
      </c>
      <c r="M12" s="1">
        <f t="shared" si="11"/>
        <v>2</v>
      </c>
      <c r="N12" s="1" t="str">
        <f t="shared" si="12"/>
        <v>?</v>
      </c>
    </row>
    <row r="13" ht="12.75" customHeight="1">
      <c r="A13" s="1">
        <v>12.0</v>
      </c>
      <c r="B13" s="2" t="s">
        <v>11</v>
      </c>
      <c r="C13" s="1">
        <f t="shared" si="1"/>
        <v>16</v>
      </c>
      <c r="D13" s="1" t="str">
        <f t="shared" si="2"/>
        <v>DSJC500.9.col.b</v>
      </c>
      <c r="E13" s="1">
        <f t="shared" si="3"/>
        <v>18</v>
      </c>
      <c r="F13" s="1">
        <f t="shared" si="4"/>
        <v>29</v>
      </c>
      <c r="G13" s="1" t="str">
        <f t="shared" si="5"/>
        <v>500,224874</v>
      </c>
      <c r="H13" s="1">
        <f t="shared" si="6"/>
        <v>4</v>
      </c>
      <c r="I13" s="1" t="str">
        <f t="shared" si="7"/>
        <v>500</v>
      </c>
      <c r="J13" s="1" t="str">
        <f t="shared" si="8"/>
        <v>224874</v>
      </c>
      <c r="K13" s="1" t="str">
        <f t="shared" si="9"/>
        <v>DSJ</v>
      </c>
      <c r="L13" s="1" t="str">
        <f t="shared" si="10"/>
        <v>?, DSJ</v>
      </c>
      <c r="M13" s="1">
        <f t="shared" si="11"/>
        <v>2</v>
      </c>
      <c r="N13" s="1" t="str">
        <f t="shared" si="12"/>
        <v>?</v>
      </c>
    </row>
    <row r="14" ht="12.75" customHeight="1">
      <c r="A14" s="1">
        <v>13.0</v>
      </c>
      <c r="B14" s="2" t="s">
        <v>12</v>
      </c>
      <c r="C14" s="1">
        <f t="shared" si="1"/>
        <v>16</v>
      </c>
      <c r="D14" s="1" t="str">
        <f t="shared" si="2"/>
        <v>DSJR500.1.col.b</v>
      </c>
      <c r="E14" s="1">
        <f t="shared" si="3"/>
        <v>18</v>
      </c>
      <c r="F14" s="1">
        <f t="shared" si="4"/>
        <v>27</v>
      </c>
      <c r="G14" s="1" t="str">
        <f t="shared" si="5"/>
        <v>500,7110</v>
      </c>
      <c r="H14" s="1">
        <f t="shared" si="6"/>
        <v>4</v>
      </c>
      <c r="I14" s="1" t="str">
        <f t="shared" si="7"/>
        <v>500</v>
      </c>
      <c r="J14" s="1" t="str">
        <f t="shared" si="8"/>
        <v>7110</v>
      </c>
      <c r="K14" s="1" t="str">
        <f t="shared" si="9"/>
        <v>DSJ</v>
      </c>
      <c r="L14" s="1" t="str">
        <f t="shared" si="10"/>
        <v>?, DSJ</v>
      </c>
      <c r="M14" s="1">
        <f t="shared" si="11"/>
        <v>2</v>
      </c>
      <c r="N14" s="1" t="str">
        <f t="shared" si="12"/>
        <v>?</v>
      </c>
    </row>
    <row r="15" ht="12.75" customHeight="1">
      <c r="A15" s="1">
        <v>14.0</v>
      </c>
      <c r="B15" s="2" t="s">
        <v>13</v>
      </c>
      <c r="C15" s="1">
        <f t="shared" si="1"/>
        <v>17</v>
      </c>
      <c r="D15" s="1" t="str">
        <f t="shared" si="2"/>
        <v>DSJR500.1c.col.b</v>
      </c>
      <c r="E15" s="1">
        <f t="shared" si="3"/>
        <v>19</v>
      </c>
      <c r="F15" s="1">
        <f t="shared" si="4"/>
        <v>30</v>
      </c>
      <c r="G15" s="1" t="str">
        <f t="shared" si="5"/>
        <v>500,242550</v>
      </c>
      <c r="H15" s="1">
        <f t="shared" si="6"/>
        <v>4</v>
      </c>
      <c r="I15" s="1" t="str">
        <f t="shared" si="7"/>
        <v>500</v>
      </c>
      <c r="J15" s="1" t="str">
        <f t="shared" si="8"/>
        <v>242550</v>
      </c>
      <c r="K15" s="1" t="str">
        <f t="shared" si="9"/>
        <v>DSJ</v>
      </c>
      <c r="L15" s="1" t="str">
        <f t="shared" si="10"/>
        <v>?, DSJ</v>
      </c>
      <c r="M15" s="1">
        <f t="shared" si="11"/>
        <v>2</v>
      </c>
      <c r="N15" s="1" t="str">
        <f t="shared" si="12"/>
        <v>?</v>
      </c>
    </row>
    <row r="16" ht="12.75" customHeight="1">
      <c r="A16" s="1">
        <v>15.0</v>
      </c>
      <c r="B16" s="2" t="s">
        <v>14</v>
      </c>
      <c r="C16" s="1">
        <f t="shared" si="1"/>
        <v>16</v>
      </c>
      <c r="D16" s="1" t="str">
        <f t="shared" si="2"/>
        <v>DSJR500.5.col.b</v>
      </c>
      <c r="E16" s="1">
        <f t="shared" si="3"/>
        <v>18</v>
      </c>
      <c r="F16" s="1">
        <f t="shared" si="4"/>
        <v>29</v>
      </c>
      <c r="G16" s="1" t="str">
        <f t="shared" si="5"/>
        <v>500,117724</v>
      </c>
      <c r="H16" s="1">
        <f t="shared" si="6"/>
        <v>4</v>
      </c>
      <c r="I16" s="1" t="str">
        <f t="shared" si="7"/>
        <v>500</v>
      </c>
      <c r="J16" s="1" t="str">
        <f t="shared" si="8"/>
        <v>117724</v>
      </c>
      <c r="K16" s="1" t="str">
        <f t="shared" si="9"/>
        <v>DSJ</v>
      </c>
      <c r="L16" s="1" t="str">
        <f t="shared" si="10"/>
        <v>?, DSJ</v>
      </c>
      <c r="M16" s="1">
        <f t="shared" si="11"/>
        <v>2</v>
      </c>
      <c r="N16" s="1" t="str">
        <f t="shared" si="12"/>
        <v>?</v>
      </c>
    </row>
    <row r="17" ht="12.75" customHeight="1">
      <c r="A17" s="1">
        <v>16.0</v>
      </c>
      <c r="B17" s="2" t="s">
        <v>15</v>
      </c>
      <c r="C17" s="1">
        <f t="shared" si="1"/>
        <v>20</v>
      </c>
      <c r="D17" s="1" t="str">
        <f t="shared" si="2"/>
        <v>flat1000_50_0.col.b</v>
      </c>
      <c r="E17" s="1">
        <f t="shared" si="3"/>
        <v>22</v>
      </c>
      <c r="F17" s="1">
        <f t="shared" si="4"/>
        <v>34</v>
      </c>
      <c r="G17" s="1" t="str">
        <f t="shared" si="5"/>
        <v>1000,245000</v>
      </c>
      <c r="H17" s="1">
        <f t="shared" si="6"/>
        <v>5</v>
      </c>
      <c r="I17" s="1" t="str">
        <f t="shared" si="7"/>
        <v>1000</v>
      </c>
      <c r="J17" s="1" t="str">
        <f t="shared" si="8"/>
        <v>245000</v>
      </c>
      <c r="K17" s="1" t="str">
        <f t="shared" si="9"/>
        <v>CUL</v>
      </c>
      <c r="L17" s="1" t="str">
        <f t="shared" si="10"/>
        <v>50, CUL</v>
      </c>
      <c r="M17" s="1">
        <f t="shared" si="11"/>
        <v>3</v>
      </c>
      <c r="N17" s="1" t="str">
        <f t="shared" si="12"/>
        <v>50</v>
      </c>
    </row>
    <row r="18" ht="12.75" customHeight="1">
      <c r="A18" s="1">
        <v>17.0</v>
      </c>
      <c r="B18" s="2" t="s">
        <v>16</v>
      </c>
      <c r="C18" s="1">
        <f t="shared" si="1"/>
        <v>20</v>
      </c>
      <c r="D18" s="1" t="str">
        <f t="shared" si="2"/>
        <v>flat1000_60_0.col.b</v>
      </c>
      <c r="E18" s="1">
        <f t="shared" si="3"/>
        <v>22</v>
      </c>
      <c r="F18" s="1">
        <f t="shared" si="4"/>
        <v>34</v>
      </c>
      <c r="G18" s="1" t="str">
        <f t="shared" si="5"/>
        <v>1000,245830</v>
      </c>
      <c r="H18" s="1">
        <f t="shared" si="6"/>
        <v>5</v>
      </c>
      <c r="I18" s="1" t="str">
        <f t="shared" si="7"/>
        <v>1000</v>
      </c>
      <c r="J18" s="1" t="str">
        <f t="shared" si="8"/>
        <v>245830</v>
      </c>
      <c r="K18" s="1" t="str">
        <f t="shared" si="9"/>
        <v>CUL</v>
      </c>
      <c r="L18" s="1" t="str">
        <f t="shared" si="10"/>
        <v>60, CUL</v>
      </c>
      <c r="M18" s="1">
        <f t="shared" si="11"/>
        <v>3</v>
      </c>
      <c r="N18" s="1" t="str">
        <f t="shared" si="12"/>
        <v>60</v>
      </c>
    </row>
    <row r="19" ht="12.75" customHeight="1">
      <c r="A19" s="1">
        <v>18.0</v>
      </c>
      <c r="B19" s="2" t="s">
        <v>17</v>
      </c>
      <c r="C19" s="1">
        <f t="shared" si="1"/>
        <v>20</v>
      </c>
      <c r="D19" s="1" t="str">
        <f t="shared" si="2"/>
        <v>flat1000_76_0.col.b</v>
      </c>
      <c r="E19" s="1">
        <f t="shared" si="3"/>
        <v>22</v>
      </c>
      <c r="F19" s="1">
        <f t="shared" si="4"/>
        <v>34</v>
      </c>
      <c r="G19" s="1" t="str">
        <f t="shared" si="5"/>
        <v>1000,246708</v>
      </c>
      <c r="H19" s="1">
        <f t="shared" si="6"/>
        <v>5</v>
      </c>
      <c r="I19" s="1" t="str">
        <f t="shared" si="7"/>
        <v>1000</v>
      </c>
      <c r="J19" s="1" t="str">
        <f t="shared" si="8"/>
        <v>246708</v>
      </c>
      <c r="K19" s="1" t="str">
        <f t="shared" si="9"/>
        <v>CUL</v>
      </c>
      <c r="L19" s="1" t="str">
        <f t="shared" si="10"/>
        <v>76, CUL</v>
      </c>
      <c r="M19" s="1">
        <f t="shared" si="11"/>
        <v>3</v>
      </c>
      <c r="N19" s="1" t="str">
        <f t="shared" si="12"/>
        <v>76</v>
      </c>
    </row>
    <row r="20" ht="12.75" customHeight="1">
      <c r="A20" s="1">
        <v>19.0</v>
      </c>
      <c r="B20" s="2" t="s">
        <v>18</v>
      </c>
      <c r="C20" s="1">
        <f t="shared" si="1"/>
        <v>19</v>
      </c>
      <c r="D20" s="1" t="str">
        <f t="shared" si="2"/>
        <v>flat300_20_0.col.b</v>
      </c>
      <c r="E20" s="1">
        <f t="shared" si="3"/>
        <v>21</v>
      </c>
      <c r="F20" s="1">
        <f t="shared" si="4"/>
        <v>31</v>
      </c>
      <c r="G20" s="1" t="str">
        <f t="shared" si="5"/>
        <v>300,21375</v>
      </c>
      <c r="H20" s="1">
        <f t="shared" si="6"/>
        <v>4</v>
      </c>
      <c r="I20" s="1" t="str">
        <f t="shared" si="7"/>
        <v>300</v>
      </c>
      <c r="J20" s="1" t="str">
        <f t="shared" si="8"/>
        <v>21375</v>
      </c>
      <c r="K20" s="1" t="str">
        <f t="shared" si="9"/>
        <v>CUL</v>
      </c>
      <c r="L20" s="1" t="str">
        <f t="shared" si="10"/>
        <v>20, CUL</v>
      </c>
      <c r="M20" s="1">
        <f t="shared" si="11"/>
        <v>3</v>
      </c>
      <c r="N20" s="1" t="str">
        <f t="shared" si="12"/>
        <v>20</v>
      </c>
    </row>
    <row r="21" ht="12.75" customHeight="1">
      <c r="A21" s="1">
        <v>20.0</v>
      </c>
      <c r="B21" s="2" t="s">
        <v>19</v>
      </c>
      <c r="C21" s="1">
        <f t="shared" si="1"/>
        <v>19</v>
      </c>
      <c r="D21" s="1" t="str">
        <f t="shared" si="2"/>
        <v>flat300_26_0.col.b</v>
      </c>
      <c r="E21" s="1">
        <f t="shared" si="3"/>
        <v>21</v>
      </c>
      <c r="F21" s="1">
        <f t="shared" si="4"/>
        <v>31</v>
      </c>
      <c r="G21" s="1" t="str">
        <f t="shared" si="5"/>
        <v>300,21633</v>
      </c>
      <c r="H21" s="1">
        <f t="shared" si="6"/>
        <v>4</v>
      </c>
      <c r="I21" s="1" t="str">
        <f t="shared" si="7"/>
        <v>300</v>
      </c>
      <c r="J21" s="1" t="str">
        <f t="shared" si="8"/>
        <v>21633</v>
      </c>
      <c r="K21" s="1" t="str">
        <f t="shared" si="9"/>
        <v>CUL</v>
      </c>
      <c r="L21" s="1" t="str">
        <f t="shared" si="10"/>
        <v>26, CUL</v>
      </c>
      <c r="M21" s="1">
        <f t="shared" si="11"/>
        <v>3</v>
      </c>
      <c r="N21" s="1" t="str">
        <f t="shared" si="12"/>
        <v>26</v>
      </c>
    </row>
    <row r="22" ht="12.75" customHeight="1">
      <c r="A22" s="1">
        <v>21.0</v>
      </c>
      <c r="B22" s="2" t="s">
        <v>20</v>
      </c>
      <c r="C22" s="1">
        <f t="shared" si="1"/>
        <v>19</v>
      </c>
      <c r="D22" s="1" t="str">
        <f t="shared" si="2"/>
        <v>flat300_28_0.col.b</v>
      </c>
      <c r="E22" s="1">
        <f t="shared" si="3"/>
        <v>21</v>
      </c>
      <c r="F22" s="1">
        <f t="shared" si="4"/>
        <v>31</v>
      </c>
      <c r="G22" s="1" t="str">
        <f t="shared" si="5"/>
        <v>300,21695</v>
      </c>
      <c r="H22" s="1">
        <f t="shared" si="6"/>
        <v>4</v>
      </c>
      <c r="I22" s="1" t="str">
        <f t="shared" si="7"/>
        <v>300</v>
      </c>
      <c r="J22" s="1" t="str">
        <f t="shared" si="8"/>
        <v>21695</v>
      </c>
      <c r="K22" s="1" t="str">
        <f t="shared" si="9"/>
        <v>CUL</v>
      </c>
      <c r="L22" s="1" t="str">
        <f t="shared" si="10"/>
        <v>28, CUL</v>
      </c>
      <c r="M22" s="1">
        <f t="shared" si="11"/>
        <v>3</v>
      </c>
      <c r="N22" s="1" t="str">
        <f t="shared" si="12"/>
        <v>28</v>
      </c>
    </row>
    <row r="23" ht="12.75" customHeight="1">
      <c r="A23" s="1">
        <v>22.0</v>
      </c>
      <c r="B23" s="2" t="s">
        <v>21</v>
      </c>
      <c r="C23" s="1">
        <f t="shared" si="1"/>
        <v>15</v>
      </c>
      <c r="D23" s="1" t="str">
        <f t="shared" si="2"/>
        <v>fpsol2.i.1.col</v>
      </c>
      <c r="E23" s="1">
        <f t="shared" si="3"/>
        <v>17</v>
      </c>
      <c r="F23" s="1">
        <f t="shared" si="4"/>
        <v>27</v>
      </c>
      <c r="G23" s="1" t="str">
        <f t="shared" si="5"/>
        <v>496,11654</v>
      </c>
      <c r="H23" s="1">
        <f t="shared" si="6"/>
        <v>4</v>
      </c>
      <c r="I23" s="1" t="str">
        <f t="shared" si="7"/>
        <v>496</v>
      </c>
      <c r="J23" s="1" t="str">
        <f t="shared" si="8"/>
        <v>11654</v>
      </c>
      <c r="K23" s="1" t="str">
        <f t="shared" si="9"/>
        <v>REG</v>
      </c>
      <c r="L23" s="1" t="str">
        <f t="shared" si="10"/>
        <v>65, REG</v>
      </c>
      <c r="M23" s="1">
        <f t="shared" si="11"/>
        <v>3</v>
      </c>
      <c r="N23" s="1" t="str">
        <f t="shared" si="12"/>
        <v>65</v>
      </c>
    </row>
    <row r="24" ht="12.75" customHeight="1">
      <c r="A24" s="1">
        <v>23.0</v>
      </c>
      <c r="B24" s="2" t="s">
        <v>22</v>
      </c>
      <c r="C24" s="1">
        <f t="shared" si="1"/>
        <v>15</v>
      </c>
      <c r="D24" s="1" t="str">
        <f t="shared" si="2"/>
        <v>fpsol2.i.2.col</v>
      </c>
      <c r="E24" s="1">
        <f t="shared" si="3"/>
        <v>17</v>
      </c>
      <c r="F24" s="1">
        <f t="shared" si="4"/>
        <v>26</v>
      </c>
      <c r="G24" s="1" t="str">
        <f t="shared" si="5"/>
        <v>451,8691</v>
      </c>
      <c r="H24" s="1">
        <f t="shared" si="6"/>
        <v>4</v>
      </c>
      <c r="I24" s="1" t="str">
        <f t="shared" si="7"/>
        <v>451</v>
      </c>
      <c r="J24" s="1" t="str">
        <f t="shared" si="8"/>
        <v>8691</v>
      </c>
      <c r="K24" s="1" t="str">
        <f t="shared" si="9"/>
        <v>REG</v>
      </c>
      <c r="L24" s="1" t="str">
        <f t="shared" si="10"/>
        <v>30, REG</v>
      </c>
      <c r="M24" s="1">
        <f t="shared" si="11"/>
        <v>3</v>
      </c>
      <c r="N24" s="1" t="str">
        <f t="shared" si="12"/>
        <v>30</v>
      </c>
    </row>
    <row r="25" ht="12.75" customHeight="1">
      <c r="A25" s="1">
        <v>24.0</v>
      </c>
      <c r="B25" s="2" t="s">
        <v>23</v>
      </c>
      <c r="C25" s="1">
        <f t="shared" si="1"/>
        <v>15</v>
      </c>
      <c r="D25" s="1" t="str">
        <f t="shared" si="2"/>
        <v>fpsol2.i.3.col</v>
      </c>
      <c r="E25" s="1">
        <f t="shared" si="3"/>
        <v>17</v>
      </c>
      <c r="F25" s="1">
        <f t="shared" si="4"/>
        <v>26</v>
      </c>
      <c r="G25" s="1" t="str">
        <f t="shared" si="5"/>
        <v>425,8688</v>
      </c>
      <c r="H25" s="1">
        <f t="shared" si="6"/>
        <v>4</v>
      </c>
      <c r="I25" s="1" t="str">
        <f t="shared" si="7"/>
        <v>425</v>
      </c>
      <c r="J25" s="1" t="str">
        <f t="shared" si="8"/>
        <v>8688</v>
      </c>
      <c r="K25" s="1" t="str">
        <f t="shared" si="9"/>
        <v>REG</v>
      </c>
      <c r="L25" s="1" t="str">
        <f t="shared" si="10"/>
        <v>30, REG</v>
      </c>
      <c r="M25" s="1">
        <f t="shared" si="11"/>
        <v>3</v>
      </c>
      <c r="N25" s="1" t="str">
        <f t="shared" si="12"/>
        <v>30</v>
      </c>
    </row>
    <row r="26" ht="12.75" customHeight="1">
      <c r="A26" s="1">
        <v>25.0</v>
      </c>
      <c r="B26" s="2" t="s">
        <v>24</v>
      </c>
      <c r="C26" s="1">
        <f t="shared" si="1"/>
        <v>15</v>
      </c>
      <c r="D26" s="1" t="str">
        <f t="shared" si="2"/>
        <v>inithx.i.1.col</v>
      </c>
      <c r="E26" s="1">
        <f t="shared" si="3"/>
        <v>17</v>
      </c>
      <c r="F26" s="1">
        <f t="shared" si="4"/>
        <v>27</v>
      </c>
      <c r="G26" s="1" t="str">
        <f t="shared" si="5"/>
        <v>864,18707</v>
      </c>
      <c r="H26" s="1">
        <f t="shared" si="6"/>
        <v>4</v>
      </c>
      <c r="I26" s="1" t="str">
        <f t="shared" si="7"/>
        <v>864</v>
      </c>
      <c r="J26" s="1" t="str">
        <f t="shared" si="8"/>
        <v>18707</v>
      </c>
      <c r="K26" s="1" t="str">
        <f t="shared" si="9"/>
        <v>REG</v>
      </c>
      <c r="L26" s="1" t="str">
        <f t="shared" si="10"/>
        <v>54, REG</v>
      </c>
      <c r="M26" s="1">
        <f t="shared" si="11"/>
        <v>3</v>
      </c>
      <c r="N26" s="1" t="str">
        <f t="shared" si="12"/>
        <v>54</v>
      </c>
    </row>
    <row r="27" ht="12.75" customHeight="1">
      <c r="A27" s="1">
        <v>26.0</v>
      </c>
      <c r="B27" s="2" t="s">
        <v>25</v>
      </c>
      <c r="C27" s="1">
        <f t="shared" si="1"/>
        <v>15</v>
      </c>
      <c r="D27" s="1" t="str">
        <f t="shared" si="2"/>
        <v>inithx.i.2.col</v>
      </c>
      <c r="E27" s="1">
        <f t="shared" si="3"/>
        <v>17</v>
      </c>
      <c r="F27" s="1">
        <f t="shared" si="4"/>
        <v>27</v>
      </c>
      <c r="G27" s="1" t="str">
        <f t="shared" si="5"/>
        <v>645,13979</v>
      </c>
      <c r="H27" s="1">
        <f t="shared" si="6"/>
        <v>4</v>
      </c>
      <c r="I27" s="1" t="str">
        <f t="shared" si="7"/>
        <v>645</v>
      </c>
      <c r="J27" s="1" t="str">
        <f t="shared" si="8"/>
        <v>13979</v>
      </c>
      <c r="K27" s="1" t="str">
        <f t="shared" si="9"/>
        <v>REG</v>
      </c>
      <c r="L27" s="1" t="str">
        <f t="shared" si="10"/>
        <v>31, REG</v>
      </c>
      <c r="M27" s="1">
        <f t="shared" si="11"/>
        <v>3</v>
      </c>
      <c r="N27" s="1" t="str">
        <f t="shared" si="12"/>
        <v>31</v>
      </c>
    </row>
    <row r="28" ht="12.75" customHeight="1">
      <c r="A28" s="1">
        <v>27.0</v>
      </c>
      <c r="B28" s="2" t="s">
        <v>26</v>
      </c>
      <c r="C28" s="1">
        <f t="shared" si="1"/>
        <v>15</v>
      </c>
      <c r="D28" s="1" t="str">
        <f t="shared" si="2"/>
        <v>inithx.i.3.col</v>
      </c>
      <c r="E28" s="1">
        <f t="shared" si="3"/>
        <v>17</v>
      </c>
      <c r="F28" s="1">
        <f t="shared" si="4"/>
        <v>27</v>
      </c>
      <c r="G28" s="1" t="str">
        <f t="shared" si="5"/>
        <v>621,13969</v>
      </c>
      <c r="H28" s="1">
        <f t="shared" si="6"/>
        <v>4</v>
      </c>
      <c r="I28" s="1" t="str">
        <f t="shared" si="7"/>
        <v>621</v>
      </c>
      <c r="J28" s="1" t="str">
        <f t="shared" si="8"/>
        <v>13969</v>
      </c>
      <c r="K28" s="1" t="str">
        <f t="shared" si="9"/>
        <v>REG</v>
      </c>
      <c r="L28" s="1" t="str">
        <f t="shared" si="10"/>
        <v>31, REG</v>
      </c>
      <c r="M28" s="1">
        <f t="shared" si="11"/>
        <v>3</v>
      </c>
      <c r="N28" s="1" t="str">
        <f t="shared" si="12"/>
        <v>31</v>
      </c>
    </row>
    <row r="29" ht="12.75" customHeight="1">
      <c r="A29" s="1">
        <v>28.0</v>
      </c>
      <c r="B29" s="3" t="s">
        <v>27</v>
      </c>
      <c r="C29" s="1">
        <f t="shared" si="1"/>
        <v>20</v>
      </c>
      <c r="D29" s="1" t="str">
        <f t="shared" si="2"/>
        <v>latin_square_10.col</v>
      </c>
      <c r="E29" s="1">
        <f t="shared" si="3"/>
        <v>22</v>
      </c>
      <c r="F29" s="1">
        <f t="shared" si="4"/>
        <v>33</v>
      </c>
      <c r="G29" s="1" t="str">
        <f t="shared" si="5"/>
        <v>900,307350</v>
      </c>
      <c r="H29" s="1">
        <f t="shared" si="6"/>
        <v>4</v>
      </c>
      <c r="I29" s="1" t="str">
        <f t="shared" si="7"/>
        <v>900</v>
      </c>
      <c r="J29" s="1" t="str">
        <f t="shared" si="8"/>
        <v>307350</v>
      </c>
      <c r="K29" s="1" t="str">
        <f t="shared" si="9"/>
        <v>, ?</v>
      </c>
      <c r="L29" s="1" t="str">
        <f t="shared" si="10"/>
        <v>?</v>
      </c>
      <c r="M29" s="1" t="str">
        <f t="shared" si="11"/>
        <v>?</v>
      </c>
      <c r="N29" s="1" t="str">
        <f t="shared" si="12"/>
        <v>?</v>
      </c>
    </row>
    <row r="30" ht="12.75" customHeight="1">
      <c r="A30" s="1">
        <v>29.0</v>
      </c>
      <c r="B30" s="2" t="s">
        <v>28</v>
      </c>
      <c r="C30" s="1">
        <f t="shared" si="1"/>
        <v>14</v>
      </c>
      <c r="D30" s="1" t="str">
        <f t="shared" si="2"/>
        <v>le450_15a.col</v>
      </c>
      <c r="E30" s="1">
        <f t="shared" si="3"/>
        <v>16</v>
      </c>
      <c r="F30" s="1">
        <f t="shared" si="4"/>
        <v>25</v>
      </c>
      <c r="G30" s="1" t="str">
        <f t="shared" si="5"/>
        <v>450,8168</v>
      </c>
      <c r="H30" s="1">
        <f t="shared" si="6"/>
        <v>4</v>
      </c>
      <c r="I30" s="1" t="str">
        <f t="shared" si="7"/>
        <v>450</v>
      </c>
      <c r="J30" s="1" t="str">
        <f t="shared" si="8"/>
        <v>8168</v>
      </c>
      <c r="K30" s="1" t="str">
        <f t="shared" si="9"/>
        <v>LEI</v>
      </c>
      <c r="L30" s="1" t="str">
        <f t="shared" si="10"/>
        <v>15, LEI</v>
      </c>
      <c r="M30" s="1">
        <f t="shared" si="11"/>
        <v>3</v>
      </c>
      <c r="N30" s="1" t="str">
        <f t="shared" si="12"/>
        <v>15</v>
      </c>
    </row>
    <row r="31" ht="12.75" customHeight="1">
      <c r="A31" s="1">
        <v>30.0</v>
      </c>
      <c r="B31" s="2" t="s">
        <v>29</v>
      </c>
      <c r="C31" s="1">
        <f t="shared" si="1"/>
        <v>14</v>
      </c>
      <c r="D31" s="1" t="str">
        <f t="shared" si="2"/>
        <v>le450_15b.col</v>
      </c>
      <c r="E31" s="1">
        <f t="shared" si="3"/>
        <v>16</v>
      </c>
      <c r="F31" s="1">
        <f t="shared" si="4"/>
        <v>25</v>
      </c>
      <c r="G31" s="1" t="str">
        <f t="shared" si="5"/>
        <v>450,8169</v>
      </c>
      <c r="H31" s="1">
        <f t="shared" si="6"/>
        <v>4</v>
      </c>
      <c r="I31" s="1" t="str">
        <f t="shared" si="7"/>
        <v>450</v>
      </c>
      <c r="J31" s="1" t="str">
        <f t="shared" si="8"/>
        <v>8169</v>
      </c>
      <c r="K31" s="1" t="str">
        <f t="shared" si="9"/>
        <v>LEI</v>
      </c>
      <c r="L31" s="1" t="str">
        <f t="shared" si="10"/>
        <v>15, LEI</v>
      </c>
      <c r="M31" s="1">
        <f t="shared" si="11"/>
        <v>3</v>
      </c>
      <c r="N31" s="1" t="str">
        <f t="shared" si="12"/>
        <v>15</v>
      </c>
    </row>
    <row r="32" ht="12.75" customHeight="1">
      <c r="A32" s="1">
        <v>31.0</v>
      </c>
      <c r="B32" s="2" t="s">
        <v>30</v>
      </c>
      <c r="C32" s="1">
        <f t="shared" si="1"/>
        <v>14</v>
      </c>
      <c r="D32" s="1" t="str">
        <f t="shared" si="2"/>
        <v>le450_15c.col</v>
      </c>
      <c r="E32" s="1">
        <f t="shared" si="3"/>
        <v>16</v>
      </c>
      <c r="F32" s="1">
        <f t="shared" si="4"/>
        <v>26</v>
      </c>
      <c r="G32" s="1" t="str">
        <f t="shared" si="5"/>
        <v>450,16680</v>
      </c>
      <c r="H32" s="1">
        <f t="shared" si="6"/>
        <v>4</v>
      </c>
      <c r="I32" s="1" t="str">
        <f t="shared" si="7"/>
        <v>450</v>
      </c>
      <c r="J32" s="1" t="str">
        <f t="shared" si="8"/>
        <v>16680</v>
      </c>
      <c r="K32" s="1" t="str">
        <f t="shared" si="9"/>
        <v>LEI</v>
      </c>
      <c r="L32" s="1" t="str">
        <f t="shared" si="10"/>
        <v>15, LEI</v>
      </c>
      <c r="M32" s="1">
        <f t="shared" si="11"/>
        <v>3</v>
      </c>
      <c r="N32" s="1" t="str">
        <f t="shared" si="12"/>
        <v>15</v>
      </c>
    </row>
    <row r="33" ht="12.75" customHeight="1">
      <c r="A33" s="1">
        <v>32.0</v>
      </c>
      <c r="B33" s="2" t="s">
        <v>31</v>
      </c>
      <c r="C33" s="1">
        <f t="shared" si="1"/>
        <v>14</v>
      </c>
      <c r="D33" s="1" t="str">
        <f t="shared" si="2"/>
        <v>le450_15d.col</v>
      </c>
      <c r="E33" s="1">
        <f t="shared" si="3"/>
        <v>16</v>
      </c>
      <c r="F33" s="1">
        <f t="shared" si="4"/>
        <v>26</v>
      </c>
      <c r="G33" s="1" t="str">
        <f t="shared" si="5"/>
        <v>450,16750</v>
      </c>
      <c r="H33" s="1">
        <f t="shared" si="6"/>
        <v>4</v>
      </c>
      <c r="I33" s="1" t="str">
        <f t="shared" si="7"/>
        <v>450</v>
      </c>
      <c r="J33" s="1" t="str">
        <f t="shared" si="8"/>
        <v>16750</v>
      </c>
      <c r="K33" s="1" t="str">
        <f t="shared" si="9"/>
        <v>LEI</v>
      </c>
      <c r="L33" s="1" t="str">
        <f t="shared" si="10"/>
        <v>15, LEI</v>
      </c>
      <c r="M33" s="1">
        <f t="shared" si="11"/>
        <v>3</v>
      </c>
      <c r="N33" s="1" t="str">
        <f t="shared" si="12"/>
        <v>15</v>
      </c>
    </row>
    <row r="34" ht="12.75" customHeight="1">
      <c r="A34" s="1">
        <v>33.0</v>
      </c>
      <c r="B34" s="2" t="s">
        <v>32</v>
      </c>
      <c r="C34" s="1">
        <f t="shared" si="1"/>
        <v>14</v>
      </c>
      <c r="D34" s="1" t="str">
        <f t="shared" si="2"/>
        <v>le450_25a.col</v>
      </c>
      <c r="E34" s="1">
        <f t="shared" si="3"/>
        <v>16</v>
      </c>
      <c r="F34" s="1">
        <f t="shared" si="4"/>
        <v>25</v>
      </c>
      <c r="G34" s="1" t="str">
        <f t="shared" si="5"/>
        <v>450,8260</v>
      </c>
      <c r="H34" s="1">
        <f t="shared" si="6"/>
        <v>4</v>
      </c>
      <c r="I34" s="1" t="str">
        <f t="shared" si="7"/>
        <v>450</v>
      </c>
      <c r="J34" s="1" t="str">
        <f t="shared" si="8"/>
        <v>8260</v>
      </c>
      <c r="K34" s="1" t="str">
        <f t="shared" si="9"/>
        <v>LEI</v>
      </c>
      <c r="L34" s="1" t="str">
        <f t="shared" si="10"/>
        <v>25, LEI</v>
      </c>
      <c r="M34" s="1">
        <f t="shared" si="11"/>
        <v>3</v>
      </c>
      <c r="N34" s="1" t="str">
        <f t="shared" si="12"/>
        <v>25</v>
      </c>
    </row>
    <row r="35" ht="12.75" customHeight="1">
      <c r="A35" s="1">
        <v>34.0</v>
      </c>
      <c r="B35" s="2" t="s">
        <v>33</v>
      </c>
      <c r="C35" s="1">
        <f t="shared" si="1"/>
        <v>14</v>
      </c>
      <c r="D35" s="1" t="str">
        <f t="shared" si="2"/>
        <v>le450_25b.col</v>
      </c>
      <c r="E35" s="1">
        <f t="shared" si="3"/>
        <v>16</v>
      </c>
      <c r="F35" s="1">
        <f t="shared" si="4"/>
        <v>25</v>
      </c>
      <c r="G35" s="1" t="str">
        <f t="shared" si="5"/>
        <v>450,8263</v>
      </c>
      <c r="H35" s="1">
        <f t="shared" si="6"/>
        <v>4</v>
      </c>
      <c r="I35" s="1" t="str">
        <f t="shared" si="7"/>
        <v>450</v>
      </c>
      <c r="J35" s="1" t="str">
        <f t="shared" si="8"/>
        <v>8263</v>
      </c>
      <c r="K35" s="1" t="str">
        <f t="shared" si="9"/>
        <v>LEI</v>
      </c>
      <c r="L35" s="1" t="str">
        <f t="shared" si="10"/>
        <v>25, LEI</v>
      </c>
      <c r="M35" s="1">
        <f t="shared" si="11"/>
        <v>3</v>
      </c>
      <c r="N35" s="1" t="str">
        <f t="shared" si="12"/>
        <v>25</v>
      </c>
    </row>
    <row r="36" ht="12.75" customHeight="1">
      <c r="A36" s="1">
        <v>35.0</v>
      </c>
      <c r="B36" s="2" t="s">
        <v>34</v>
      </c>
      <c r="C36" s="1">
        <f t="shared" si="1"/>
        <v>14</v>
      </c>
      <c r="D36" s="1" t="str">
        <f t="shared" si="2"/>
        <v>le450_25c.col</v>
      </c>
      <c r="E36" s="1">
        <f t="shared" si="3"/>
        <v>16</v>
      </c>
      <c r="F36" s="1">
        <f t="shared" si="4"/>
        <v>26</v>
      </c>
      <c r="G36" s="1" t="str">
        <f t="shared" si="5"/>
        <v>450,17343</v>
      </c>
      <c r="H36" s="1">
        <f t="shared" si="6"/>
        <v>4</v>
      </c>
      <c r="I36" s="1" t="str">
        <f t="shared" si="7"/>
        <v>450</v>
      </c>
      <c r="J36" s="1" t="str">
        <f t="shared" si="8"/>
        <v>17343</v>
      </c>
      <c r="K36" s="1" t="str">
        <f t="shared" si="9"/>
        <v>LEI</v>
      </c>
      <c r="L36" s="1" t="str">
        <f t="shared" si="10"/>
        <v>25, LEI</v>
      </c>
      <c r="M36" s="1">
        <f t="shared" si="11"/>
        <v>3</v>
      </c>
      <c r="N36" s="1" t="str">
        <f t="shared" si="12"/>
        <v>25</v>
      </c>
    </row>
    <row r="37" ht="12.75" customHeight="1">
      <c r="A37" s="1">
        <v>36.0</v>
      </c>
      <c r="B37" s="2" t="s">
        <v>35</v>
      </c>
      <c r="C37" s="1">
        <f t="shared" si="1"/>
        <v>14</v>
      </c>
      <c r="D37" s="1" t="str">
        <f t="shared" si="2"/>
        <v>le450_25d.col</v>
      </c>
      <c r="E37" s="1">
        <f t="shared" si="3"/>
        <v>16</v>
      </c>
      <c r="F37" s="1">
        <f t="shared" si="4"/>
        <v>26</v>
      </c>
      <c r="G37" s="1" t="str">
        <f t="shared" si="5"/>
        <v>450,17425</v>
      </c>
      <c r="H37" s="1">
        <f t="shared" si="6"/>
        <v>4</v>
      </c>
      <c r="I37" s="1" t="str">
        <f t="shared" si="7"/>
        <v>450</v>
      </c>
      <c r="J37" s="1" t="str">
        <f t="shared" si="8"/>
        <v>17425</v>
      </c>
      <c r="K37" s="1" t="str">
        <f t="shared" si="9"/>
        <v>LEI</v>
      </c>
      <c r="L37" s="1" t="str">
        <f t="shared" si="10"/>
        <v>25, LEI</v>
      </c>
      <c r="M37" s="1">
        <f t="shared" si="11"/>
        <v>3</v>
      </c>
      <c r="N37" s="1" t="str">
        <f t="shared" si="12"/>
        <v>25</v>
      </c>
    </row>
    <row r="38" ht="12.75" customHeight="1">
      <c r="A38" s="1">
        <v>37.0</v>
      </c>
      <c r="B38" s="2" t="s">
        <v>36</v>
      </c>
      <c r="C38" s="1">
        <f t="shared" si="1"/>
        <v>13</v>
      </c>
      <c r="D38" s="1" t="str">
        <f t="shared" si="2"/>
        <v>le450_5a.col</v>
      </c>
      <c r="E38" s="1">
        <f t="shared" si="3"/>
        <v>15</v>
      </c>
      <c r="F38" s="1">
        <f t="shared" si="4"/>
        <v>24</v>
      </c>
      <c r="G38" s="1" t="str">
        <f t="shared" si="5"/>
        <v>450,5714</v>
      </c>
      <c r="H38" s="1">
        <f t="shared" si="6"/>
        <v>4</v>
      </c>
      <c r="I38" s="1" t="str">
        <f t="shared" si="7"/>
        <v>450</v>
      </c>
      <c r="J38" s="1" t="str">
        <f t="shared" si="8"/>
        <v>5714</v>
      </c>
      <c r="K38" s="1" t="str">
        <f t="shared" si="9"/>
        <v>LEI</v>
      </c>
      <c r="L38" s="1" t="str">
        <f t="shared" si="10"/>
        <v>5, LEI</v>
      </c>
      <c r="M38" s="1">
        <f t="shared" si="11"/>
        <v>2</v>
      </c>
      <c r="N38" s="1" t="str">
        <f t="shared" si="12"/>
        <v>5</v>
      </c>
    </row>
    <row r="39" ht="12.75" customHeight="1">
      <c r="A39" s="1">
        <v>38.0</v>
      </c>
      <c r="B39" s="2" t="s">
        <v>37</v>
      </c>
      <c r="C39" s="1">
        <f t="shared" si="1"/>
        <v>13</v>
      </c>
      <c r="D39" s="1" t="str">
        <f t="shared" si="2"/>
        <v>le450_5b.col</v>
      </c>
      <c r="E39" s="1">
        <f t="shared" si="3"/>
        <v>15</v>
      </c>
      <c r="F39" s="1">
        <f t="shared" si="4"/>
        <v>24</v>
      </c>
      <c r="G39" s="1" t="str">
        <f t="shared" si="5"/>
        <v>450,5734</v>
      </c>
      <c r="H39" s="1">
        <f t="shared" si="6"/>
        <v>4</v>
      </c>
      <c r="I39" s="1" t="str">
        <f t="shared" si="7"/>
        <v>450</v>
      </c>
      <c r="J39" s="1" t="str">
        <f t="shared" si="8"/>
        <v>5734</v>
      </c>
      <c r="K39" s="1" t="str">
        <f t="shared" si="9"/>
        <v>LEI</v>
      </c>
      <c r="L39" s="1" t="str">
        <f t="shared" si="10"/>
        <v>5, LEI</v>
      </c>
      <c r="M39" s="1">
        <f t="shared" si="11"/>
        <v>2</v>
      </c>
      <c r="N39" s="1" t="str">
        <f t="shared" si="12"/>
        <v>5</v>
      </c>
    </row>
    <row r="40" ht="12.75" customHeight="1">
      <c r="A40" s="1">
        <v>39.0</v>
      </c>
      <c r="B40" s="2" t="s">
        <v>38</v>
      </c>
      <c r="C40" s="1">
        <f t="shared" si="1"/>
        <v>13</v>
      </c>
      <c r="D40" s="1" t="str">
        <f t="shared" si="2"/>
        <v>le450_5c.col</v>
      </c>
      <c r="E40" s="1">
        <f t="shared" si="3"/>
        <v>15</v>
      </c>
      <c r="F40" s="1">
        <f t="shared" si="4"/>
        <v>24</v>
      </c>
      <c r="G40" s="1" t="str">
        <f t="shared" si="5"/>
        <v>450,9803</v>
      </c>
      <c r="H40" s="1">
        <f t="shared" si="6"/>
        <v>4</v>
      </c>
      <c r="I40" s="1" t="str">
        <f t="shared" si="7"/>
        <v>450</v>
      </c>
      <c r="J40" s="1" t="str">
        <f t="shared" si="8"/>
        <v>9803</v>
      </c>
      <c r="K40" s="1" t="str">
        <f t="shared" si="9"/>
        <v>LEI</v>
      </c>
      <c r="L40" s="1" t="str">
        <f t="shared" si="10"/>
        <v>5, LEI</v>
      </c>
      <c r="M40" s="1">
        <f t="shared" si="11"/>
        <v>2</v>
      </c>
      <c r="N40" s="1" t="str">
        <f t="shared" si="12"/>
        <v>5</v>
      </c>
    </row>
    <row r="41" ht="12.75" customHeight="1">
      <c r="A41" s="1">
        <v>40.0</v>
      </c>
      <c r="B41" s="2" t="s">
        <v>39</v>
      </c>
      <c r="C41" s="1">
        <f t="shared" si="1"/>
        <v>13</v>
      </c>
      <c r="D41" s="1" t="str">
        <f t="shared" si="2"/>
        <v>le450_5d.col</v>
      </c>
      <c r="E41" s="1">
        <f t="shared" si="3"/>
        <v>15</v>
      </c>
      <c r="F41" s="1">
        <f t="shared" si="4"/>
        <v>24</v>
      </c>
      <c r="G41" s="1" t="str">
        <f t="shared" si="5"/>
        <v>450,9757</v>
      </c>
      <c r="H41" s="1">
        <f t="shared" si="6"/>
        <v>4</v>
      </c>
      <c r="I41" s="1" t="str">
        <f t="shared" si="7"/>
        <v>450</v>
      </c>
      <c r="J41" s="1" t="str">
        <f t="shared" si="8"/>
        <v>9757</v>
      </c>
      <c r="K41" s="1" t="str">
        <f t="shared" si="9"/>
        <v>LEI</v>
      </c>
      <c r="L41" s="1" t="str">
        <f t="shared" si="10"/>
        <v>5, LEI</v>
      </c>
      <c r="M41" s="1">
        <f t="shared" si="11"/>
        <v>2</v>
      </c>
      <c r="N41" s="1" t="str">
        <f t="shared" si="12"/>
        <v>5</v>
      </c>
    </row>
    <row r="42" ht="12.75" customHeight="1">
      <c r="A42" s="1">
        <v>41.0</v>
      </c>
      <c r="B42" s="2" t="s">
        <v>40</v>
      </c>
      <c r="C42" s="1">
        <f t="shared" si="1"/>
        <v>15</v>
      </c>
      <c r="D42" s="1" t="str">
        <f t="shared" si="2"/>
        <v>mulsol.i.1.col</v>
      </c>
      <c r="E42" s="1">
        <f t="shared" si="3"/>
        <v>17</v>
      </c>
      <c r="F42" s="1">
        <f t="shared" si="4"/>
        <v>26</v>
      </c>
      <c r="G42" s="1" t="str">
        <f t="shared" si="5"/>
        <v>197,3925</v>
      </c>
      <c r="H42" s="1">
        <f t="shared" si="6"/>
        <v>4</v>
      </c>
      <c r="I42" s="1" t="str">
        <f t="shared" si="7"/>
        <v>197</v>
      </c>
      <c r="J42" s="1" t="str">
        <f t="shared" si="8"/>
        <v>3925</v>
      </c>
      <c r="K42" s="1" t="str">
        <f t="shared" si="9"/>
        <v>REG</v>
      </c>
      <c r="L42" s="1" t="str">
        <f t="shared" si="10"/>
        <v>49, REG</v>
      </c>
      <c r="M42" s="1">
        <f t="shared" si="11"/>
        <v>3</v>
      </c>
      <c r="N42" s="1" t="str">
        <f t="shared" si="12"/>
        <v>49</v>
      </c>
    </row>
    <row r="43" ht="12.75" customHeight="1">
      <c r="A43" s="1">
        <v>42.0</v>
      </c>
      <c r="B43" s="2" t="s">
        <v>41</v>
      </c>
      <c r="C43" s="1">
        <f t="shared" si="1"/>
        <v>15</v>
      </c>
      <c r="D43" s="1" t="str">
        <f t="shared" si="2"/>
        <v>mulsol.i.2.col</v>
      </c>
      <c r="E43" s="1">
        <f t="shared" si="3"/>
        <v>17</v>
      </c>
      <c r="F43" s="1">
        <f t="shared" si="4"/>
        <v>26</v>
      </c>
      <c r="G43" s="1" t="str">
        <f t="shared" si="5"/>
        <v>188,3885</v>
      </c>
      <c r="H43" s="1">
        <f t="shared" si="6"/>
        <v>4</v>
      </c>
      <c r="I43" s="1" t="str">
        <f t="shared" si="7"/>
        <v>188</v>
      </c>
      <c r="J43" s="1" t="str">
        <f t="shared" si="8"/>
        <v>3885</v>
      </c>
      <c r="K43" s="1" t="str">
        <f t="shared" si="9"/>
        <v>REG</v>
      </c>
      <c r="L43" s="1" t="str">
        <f t="shared" si="10"/>
        <v>31, REG</v>
      </c>
      <c r="M43" s="1">
        <f t="shared" si="11"/>
        <v>3</v>
      </c>
      <c r="N43" s="1" t="str">
        <f t="shared" si="12"/>
        <v>31</v>
      </c>
    </row>
    <row r="44" ht="12.75" customHeight="1">
      <c r="A44" s="1">
        <v>43.0</v>
      </c>
      <c r="B44" s="2" t="s">
        <v>42</v>
      </c>
      <c r="C44" s="1">
        <f t="shared" si="1"/>
        <v>15</v>
      </c>
      <c r="D44" s="1" t="str">
        <f t="shared" si="2"/>
        <v>mulsol.i.3.col</v>
      </c>
      <c r="E44" s="1">
        <f t="shared" si="3"/>
        <v>17</v>
      </c>
      <c r="F44" s="1">
        <f t="shared" si="4"/>
        <v>26</v>
      </c>
      <c r="G44" s="1" t="str">
        <f t="shared" si="5"/>
        <v>184,3916</v>
      </c>
      <c r="H44" s="1">
        <f t="shared" si="6"/>
        <v>4</v>
      </c>
      <c r="I44" s="1" t="str">
        <f t="shared" si="7"/>
        <v>184</v>
      </c>
      <c r="J44" s="1" t="str">
        <f t="shared" si="8"/>
        <v>3916</v>
      </c>
      <c r="K44" s="1" t="str">
        <f t="shared" si="9"/>
        <v>REG</v>
      </c>
      <c r="L44" s="1" t="str">
        <f t="shared" si="10"/>
        <v>31, REG</v>
      </c>
      <c r="M44" s="1">
        <f t="shared" si="11"/>
        <v>3</v>
      </c>
      <c r="N44" s="1" t="str">
        <f t="shared" si="12"/>
        <v>31</v>
      </c>
    </row>
    <row r="45" ht="12.75" customHeight="1">
      <c r="A45" s="1">
        <v>44.0</v>
      </c>
      <c r="B45" s="2" t="s">
        <v>43</v>
      </c>
      <c r="C45" s="1">
        <f t="shared" si="1"/>
        <v>15</v>
      </c>
      <c r="D45" s="1" t="str">
        <f t="shared" si="2"/>
        <v>mulsol.i.4.col</v>
      </c>
      <c r="E45" s="1">
        <f t="shared" si="3"/>
        <v>17</v>
      </c>
      <c r="F45" s="1">
        <f t="shared" si="4"/>
        <v>26</v>
      </c>
      <c r="G45" s="1" t="str">
        <f t="shared" si="5"/>
        <v>185,3946</v>
      </c>
      <c r="H45" s="1">
        <f t="shared" si="6"/>
        <v>4</v>
      </c>
      <c r="I45" s="1" t="str">
        <f t="shared" si="7"/>
        <v>185</v>
      </c>
      <c r="J45" s="1" t="str">
        <f t="shared" si="8"/>
        <v>3946</v>
      </c>
      <c r="K45" s="1" t="str">
        <f t="shared" si="9"/>
        <v>REG</v>
      </c>
      <c r="L45" s="1" t="str">
        <f t="shared" si="10"/>
        <v>31, REG</v>
      </c>
      <c r="M45" s="1">
        <f t="shared" si="11"/>
        <v>3</v>
      </c>
      <c r="N45" s="1" t="str">
        <f t="shared" si="12"/>
        <v>31</v>
      </c>
    </row>
    <row r="46" ht="12.75" customHeight="1">
      <c r="A46" s="1">
        <v>45.0</v>
      </c>
      <c r="B46" s="2" t="s">
        <v>44</v>
      </c>
      <c r="C46" s="1">
        <f t="shared" si="1"/>
        <v>15</v>
      </c>
      <c r="D46" s="1" t="str">
        <f t="shared" si="2"/>
        <v>mulsol.i.5.col</v>
      </c>
      <c r="E46" s="1">
        <f t="shared" si="3"/>
        <v>17</v>
      </c>
      <c r="F46" s="1">
        <f t="shared" si="4"/>
        <v>26</v>
      </c>
      <c r="G46" s="1" t="str">
        <f t="shared" si="5"/>
        <v>186,3973</v>
      </c>
      <c r="H46" s="1">
        <f t="shared" si="6"/>
        <v>4</v>
      </c>
      <c r="I46" s="1" t="str">
        <f t="shared" si="7"/>
        <v>186</v>
      </c>
      <c r="J46" s="1" t="str">
        <f t="shared" si="8"/>
        <v>3973</v>
      </c>
      <c r="K46" s="1" t="str">
        <f t="shared" si="9"/>
        <v>REG</v>
      </c>
      <c r="L46" s="1" t="str">
        <f t="shared" si="10"/>
        <v>31, REG</v>
      </c>
      <c r="M46" s="1">
        <f t="shared" si="11"/>
        <v>3</v>
      </c>
      <c r="N46" s="1" t="str">
        <f t="shared" si="12"/>
        <v>31</v>
      </c>
    </row>
    <row r="47" ht="12.75" customHeight="1">
      <c r="A47" s="1">
        <v>46.0</v>
      </c>
      <c r="B47" s="2" t="s">
        <v>45</v>
      </c>
      <c r="C47" s="1">
        <f t="shared" si="1"/>
        <v>12</v>
      </c>
      <c r="D47" s="1" t="str">
        <f t="shared" si="2"/>
        <v>school1.col</v>
      </c>
      <c r="E47" s="1">
        <f t="shared" si="3"/>
        <v>14</v>
      </c>
      <c r="F47" s="1">
        <f t="shared" si="4"/>
        <v>24</v>
      </c>
      <c r="G47" s="1" t="str">
        <f t="shared" si="5"/>
        <v>385,19095</v>
      </c>
      <c r="H47" s="1">
        <f t="shared" si="6"/>
        <v>4</v>
      </c>
      <c r="I47" s="1" t="str">
        <f t="shared" si="7"/>
        <v>385</v>
      </c>
      <c r="J47" s="1" t="str">
        <f t="shared" si="8"/>
        <v>19095</v>
      </c>
      <c r="K47" s="1" t="str">
        <f t="shared" si="9"/>
        <v>SCH</v>
      </c>
      <c r="L47" s="1" t="str">
        <f t="shared" si="10"/>
        <v>?, SCH</v>
      </c>
      <c r="M47" s="1">
        <f t="shared" si="11"/>
        <v>2</v>
      </c>
      <c r="N47" s="1" t="str">
        <f t="shared" si="12"/>
        <v>?</v>
      </c>
    </row>
    <row r="48" ht="12.75" customHeight="1">
      <c r="A48" s="1">
        <v>47.0</v>
      </c>
      <c r="B48" s="2" t="s">
        <v>46</v>
      </c>
      <c r="C48" s="1">
        <f t="shared" si="1"/>
        <v>16</v>
      </c>
      <c r="D48" s="1" t="str">
        <f t="shared" si="2"/>
        <v>school1_nsh.col</v>
      </c>
      <c r="E48" s="1">
        <f t="shared" si="3"/>
        <v>18</v>
      </c>
      <c r="F48" s="1">
        <f t="shared" si="4"/>
        <v>28</v>
      </c>
      <c r="G48" s="1" t="str">
        <f t="shared" si="5"/>
        <v>352,14612</v>
      </c>
      <c r="H48" s="1">
        <f t="shared" si="6"/>
        <v>4</v>
      </c>
      <c r="I48" s="1" t="str">
        <f t="shared" si="7"/>
        <v>352</v>
      </c>
      <c r="J48" s="1" t="str">
        <f t="shared" si="8"/>
        <v>14612</v>
      </c>
      <c r="K48" s="1" t="str">
        <f t="shared" si="9"/>
        <v>SCH</v>
      </c>
      <c r="L48" s="1" t="str">
        <f t="shared" si="10"/>
        <v>?, SCH</v>
      </c>
      <c r="M48" s="1">
        <f t="shared" si="11"/>
        <v>2</v>
      </c>
      <c r="N48" s="1" t="str">
        <f t="shared" si="12"/>
        <v>?</v>
      </c>
    </row>
    <row r="49" ht="12.75" customHeight="1">
      <c r="A49" s="1">
        <v>48.0</v>
      </c>
      <c r="B49" s="2" t="s">
        <v>47</v>
      </c>
      <c r="C49" s="1">
        <f t="shared" si="1"/>
        <v>15</v>
      </c>
      <c r="D49" s="1" t="str">
        <f t="shared" si="2"/>
        <v>zeroin.i.1.col</v>
      </c>
      <c r="E49" s="1">
        <f t="shared" si="3"/>
        <v>17</v>
      </c>
      <c r="F49" s="1">
        <f t="shared" si="4"/>
        <v>26</v>
      </c>
      <c r="G49" s="1" t="str">
        <f t="shared" si="5"/>
        <v>211,4100</v>
      </c>
      <c r="H49" s="1">
        <f t="shared" si="6"/>
        <v>4</v>
      </c>
      <c r="I49" s="1" t="str">
        <f t="shared" si="7"/>
        <v>211</v>
      </c>
      <c r="J49" s="1" t="str">
        <f t="shared" si="8"/>
        <v>4100</v>
      </c>
      <c r="K49" s="1" t="str">
        <f t="shared" si="9"/>
        <v>REG</v>
      </c>
      <c r="L49" s="1" t="str">
        <f t="shared" si="10"/>
        <v>49, REG</v>
      </c>
      <c r="M49" s="1">
        <f t="shared" si="11"/>
        <v>3</v>
      </c>
      <c r="N49" s="1" t="str">
        <f t="shared" si="12"/>
        <v>49</v>
      </c>
    </row>
    <row r="50" ht="12.75" customHeight="1">
      <c r="A50" s="1">
        <v>49.0</v>
      </c>
      <c r="B50" s="2" t="s">
        <v>48</v>
      </c>
      <c r="C50" s="1">
        <f t="shared" si="1"/>
        <v>15</v>
      </c>
      <c r="D50" s="1" t="str">
        <f t="shared" si="2"/>
        <v>zeroin.i.2.col</v>
      </c>
      <c r="E50" s="1">
        <f t="shared" si="3"/>
        <v>17</v>
      </c>
      <c r="F50" s="1">
        <f t="shared" si="4"/>
        <v>26</v>
      </c>
      <c r="G50" s="1" t="str">
        <f t="shared" si="5"/>
        <v>211,3541</v>
      </c>
      <c r="H50" s="1">
        <f t="shared" si="6"/>
        <v>4</v>
      </c>
      <c r="I50" s="1" t="str">
        <f t="shared" si="7"/>
        <v>211</v>
      </c>
      <c r="J50" s="1" t="str">
        <f t="shared" si="8"/>
        <v>3541</v>
      </c>
      <c r="K50" s="1" t="str">
        <f t="shared" si="9"/>
        <v>REG</v>
      </c>
      <c r="L50" s="1" t="str">
        <f t="shared" si="10"/>
        <v>30, REG</v>
      </c>
      <c r="M50" s="1">
        <f t="shared" si="11"/>
        <v>3</v>
      </c>
      <c r="N50" s="1" t="str">
        <f t="shared" si="12"/>
        <v>30</v>
      </c>
    </row>
    <row r="51" ht="12.75" customHeight="1">
      <c r="A51" s="1">
        <v>50.0</v>
      </c>
      <c r="B51" s="2" t="s">
        <v>49</v>
      </c>
      <c r="C51" s="1">
        <f t="shared" si="1"/>
        <v>15</v>
      </c>
      <c r="D51" s="1" t="str">
        <f t="shared" si="2"/>
        <v>zeroin.i.3.col</v>
      </c>
      <c r="E51" s="1">
        <f t="shared" si="3"/>
        <v>17</v>
      </c>
      <c r="F51" s="1">
        <f t="shared" si="4"/>
        <v>26</v>
      </c>
      <c r="G51" s="1" t="str">
        <f t="shared" si="5"/>
        <v>206,3540</v>
      </c>
      <c r="H51" s="1">
        <f t="shared" si="6"/>
        <v>4</v>
      </c>
      <c r="I51" s="1" t="str">
        <f t="shared" si="7"/>
        <v>206</v>
      </c>
      <c r="J51" s="1" t="str">
        <f t="shared" si="8"/>
        <v>3540</v>
      </c>
      <c r="K51" s="1" t="str">
        <f t="shared" si="9"/>
        <v>REG</v>
      </c>
      <c r="L51" s="1" t="str">
        <f t="shared" si="10"/>
        <v>30, REG</v>
      </c>
      <c r="M51" s="1">
        <f t="shared" si="11"/>
        <v>3</v>
      </c>
      <c r="N51" s="1" t="str">
        <f t="shared" si="12"/>
        <v>30</v>
      </c>
    </row>
    <row r="52" ht="12.75" customHeight="1">
      <c r="A52" s="1">
        <v>51.0</v>
      </c>
      <c r="B52" s="2" t="s">
        <v>50</v>
      </c>
      <c r="C52" s="1">
        <f t="shared" si="1"/>
        <v>9</v>
      </c>
      <c r="D52" s="1" t="str">
        <f t="shared" si="2"/>
        <v>anna.col</v>
      </c>
      <c r="E52" s="1">
        <f t="shared" si="3"/>
        <v>11</v>
      </c>
      <c r="F52" s="1">
        <f t="shared" si="4"/>
        <v>19</v>
      </c>
      <c r="G52" s="1" t="str">
        <f t="shared" si="5"/>
        <v>138,493</v>
      </c>
      <c r="H52" s="1">
        <f t="shared" si="6"/>
        <v>4</v>
      </c>
      <c r="I52" s="1" t="str">
        <f t="shared" si="7"/>
        <v>138</v>
      </c>
      <c r="J52" s="1" t="str">
        <f t="shared" si="8"/>
        <v>493</v>
      </c>
      <c r="K52" s="1" t="str">
        <f t="shared" si="9"/>
        <v>SGB</v>
      </c>
      <c r="L52" s="1" t="str">
        <f t="shared" si="10"/>
        <v>11, SGB</v>
      </c>
      <c r="M52" s="1">
        <f t="shared" si="11"/>
        <v>3</v>
      </c>
      <c r="N52" s="1" t="str">
        <f t="shared" si="12"/>
        <v>11</v>
      </c>
    </row>
    <row r="53" ht="12.75" customHeight="1">
      <c r="A53" s="1">
        <v>52.0</v>
      </c>
      <c r="B53" s="2" t="s">
        <v>51</v>
      </c>
      <c r="C53" s="1">
        <f t="shared" si="1"/>
        <v>10</v>
      </c>
      <c r="D53" s="1" t="str">
        <f t="shared" si="2"/>
        <v>david.col</v>
      </c>
      <c r="E53" s="1">
        <f t="shared" si="3"/>
        <v>12</v>
      </c>
      <c r="F53" s="1">
        <f t="shared" si="4"/>
        <v>19</v>
      </c>
      <c r="G53" s="1" t="str">
        <f t="shared" si="5"/>
        <v>87,406</v>
      </c>
      <c r="H53" s="1">
        <f t="shared" si="6"/>
        <v>3</v>
      </c>
      <c r="I53" s="1" t="str">
        <f t="shared" si="7"/>
        <v>87</v>
      </c>
      <c r="J53" s="1" t="str">
        <f t="shared" si="8"/>
        <v>406</v>
      </c>
      <c r="K53" s="1" t="str">
        <f t="shared" si="9"/>
        <v>SGB</v>
      </c>
      <c r="L53" s="1" t="str">
        <f t="shared" si="10"/>
        <v>11, SGB</v>
      </c>
      <c r="M53" s="1">
        <f t="shared" si="11"/>
        <v>3</v>
      </c>
      <c r="N53" s="1" t="str">
        <f t="shared" si="12"/>
        <v>11</v>
      </c>
    </row>
    <row r="54" ht="12.75" customHeight="1">
      <c r="A54" s="1">
        <v>53.0</v>
      </c>
      <c r="B54" s="2" t="s">
        <v>52</v>
      </c>
      <c r="C54" s="1">
        <f t="shared" si="1"/>
        <v>10</v>
      </c>
      <c r="D54" s="1" t="str">
        <f t="shared" si="2"/>
        <v>homer.col</v>
      </c>
      <c r="E54" s="1">
        <f t="shared" si="3"/>
        <v>12</v>
      </c>
      <c r="F54" s="1">
        <f t="shared" si="4"/>
        <v>21</v>
      </c>
      <c r="G54" s="1" t="str">
        <f t="shared" si="5"/>
        <v>561,1629</v>
      </c>
      <c r="H54" s="1">
        <f t="shared" si="6"/>
        <v>4</v>
      </c>
      <c r="I54" s="1" t="str">
        <f t="shared" si="7"/>
        <v>561</v>
      </c>
      <c r="J54" s="1" t="str">
        <f t="shared" si="8"/>
        <v>1629</v>
      </c>
      <c r="K54" s="1" t="str">
        <f t="shared" si="9"/>
        <v>SGB</v>
      </c>
      <c r="L54" s="1" t="str">
        <f t="shared" si="10"/>
        <v>13, SGB</v>
      </c>
      <c r="M54" s="1">
        <f t="shared" si="11"/>
        <v>3</v>
      </c>
      <c r="N54" s="1" t="str">
        <f t="shared" si="12"/>
        <v>13</v>
      </c>
    </row>
    <row r="55" ht="12.75" customHeight="1">
      <c r="A55" s="1">
        <v>54.0</v>
      </c>
      <c r="B55" s="2" t="s">
        <v>53</v>
      </c>
      <c r="C55" s="1">
        <f t="shared" si="1"/>
        <v>9</v>
      </c>
      <c r="D55" s="1" t="str">
        <f t="shared" si="2"/>
        <v>huck.col</v>
      </c>
      <c r="E55" s="1">
        <f t="shared" si="3"/>
        <v>11</v>
      </c>
      <c r="F55" s="1">
        <f t="shared" si="4"/>
        <v>18</v>
      </c>
      <c r="G55" s="1" t="str">
        <f t="shared" si="5"/>
        <v>74,301</v>
      </c>
      <c r="H55" s="1">
        <f t="shared" si="6"/>
        <v>3</v>
      </c>
      <c r="I55" s="1" t="str">
        <f t="shared" si="7"/>
        <v>74</v>
      </c>
      <c r="J55" s="1" t="str">
        <f t="shared" si="8"/>
        <v>301</v>
      </c>
      <c r="K55" s="1" t="str">
        <f t="shared" si="9"/>
        <v>SGB</v>
      </c>
      <c r="L55" s="1" t="str">
        <f t="shared" si="10"/>
        <v>11, SGB</v>
      </c>
      <c r="M55" s="1">
        <f t="shared" si="11"/>
        <v>3</v>
      </c>
      <c r="N55" s="1" t="str">
        <f t="shared" si="12"/>
        <v>11</v>
      </c>
    </row>
    <row r="56" ht="12.75" customHeight="1">
      <c r="A56" s="1">
        <v>55.0</v>
      </c>
      <c r="B56" s="2" t="s">
        <v>54</v>
      </c>
      <c r="C56" s="1">
        <f t="shared" si="1"/>
        <v>9</v>
      </c>
      <c r="D56" s="1" t="str">
        <f t="shared" si="2"/>
        <v>jean.col</v>
      </c>
      <c r="E56" s="1">
        <f t="shared" si="3"/>
        <v>11</v>
      </c>
      <c r="F56" s="1">
        <f t="shared" si="4"/>
        <v>18</v>
      </c>
      <c r="G56" s="1" t="str">
        <f t="shared" si="5"/>
        <v>80,254</v>
      </c>
      <c r="H56" s="1">
        <f t="shared" si="6"/>
        <v>3</v>
      </c>
      <c r="I56" s="1" t="str">
        <f t="shared" si="7"/>
        <v>80</v>
      </c>
      <c r="J56" s="1" t="str">
        <f t="shared" si="8"/>
        <v>254</v>
      </c>
      <c r="K56" s="1" t="str">
        <f t="shared" si="9"/>
        <v>SGB</v>
      </c>
      <c r="L56" s="1" t="str">
        <f t="shared" si="10"/>
        <v>10, SGB</v>
      </c>
      <c r="M56" s="1">
        <f t="shared" si="11"/>
        <v>3</v>
      </c>
      <c r="N56" s="1" t="str">
        <f t="shared" si="12"/>
        <v>10</v>
      </c>
    </row>
    <row r="57" ht="12.75" customHeight="1">
      <c r="A57" s="1">
        <v>56.0</v>
      </c>
      <c r="B57" s="2" t="s">
        <v>55</v>
      </c>
      <c r="C57" s="1">
        <f t="shared" si="1"/>
        <v>13</v>
      </c>
      <c r="D57" s="1" t="str">
        <f t="shared" si="2"/>
        <v>games120.col</v>
      </c>
      <c r="E57" s="1">
        <f t="shared" si="3"/>
        <v>15</v>
      </c>
      <c r="F57" s="1">
        <f t="shared" si="4"/>
        <v>23</v>
      </c>
      <c r="G57" s="1" t="str">
        <f t="shared" si="5"/>
        <v>120,638</v>
      </c>
      <c r="H57" s="1">
        <f t="shared" si="6"/>
        <v>4</v>
      </c>
      <c r="I57" s="1" t="str">
        <f t="shared" si="7"/>
        <v>120</v>
      </c>
      <c r="J57" s="1" t="str">
        <f t="shared" si="8"/>
        <v>638</v>
      </c>
      <c r="K57" s="1" t="str">
        <f t="shared" si="9"/>
        <v>SGB</v>
      </c>
      <c r="L57" s="1" t="str">
        <f t="shared" si="10"/>
        <v>9, SGB</v>
      </c>
      <c r="M57" s="1">
        <f t="shared" si="11"/>
        <v>2</v>
      </c>
      <c r="N57" s="1" t="str">
        <f t="shared" si="12"/>
        <v>9</v>
      </c>
    </row>
    <row r="58" ht="12.75" customHeight="1">
      <c r="A58" s="1">
        <v>57.0</v>
      </c>
      <c r="B58" s="2" t="s">
        <v>56</v>
      </c>
      <c r="C58" s="1">
        <f t="shared" si="1"/>
        <v>14</v>
      </c>
      <c r="D58" s="1" t="str">
        <f t="shared" si="2"/>
        <v>miles1000.col</v>
      </c>
      <c r="E58" s="1">
        <f t="shared" si="3"/>
        <v>16</v>
      </c>
      <c r="F58" s="1">
        <f t="shared" si="4"/>
        <v>25</v>
      </c>
      <c r="G58" s="1" t="str">
        <f t="shared" si="5"/>
        <v>128,3216</v>
      </c>
      <c r="H58" s="1">
        <f t="shared" si="6"/>
        <v>4</v>
      </c>
      <c r="I58" s="1" t="str">
        <f t="shared" si="7"/>
        <v>128</v>
      </c>
      <c r="J58" s="1" t="str">
        <f t="shared" si="8"/>
        <v>3216</v>
      </c>
      <c r="K58" s="1" t="str">
        <f t="shared" si="9"/>
        <v>SGB</v>
      </c>
      <c r="L58" s="1" t="str">
        <f t="shared" si="10"/>
        <v>42, SGB</v>
      </c>
      <c r="M58" s="1">
        <f t="shared" si="11"/>
        <v>3</v>
      </c>
      <c r="N58" s="1" t="str">
        <f t="shared" si="12"/>
        <v>42</v>
      </c>
    </row>
    <row r="59" ht="12.75" customHeight="1">
      <c r="A59" s="1">
        <v>58.0</v>
      </c>
      <c r="B59" s="2" t="s">
        <v>57</v>
      </c>
      <c r="C59" s="1">
        <f t="shared" si="1"/>
        <v>14</v>
      </c>
      <c r="D59" s="1" t="str">
        <f t="shared" si="2"/>
        <v>miles1500.col</v>
      </c>
      <c r="E59" s="1">
        <f t="shared" si="3"/>
        <v>16</v>
      </c>
      <c r="F59" s="1">
        <f t="shared" si="4"/>
        <v>25</v>
      </c>
      <c r="G59" s="1" t="str">
        <f t="shared" si="5"/>
        <v>128,5198</v>
      </c>
      <c r="H59" s="1">
        <f t="shared" si="6"/>
        <v>4</v>
      </c>
      <c r="I59" s="1" t="str">
        <f t="shared" si="7"/>
        <v>128</v>
      </c>
      <c r="J59" s="1" t="str">
        <f t="shared" si="8"/>
        <v>5198</v>
      </c>
      <c r="K59" s="1" t="str">
        <f t="shared" si="9"/>
        <v>SGB</v>
      </c>
      <c r="L59" s="1" t="str">
        <f t="shared" si="10"/>
        <v>73, SGB</v>
      </c>
      <c r="M59" s="1">
        <f t="shared" si="11"/>
        <v>3</v>
      </c>
      <c r="N59" s="1" t="str">
        <f t="shared" si="12"/>
        <v>73</v>
      </c>
    </row>
    <row r="60" ht="12.75" customHeight="1">
      <c r="A60" s="1">
        <v>59.0</v>
      </c>
      <c r="B60" s="2" t="s">
        <v>58</v>
      </c>
      <c r="C60" s="1">
        <f t="shared" si="1"/>
        <v>13</v>
      </c>
      <c r="D60" s="1" t="str">
        <f t="shared" si="2"/>
        <v>miles250.col</v>
      </c>
      <c r="E60" s="1">
        <f t="shared" si="3"/>
        <v>15</v>
      </c>
      <c r="F60" s="1">
        <f t="shared" si="4"/>
        <v>23</v>
      </c>
      <c r="G60" s="1" t="str">
        <f t="shared" si="5"/>
        <v>128,387</v>
      </c>
      <c r="H60" s="1">
        <f t="shared" si="6"/>
        <v>4</v>
      </c>
      <c r="I60" s="1" t="str">
        <f t="shared" si="7"/>
        <v>128</v>
      </c>
      <c r="J60" s="1" t="str">
        <f t="shared" si="8"/>
        <v>387</v>
      </c>
      <c r="K60" s="1" t="str">
        <f t="shared" si="9"/>
        <v>SGB</v>
      </c>
      <c r="L60" s="1" t="str">
        <f t="shared" si="10"/>
        <v>8, SGB</v>
      </c>
      <c r="M60" s="1">
        <f t="shared" si="11"/>
        <v>2</v>
      </c>
      <c r="N60" s="1" t="str">
        <f t="shared" si="12"/>
        <v>8</v>
      </c>
    </row>
    <row r="61" ht="12.75" customHeight="1">
      <c r="A61" s="1">
        <v>60.0</v>
      </c>
      <c r="B61" s="2" t="s">
        <v>59</v>
      </c>
      <c r="C61" s="1">
        <f t="shared" si="1"/>
        <v>13</v>
      </c>
      <c r="D61" s="1" t="str">
        <f t="shared" si="2"/>
        <v>miles500.col</v>
      </c>
      <c r="E61" s="1">
        <f t="shared" si="3"/>
        <v>15</v>
      </c>
      <c r="F61" s="1">
        <f t="shared" si="4"/>
        <v>24</v>
      </c>
      <c r="G61" s="1" t="str">
        <f t="shared" si="5"/>
        <v>128,1170</v>
      </c>
      <c r="H61" s="1">
        <f t="shared" si="6"/>
        <v>4</v>
      </c>
      <c r="I61" s="1" t="str">
        <f t="shared" si="7"/>
        <v>128</v>
      </c>
      <c r="J61" s="1" t="str">
        <f t="shared" si="8"/>
        <v>1170</v>
      </c>
      <c r="K61" s="1" t="str">
        <f t="shared" si="9"/>
        <v>SGB</v>
      </c>
      <c r="L61" s="1" t="str">
        <f t="shared" si="10"/>
        <v>20, SGB</v>
      </c>
      <c r="M61" s="1">
        <f t="shared" si="11"/>
        <v>3</v>
      </c>
      <c r="N61" s="1" t="str">
        <f t="shared" si="12"/>
        <v>20</v>
      </c>
    </row>
    <row r="62" ht="12.75" customHeight="1">
      <c r="A62" s="1">
        <v>61.0</v>
      </c>
      <c r="B62" s="2" t="s">
        <v>60</v>
      </c>
      <c r="C62" s="1">
        <f t="shared" si="1"/>
        <v>13</v>
      </c>
      <c r="D62" s="1" t="str">
        <f t="shared" si="2"/>
        <v>miles750.col</v>
      </c>
      <c r="E62" s="1">
        <f t="shared" si="3"/>
        <v>15</v>
      </c>
      <c r="F62" s="1">
        <f t="shared" si="4"/>
        <v>24</v>
      </c>
      <c r="G62" s="1" t="str">
        <f t="shared" si="5"/>
        <v>128,2113</v>
      </c>
      <c r="H62" s="1">
        <f t="shared" si="6"/>
        <v>4</v>
      </c>
      <c r="I62" s="1" t="str">
        <f t="shared" si="7"/>
        <v>128</v>
      </c>
      <c r="J62" s="1" t="str">
        <f t="shared" si="8"/>
        <v>2113</v>
      </c>
      <c r="K62" s="1" t="str">
        <f t="shared" si="9"/>
        <v>SGB</v>
      </c>
      <c r="L62" s="1" t="str">
        <f t="shared" si="10"/>
        <v>31, SGB</v>
      </c>
      <c r="M62" s="1">
        <f t="shared" si="11"/>
        <v>3</v>
      </c>
      <c r="N62" s="1" t="str">
        <f t="shared" si="12"/>
        <v>31</v>
      </c>
    </row>
    <row r="63" ht="12.75" customHeight="1">
      <c r="A63" s="1">
        <v>62.0</v>
      </c>
      <c r="B63" s="2" t="s">
        <v>61</v>
      </c>
      <c r="C63" s="1">
        <f t="shared" si="1"/>
        <v>15</v>
      </c>
      <c r="D63" s="1" t="str">
        <f t="shared" si="2"/>
        <v>queen10_10.col</v>
      </c>
      <c r="E63" s="1">
        <f t="shared" si="3"/>
        <v>17</v>
      </c>
      <c r="F63" s="1">
        <f t="shared" si="4"/>
        <v>26</v>
      </c>
      <c r="G63" s="1" t="str">
        <f t="shared" si="5"/>
        <v>100,2940</v>
      </c>
      <c r="H63" s="1">
        <f t="shared" si="6"/>
        <v>4</v>
      </c>
      <c r="I63" s="1" t="str">
        <f t="shared" si="7"/>
        <v>100</v>
      </c>
      <c r="J63" s="1" t="str">
        <f t="shared" si="8"/>
        <v>2940</v>
      </c>
      <c r="K63" s="1" t="str">
        <f t="shared" si="9"/>
        <v>SGB</v>
      </c>
      <c r="L63" s="1" t="str">
        <f t="shared" si="10"/>
        <v>?, SGB</v>
      </c>
      <c r="M63" s="1">
        <f t="shared" si="11"/>
        <v>2</v>
      </c>
      <c r="N63" s="1" t="str">
        <f t="shared" si="12"/>
        <v>?</v>
      </c>
    </row>
    <row r="64" ht="12.75" customHeight="1">
      <c r="A64" s="1">
        <v>63.0</v>
      </c>
      <c r="B64" s="2" t="s">
        <v>62</v>
      </c>
      <c r="C64" s="1">
        <f t="shared" si="1"/>
        <v>15</v>
      </c>
      <c r="D64" s="1" t="str">
        <f t="shared" si="2"/>
        <v>queen11_11.col</v>
      </c>
      <c r="E64" s="1">
        <f t="shared" si="3"/>
        <v>17</v>
      </c>
      <c r="F64" s="1">
        <f t="shared" si="4"/>
        <v>26</v>
      </c>
      <c r="G64" s="1" t="str">
        <f t="shared" si="5"/>
        <v>121,3960</v>
      </c>
      <c r="H64" s="1">
        <f t="shared" si="6"/>
        <v>4</v>
      </c>
      <c r="I64" s="1" t="str">
        <f t="shared" si="7"/>
        <v>121</v>
      </c>
      <c r="J64" s="1" t="str">
        <f t="shared" si="8"/>
        <v>3960</v>
      </c>
      <c r="K64" s="1" t="str">
        <f t="shared" si="9"/>
        <v>SGB</v>
      </c>
      <c r="L64" s="1" t="str">
        <f t="shared" si="10"/>
        <v>11, SGB</v>
      </c>
      <c r="M64" s="1">
        <f t="shared" si="11"/>
        <v>3</v>
      </c>
      <c r="N64" s="1" t="str">
        <f t="shared" si="12"/>
        <v>11</v>
      </c>
    </row>
    <row r="65" ht="12.75" customHeight="1">
      <c r="A65" s="1">
        <v>64.0</v>
      </c>
      <c r="B65" s="2" t="s">
        <v>63</v>
      </c>
      <c r="C65" s="1">
        <f t="shared" si="1"/>
        <v>15</v>
      </c>
      <c r="D65" s="1" t="str">
        <f t="shared" si="2"/>
        <v>queen12_12.col</v>
      </c>
      <c r="E65" s="1">
        <f t="shared" si="3"/>
        <v>17</v>
      </c>
      <c r="F65" s="1">
        <f t="shared" si="4"/>
        <v>26</v>
      </c>
      <c r="G65" s="1" t="str">
        <f t="shared" si="5"/>
        <v>144,5192</v>
      </c>
      <c r="H65" s="1">
        <f t="shared" si="6"/>
        <v>4</v>
      </c>
      <c r="I65" s="1" t="str">
        <f t="shared" si="7"/>
        <v>144</v>
      </c>
      <c r="J65" s="1" t="str">
        <f t="shared" si="8"/>
        <v>5192</v>
      </c>
      <c r="K65" s="1" t="str">
        <f t="shared" si="9"/>
        <v>SGB</v>
      </c>
      <c r="L65" s="1" t="str">
        <f t="shared" si="10"/>
        <v>?, SGB</v>
      </c>
      <c r="M65" s="1">
        <f t="shared" si="11"/>
        <v>2</v>
      </c>
      <c r="N65" s="1" t="str">
        <f t="shared" si="12"/>
        <v>?</v>
      </c>
    </row>
    <row r="66" ht="12.75" customHeight="1">
      <c r="A66" s="1">
        <v>65.0</v>
      </c>
      <c r="B66" s="2" t="s">
        <v>64</v>
      </c>
      <c r="C66" s="1">
        <f t="shared" si="1"/>
        <v>15</v>
      </c>
      <c r="D66" s="1" t="str">
        <f t="shared" si="2"/>
        <v>queen13_13.col</v>
      </c>
      <c r="E66" s="1">
        <f t="shared" si="3"/>
        <v>17</v>
      </c>
      <c r="F66" s="1">
        <f t="shared" si="4"/>
        <v>26</v>
      </c>
      <c r="G66" s="1" t="str">
        <f t="shared" si="5"/>
        <v>169,6656</v>
      </c>
      <c r="H66" s="1">
        <f t="shared" si="6"/>
        <v>4</v>
      </c>
      <c r="I66" s="1" t="str">
        <f t="shared" si="7"/>
        <v>169</v>
      </c>
      <c r="J66" s="1" t="str">
        <f t="shared" si="8"/>
        <v>6656</v>
      </c>
      <c r="K66" s="1" t="str">
        <f t="shared" si="9"/>
        <v>SGB</v>
      </c>
      <c r="L66" s="1" t="str">
        <f t="shared" si="10"/>
        <v>13, SGB</v>
      </c>
      <c r="M66" s="1">
        <f t="shared" si="11"/>
        <v>3</v>
      </c>
      <c r="N66" s="1" t="str">
        <f t="shared" si="12"/>
        <v>13</v>
      </c>
    </row>
    <row r="67" ht="12.75" customHeight="1">
      <c r="A67" s="1">
        <v>66.0</v>
      </c>
      <c r="B67" s="2" t="s">
        <v>65</v>
      </c>
      <c r="C67" s="1">
        <f t="shared" si="1"/>
        <v>15</v>
      </c>
      <c r="D67" s="1" t="str">
        <f t="shared" si="2"/>
        <v>queen14_14.col</v>
      </c>
      <c r="E67" s="1">
        <f t="shared" si="3"/>
        <v>17</v>
      </c>
      <c r="F67" s="1">
        <f t="shared" si="4"/>
        <v>26</v>
      </c>
      <c r="G67" s="1" t="str">
        <f t="shared" si="5"/>
        <v>196,8372</v>
      </c>
      <c r="H67" s="1">
        <f t="shared" si="6"/>
        <v>4</v>
      </c>
      <c r="I67" s="1" t="str">
        <f t="shared" si="7"/>
        <v>196</v>
      </c>
      <c r="J67" s="1" t="str">
        <f t="shared" si="8"/>
        <v>8372</v>
      </c>
      <c r="K67" s="1" t="str">
        <f t="shared" si="9"/>
        <v>SGB</v>
      </c>
      <c r="L67" s="1" t="str">
        <f t="shared" si="10"/>
        <v>?, SGB</v>
      </c>
      <c r="M67" s="1">
        <f t="shared" si="11"/>
        <v>2</v>
      </c>
      <c r="N67" s="1" t="str">
        <f t="shared" si="12"/>
        <v>?</v>
      </c>
    </row>
    <row r="68" ht="12.75" customHeight="1">
      <c r="A68" s="1">
        <v>67.0</v>
      </c>
      <c r="B68" s="2" t="s">
        <v>66</v>
      </c>
      <c r="C68" s="1">
        <f t="shared" si="1"/>
        <v>15</v>
      </c>
      <c r="D68" s="1" t="str">
        <f t="shared" si="2"/>
        <v>queen15_15.col</v>
      </c>
      <c r="E68" s="1">
        <f t="shared" si="3"/>
        <v>17</v>
      </c>
      <c r="F68" s="1">
        <f t="shared" si="4"/>
        <v>27</v>
      </c>
      <c r="G68" s="1" t="str">
        <f t="shared" si="5"/>
        <v>225,10360</v>
      </c>
      <c r="H68" s="1">
        <f t="shared" si="6"/>
        <v>4</v>
      </c>
      <c r="I68" s="1" t="str">
        <f t="shared" si="7"/>
        <v>225</v>
      </c>
      <c r="J68" s="1" t="str">
        <f t="shared" si="8"/>
        <v>10360</v>
      </c>
      <c r="K68" s="1" t="str">
        <f t="shared" si="9"/>
        <v>SGB</v>
      </c>
      <c r="L68" s="1" t="str">
        <f t="shared" si="10"/>
        <v>?, SGB</v>
      </c>
      <c r="M68" s="1">
        <f t="shared" si="11"/>
        <v>2</v>
      </c>
      <c r="N68" s="1" t="str">
        <f t="shared" si="12"/>
        <v>?</v>
      </c>
    </row>
    <row r="69" ht="12.75" customHeight="1">
      <c r="A69" s="1">
        <v>68.0</v>
      </c>
      <c r="B69" s="2" t="s">
        <v>67</v>
      </c>
      <c r="C69" s="1">
        <f t="shared" si="1"/>
        <v>15</v>
      </c>
      <c r="D69" s="1" t="str">
        <f t="shared" si="2"/>
        <v>queen16_16.col</v>
      </c>
      <c r="E69" s="1">
        <f t="shared" si="3"/>
        <v>17</v>
      </c>
      <c r="F69" s="1">
        <f t="shared" si="4"/>
        <v>27</v>
      </c>
      <c r="G69" s="1" t="str">
        <f t="shared" si="5"/>
        <v>256,12640</v>
      </c>
      <c r="H69" s="1">
        <f t="shared" si="6"/>
        <v>4</v>
      </c>
      <c r="I69" s="1" t="str">
        <f t="shared" si="7"/>
        <v>256</v>
      </c>
      <c r="J69" s="1" t="str">
        <f t="shared" si="8"/>
        <v>12640</v>
      </c>
      <c r="K69" s="1" t="str">
        <f t="shared" si="9"/>
        <v>SGB</v>
      </c>
      <c r="L69" s="1" t="str">
        <f t="shared" si="10"/>
        <v>?, SGB</v>
      </c>
      <c r="M69" s="1">
        <f t="shared" si="11"/>
        <v>2</v>
      </c>
      <c r="N69" s="1" t="str">
        <f t="shared" si="12"/>
        <v>?</v>
      </c>
    </row>
    <row r="70" ht="12.75" customHeight="1">
      <c r="A70" s="1">
        <v>69.0</v>
      </c>
      <c r="B70" s="2" t="s">
        <v>68</v>
      </c>
      <c r="C70" s="1">
        <f t="shared" si="1"/>
        <v>13</v>
      </c>
      <c r="D70" s="1" t="str">
        <f t="shared" si="2"/>
        <v>queen5_5.col</v>
      </c>
      <c r="E70" s="1">
        <f t="shared" si="3"/>
        <v>15</v>
      </c>
      <c r="F70" s="1">
        <f t="shared" si="4"/>
        <v>22</v>
      </c>
      <c r="G70" s="1" t="str">
        <f t="shared" si="5"/>
        <v>25,160</v>
      </c>
      <c r="H70" s="1">
        <f t="shared" si="6"/>
        <v>3</v>
      </c>
      <c r="I70" s="1" t="str">
        <f t="shared" si="7"/>
        <v>25</v>
      </c>
      <c r="J70" s="1" t="str">
        <f t="shared" si="8"/>
        <v>160</v>
      </c>
      <c r="K70" s="1" t="str">
        <f t="shared" si="9"/>
        <v>SGB</v>
      </c>
      <c r="L70" s="1" t="str">
        <f t="shared" si="10"/>
        <v>5, SGB</v>
      </c>
      <c r="M70" s="1">
        <f t="shared" si="11"/>
        <v>2</v>
      </c>
      <c r="N70" s="1" t="str">
        <f t="shared" si="12"/>
        <v>5</v>
      </c>
    </row>
    <row r="71" ht="12.75" customHeight="1">
      <c r="A71" s="1">
        <v>70.0</v>
      </c>
      <c r="B71" s="2" t="s">
        <v>69</v>
      </c>
      <c r="C71" s="1">
        <f t="shared" si="1"/>
        <v>13</v>
      </c>
      <c r="D71" s="1" t="str">
        <f t="shared" si="2"/>
        <v>queen6_6.col</v>
      </c>
      <c r="E71" s="1">
        <f t="shared" si="3"/>
        <v>15</v>
      </c>
      <c r="F71" s="1">
        <f t="shared" si="4"/>
        <v>22</v>
      </c>
      <c r="G71" s="1" t="str">
        <f t="shared" si="5"/>
        <v>36,290</v>
      </c>
      <c r="H71" s="1">
        <f t="shared" si="6"/>
        <v>3</v>
      </c>
      <c r="I71" s="1" t="str">
        <f t="shared" si="7"/>
        <v>36</v>
      </c>
      <c r="J71" s="1" t="str">
        <f t="shared" si="8"/>
        <v>290</v>
      </c>
      <c r="K71" s="1" t="str">
        <f t="shared" si="9"/>
        <v>SGB</v>
      </c>
      <c r="L71" s="1" t="str">
        <f t="shared" si="10"/>
        <v>7, SGB</v>
      </c>
      <c r="M71" s="1">
        <f t="shared" si="11"/>
        <v>2</v>
      </c>
      <c r="N71" s="1" t="str">
        <f t="shared" si="12"/>
        <v>7</v>
      </c>
    </row>
    <row r="72" ht="12.75" customHeight="1">
      <c r="A72" s="1">
        <v>71.0</v>
      </c>
      <c r="B72" s="2" t="s">
        <v>70</v>
      </c>
      <c r="C72" s="1">
        <f t="shared" si="1"/>
        <v>13</v>
      </c>
      <c r="D72" s="1" t="str">
        <f t="shared" si="2"/>
        <v>queen7_7.col</v>
      </c>
      <c r="E72" s="1">
        <f t="shared" si="3"/>
        <v>15</v>
      </c>
      <c r="F72" s="1">
        <f t="shared" si="4"/>
        <v>22</v>
      </c>
      <c r="G72" s="1" t="str">
        <f t="shared" si="5"/>
        <v>49,476</v>
      </c>
      <c r="H72" s="1">
        <f t="shared" si="6"/>
        <v>3</v>
      </c>
      <c r="I72" s="1" t="str">
        <f t="shared" si="7"/>
        <v>49</v>
      </c>
      <c r="J72" s="1" t="str">
        <f t="shared" si="8"/>
        <v>476</v>
      </c>
      <c r="K72" s="1" t="str">
        <f t="shared" si="9"/>
        <v>SGB</v>
      </c>
      <c r="L72" s="1" t="str">
        <f t="shared" si="10"/>
        <v>7, SGB</v>
      </c>
      <c r="M72" s="1">
        <f t="shared" si="11"/>
        <v>2</v>
      </c>
      <c r="N72" s="1" t="str">
        <f t="shared" si="12"/>
        <v>7</v>
      </c>
    </row>
    <row r="73" ht="12.75" customHeight="1">
      <c r="A73" s="1">
        <v>72.0</v>
      </c>
      <c r="B73" s="2" t="s">
        <v>71</v>
      </c>
      <c r="C73" s="1">
        <f t="shared" si="1"/>
        <v>14</v>
      </c>
      <c r="D73" s="1" t="str">
        <f t="shared" si="2"/>
        <v>queen8_12.col</v>
      </c>
      <c r="E73" s="1">
        <f t="shared" si="3"/>
        <v>16</v>
      </c>
      <c r="F73" s="1">
        <f t="shared" si="4"/>
        <v>24</v>
      </c>
      <c r="G73" s="1" t="str">
        <f t="shared" si="5"/>
        <v>96,1368</v>
      </c>
      <c r="H73" s="1">
        <f t="shared" si="6"/>
        <v>3</v>
      </c>
      <c r="I73" s="1" t="str">
        <f t="shared" si="7"/>
        <v>96</v>
      </c>
      <c r="J73" s="1" t="str">
        <f t="shared" si="8"/>
        <v>1368</v>
      </c>
      <c r="K73" s="1" t="str">
        <f t="shared" si="9"/>
        <v>SGB</v>
      </c>
      <c r="L73" s="1" t="str">
        <f t="shared" si="10"/>
        <v>12, SGB</v>
      </c>
      <c r="M73" s="1">
        <f t="shared" si="11"/>
        <v>3</v>
      </c>
      <c r="N73" s="1" t="str">
        <f t="shared" si="12"/>
        <v>12</v>
      </c>
    </row>
    <row r="74" ht="12.75" customHeight="1">
      <c r="A74" s="1">
        <v>73.0</v>
      </c>
      <c r="B74" s="2" t="s">
        <v>72</v>
      </c>
      <c r="C74" s="1">
        <f t="shared" si="1"/>
        <v>13</v>
      </c>
      <c r="D74" s="1" t="str">
        <f t="shared" si="2"/>
        <v>queen8_8.col</v>
      </c>
      <c r="E74" s="1">
        <f t="shared" si="3"/>
        <v>15</v>
      </c>
      <c r="F74" s="1">
        <f t="shared" si="4"/>
        <v>22</v>
      </c>
      <c r="G74" s="1" t="str">
        <f t="shared" si="5"/>
        <v>64,728</v>
      </c>
      <c r="H74" s="1">
        <f t="shared" si="6"/>
        <v>3</v>
      </c>
      <c r="I74" s="1" t="str">
        <f t="shared" si="7"/>
        <v>64</v>
      </c>
      <c r="J74" s="1" t="str">
        <f t="shared" si="8"/>
        <v>728</v>
      </c>
      <c r="K74" s="1" t="str">
        <f t="shared" si="9"/>
        <v>SGB</v>
      </c>
      <c r="L74" s="1" t="str">
        <f t="shared" si="10"/>
        <v>9, SGB</v>
      </c>
      <c r="M74" s="1">
        <f t="shared" si="11"/>
        <v>2</v>
      </c>
      <c r="N74" s="1" t="str">
        <f t="shared" si="12"/>
        <v>9</v>
      </c>
    </row>
    <row r="75" ht="12.75" customHeight="1">
      <c r="A75" s="1">
        <v>74.0</v>
      </c>
      <c r="B75" s="2" t="s">
        <v>73</v>
      </c>
      <c r="C75" s="1">
        <f t="shared" si="1"/>
        <v>13</v>
      </c>
      <c r="D75" s="1" t="str">
        <f t="shared" si="2"/>
        <v>queen9_9.col</v>
      </c>
      <c r="E75" s="1">
        <f t="shared" si="3"/>
        <v>15</v>
      </c>
      <c r="F75" s="1">
        <f t="shared" si="4"/>
        <v>23</v>
      </c>
      <c r="G75" s="1" t="str">
        <f t="shared" si="5"/>
        <v>81,2112</v>
      </c>
      <c r="H75" s="1">
        <f t="shared" si="6"/>
        <v>3</v>
      </c>
      <c r="I75" s="1" t="str">
        <f t="shared" si="7"/>
        <v>81</v>
      </c>
      <c r="J75" s="1" t="str">
        <f t="shared" si="8"/>
        <v>2112</v>
      </c>
      <c r="K75" s="1" t="str">
        <f t="shared" si="9"/>
        <v>SGB</v>
      </c>
      <c r="L75" s="1" t="str">
        <f t="shared" si="10"/>
        <v>10, SGB</v>
      </c>
      <c r="M75" s="1">
        <f t="shared" si="11"/>
        <v>3</v>
      </c>
      <c r="N75" s="1" t="str">
        <f t="shared" si="12"/>
        <v>10</v>
      </c>
    </row>
    <row r="76" ht="12.75" customHeight="1">
      <c r="A76" s="1">
        <v>75.0</v>
      </c>
      <c r="B76" s="2" t="s">
        <v>74</v>
      </c>
      <c r="C76" s="1">
        <f t="shared" si="1"/>
        <v>12</v>
      </c>
      <c r="D76" s="1" t="str">
        <f t="shared" si="2"/>
        <v>myciel3.col</v>
      </c>
      <c r="E76" s="1">
        <f t="shared" si="3"/>
        <v>14</v>
      </c>
      <c r="F76" s="1">
        <f t="shared" si="4"/>
        <v>20</v>
      </c>
      <c r="G76" s="1" t="str">
        <f t="shared" si="5"/>
        <v>11,20</v>
      </c>
      <c r="H76" s="1">
        <f t="shared" si="6"/>
        <v>3</v>
      </c>
      <c r="I76" s="1" t="str">
        <f t="shared" si="7"/>
        <v>11</v>
      </c>
      <c r="J76" s="1" t="str">
        <f t="shared" si="8"/>
        <v>20</v>
      </c>
      <c r="K76" s="1" t="str">
        <f t="shared" si="9"/>
        <v>MYC</v>
      </c>
      <c r="L76" s="1" t="str">
        <f t="shared" si="10"/>
        <v>4, MYC</v>
      </c>
      <c r="M76" s="1">
        <f t="shared" si="11"/>
        <v>2</v>
      </c>
      <c r="N76" s="1" t="str">
        <f t="shared" si="12"/>
        <v>4</v>
      </c>
    </row>
    <row r="77" ht="12.75" customHeight="1">
      <c r="A77" s="1">
        <v>76.0</v>
      </c>
      <c r="B77" s="2" t="s">
        <v>75</v>
      </c>
      <c r="C77" s="1">
        <f t="shared" si="1"/>
        <v>12</v>
      </c>
      <c r="D77" s="1" t="str">
        <f t="shared" si="2"/>
        <v>myciel4.col</v>
      </c>
      <c r="E77" s="1">
        <f t="shared" si="3"/>
        <v>14</v>
      </c>
      <c r="F77" s="1">
        <f t="shared" si="4"/>
        <v>20</v>
      </c>
      <c r="G77" s="1" t="str">
        <f t="shared" si="5"/>
        <v>23,71</v>
      </c>
      <c r="H77" s="1">
        <f t="shared" si="6"/>
        <v>3</v>
      </c>
      <c r="I77" s="1" t="str">
        <f t="shared" si="7"/>
        <v>23</v>
      </c>
      <c r="J77" s="1" t="str">
        <f t="shared" si="8"/>
        <v>71</v>
      </c>
      <c r="K77" s="1" t="str">
        <f t="shared" si="9"/>
        <v>MYC</v>
      </c>
      <c r="L77" s="1" t="str">
        <f t="shared" si="10"/>
        <v>5, MYC</v>
      </c>
      <c r="M77" s="1">
        <f t="shared" si="11"/>
        <v>2</v>
      </c>
      <c r="N77" s="1" t="str">
        <f t="shared" si="12"/>
        <v>5</v>
      </c>
    </row>
    <row r="78" ht="12.75" customHeight="1">
      <c r="A78" s="1">
        <v>77.0</v>
      </c>
      <c r="B78" s="2" t="s">
        <v>76</v>
      </c>
      <c r="C78" s="1">
        <f t="shared" si="1"/>
        <v>12</v>
      </c>
      <c r="D78" s="1" t="str">
        <f t="shared" si="2"/>
        <v>myciel5.col</v>
      </c>
      <c r="E78" s="1">
        <f t="shared" si="3"/>
        <v>14</v>
      </c>
      <c r="F78" s="1">
        <f t="shared" si="4"/>
        <v>21</v>
      </c>
      <c r="G78" s="1" t="str">
        <f t="shared" si="5"/>
        <v>47,236</v>
      </c>
      <c r="H78" s="1">
        <f t="shared" si="6"/>
        <v>3</v>
      </c>
      <c r="I78" s="1" t="str">
        <f t="shared" si="7"/>
        <v>47</v>
      </c>
      <c r="J78" s="1" t="str">
        <f t="shared" si="8"/>
        <v>236</v>
      </c>
      <c r="K78" s="1" t="str">
        <f t="shared" si="9"/>
        <v>MYC</v>
      </c>
      <c r="L78" s="1" t="str">
        <f t="shared" si="10"/>
        <v>6, MYC</v>
      </c>
      <c r="M78" s="1">
        <f t="shared" si="11"/>
        <v>2</v>
      </c>
      <c r="N78" s="1" t="str">
        <f t="shared" si="12"/>
        <v>6</v>
      </c>
    </row>
    <row r="79" ht="12.75" customHeight="1">
      <c r="A79" s="1">
        <v>78.0</v>
      </c>
      <c r="B79" s="2" t="s">
        <v>77</v>
      </c>
      <c r="C79" s="1">
        <f t="shared" si="1"/>
        <v>12</v>
      </c>
      <c r="D79" s="1" t="str">
        <f t="shared" si="2"/>
        <v>myciel6.col</v>
      </c>
      <c r="E79" s="1">
        <f t="shared" si="3"/>
        <v>14</v>
      </c>
      <c r="F79" s="1">
        <f t="shared" si="4"/>
        <v>21</v>
      </c>
      <c r="G79" s="1" t="str">
        <f t="shared" si="5"/>
        <v>95,755</v>
      </c>
      <c r="H79" s="1">
        <f t="shared" si="6"/>
        <v>3</v>
      </c>
      <c r="I79" s="1" t="str">
        <f t="shared" si="7"/>
        <v>95</v>
      </c>
      <c r="J79" s="1" t="str">
        <f t="shared" si="8"/>
        <v>755</v>
      </c>
      <c r="K79" s="1" t="str">
        <f t="shared" si="9"/>
        <v>MYC</v>
      </c>
      <c r="L79" s="1" t="str">
        <f t="shared" si="10"/>
        <v>7, MYC</v>
      </c>
      <c r="M79" s="1">
        <f t="shared" si="11"/>
        <v>2</v>
      </c>
      <c r="N79" s="1" t="str">
        <f t="shared" si="12"/>
        <v>7</v>
      </c>
    </row>
    <row r="80" ht="12.75" customHeight="1">
      <c r="A80" s="1">
        <v>79.0</v>
      </c>
      <c r="B80" s="2" t="s">
        <v>78</v>
      </c>
      <c r="C80" s="1">
        <f t="shared" si="1"/>
        <v>12</v>
      </c>
      <c r="D80" s="1" t="str">
        <f t="shared" si="2"/>
        <v>myciel7.col</v>
      </c>
      <c r="E80" s="1">
        <f t="shared" si="3"/>
        <v>14</v>
      </c>
      <c r="F80" s="1">
        <f t="shared" si="4"/>
        <v>23</v>
      </c>
      <c r="G80" s="1" t="str">
        <f t="shared" si="5"/>
        <v>191,2360</v>
      </c>
      <c r="H80" s="1">
        <f t="shared" si="6"/>
        <v>4</v>
      </c>
      <c r="I80" s="1" t="str">
        <f t="shared" si="7"/>
        <v>191</v>
      </c>
      <c r="J80" s="1" t="str">
        <f t="shared" si="8"/>
        <v>2360</v>
      </c>
      <c r="K80" s="1" t="str">
        <f t="shared" si="9"/>
        <v>MYC</v>
      </c>
      <c r="L80" s="1" t="str">
        <f t="shared" si="10"/>
        <v>8, MYC</v>
      </c>
      <c r="M80" s="1">
        <f t="shared" si="11"/>
        <v>2</v>
      </c>
      <c r="N80" s="1" t="str">
        <f t="shared" si="12"/>
        <v>8</v>
      </c>
    </row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B29"/>
  </hyperlink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5.13"/>
    <col customWidth="1" min="3" max="3" width="7.38"/>
    <col customWidth="1" min="4" max="4" width="20.38"/>
    <col customWidth="1" min="5" max="5" width="8.13"/>
    <col customWidth="1" min="6" max="6" width="7.75"/>
    <col customWidth="1" min="7" max="7" width="12.88"/>
    <col customWidth="1" min="8" max="27" width="12.25"/>
  </cols>
  <sheetData>
    <row r="1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32.25" customHeight="1">
      <c r="A2" s="4"/>
      <c r="B2" s="5" t="s">
        <v>79</v>
      </c>
      <c r="C2" s="5" t="s">
        <v>80</v>
      </c>
      <c r="D2" s="5" t="s">
        <v>81</v>
      </c>
      <c r="E2" s="5" t="s">
        <v>82</v>
      </c>
      <c r="F2" s="5" t="s">
        <v>83</v>
      </c>
      <c r="G2" s="5" t="s">
        <v>84</v>
      </c>
      <c r="H2" s="6" t="s">
        <v>85</v>
      </c>
      <c r="I2" s="7"/>
      <c r="J2" s="6" t="s">
        <v>86</v>
      </c>
      <c r="K2" s="7"/>
      <c r="L2" s="6" t="s">
        <v>87</v>
      </c>
      <c r="M2" s="7"/>
      <c r="N2" s="6" t="s">
        <v>88</v>
      </c>
      <c r="O2" s="7"/>
      <c r="P2" s="6" t="s">
        <v>89</v>
      </c>
      <c r="Q2" s="7"/>
      <c r="R2" s="6" t="s">
        <v>90</v>
      </c>
      <c r="S2" s="7"/>
      <c r="T2" s="6" t="s">
        <v>91</v>
      </c>
      <c r="U2" s="7"/>
      <c r="V2" s="6" t="s">
        <v>92</v>
      </c>
      <c r="W2" s="7"/>
      <c r="X2" s="6" t="s">
        <v>93</v>
      </c>
      <c r="Y2" s="7"/>
      <c r="Z2" s="6" t="s">
        <v>94</v>
      </c>
      <c r="AA2" s="7"/>
    </row>
    <row r="3" ht="32.25" customHeight="1">
      <c r="A3" s="4"/>
      <c r="B3" s="8"/>
      <c r="C3" s="8"/>
      <c r="D3" s="8"/>
      <c r="E3" s="8"/>
      <c r="F3" s="8"/>
      <c r="G3" s="8"/>
      <c r="H3" s="9" t="s">
        <v>95</v>
      </c>
      <c r="I3" s="9" t="s">
        <v>84</v>
      </c>
      <c r="J3" s="9" t="s">
        <v>95</v>
      </c>
      <c r="K3" s="9" t="s">
        <v>84</v>
      </c>
      <c r="L3" s="9" t="s">
        <v>95</v>
      </c>
      <c r="M3" s="9" t="s">
        <v>84</v>
      </c>
      <c r="N3" s="9" t="s">
        <v>95</v>
      </c>
      <c r="O3" s="9" t="s">
        <v>84</v>
      </c>
      <c r="P3" s="9" t="s">
        <v>95</v>
      </c>
      <c r="Q3" s="9" t="s">
        <v>84</v>
      </c>
      <c r="R3" s="9" t="s">
        <v>95</v>
      </c>
      <c r="S3" s="9" t="s">
        <v>84</v>
      </c>
      <c r="T3" s="9" t="s">
        <v>95</v>
      </c>
      <c r="U3" s="9" t="s">
        <v>84</v>
      </c>
      <c r="V3" s="9" t="s">
        <v>95</v>
      </c>
      <c r="W3" s="9" t="s">
        <v>84</v>
      </c>
      <c r="X3" s="9" t="s">
        <v>95</v>
      </c>
      <c r="Y3" s="9" t="s">
        <v>84</v>
      </c>
      <c r="Z3" s="9" t="s">
        <v>95</v>
      </c>
      <c r="AA3" s="9" t="s">
        <v>84</v>
      </c>
    </row>
    <row r="4" ht="23.25" customHeight="1">
      <c r="A4" s="4"/>
      <c r="B4" s="9">
        <v>1.0</v>
      </c>
      <c r="C4" s="5" t="s">
        <v>96</v>
      </c>
      <c r="D4" s="9" t="s">
        <v>97</v>
      </c>
      <c r="E4" s="9">
        <v>1000.0</v>
      </c>
      <c r="F4" s="9">
        <v>99258.0</v>
      </c>
      <c r="G4" s="9" t="s">
        <v>98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23.25" customHeight="1">
      <c r="A5" s="4"/>
      <c r="B5" s="9">
        <v>2.0</v>
      </c>
      <c r="C5" s="10"/>
      <c r="D5" s="9" t="s">
        <v>99</v>
      </c>
      <c r="E5" s="9">
        <v>1000.0</v>
      </c>
      <c r="F5" s="9">
        <v>499652.0</v>
      </c>
      <c r="G5" s="9" t="s">
        <v>98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23.25" customHeight="1">
      <c r="A6" s="4"/>
      <c r="B6" s="9">
        <v>3.0</v>
      </c>
      <c r="C6" s="10"/>
      <c r="D6" s="9" t="s">
        <v>100</v>
      </c>
      <c r="E6" s="9">
        <v>1000.0</v>
      </c>
      <c r="F6" s="9">
        <v>898898.0</v>
      </c>
      <c r="G6" s="9" t="s">
        <v>98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23.25" customHeight="1">
      <c r="A7" s="4"/>
      <c r="B7" s="9">
        <v>4.0</v>
      </c>
      <c r="C7" s="10"/>
      <c r="D7" s="9" t="s">
        <v>101</v>
      </c>
      <c r="E7" s="9">
        <v>125.0</v>
      </c>
      <c r="F7" s="9">
        <v>1472.0</v>
      </c>
      <c r="G7" s="9" t="s">
        <v>98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23.25" customHeight="1">
      <c r="A8" s="4"/>
      <c r="B8" s="9">
        <v>5.0</v>
      </c>
      <c r="C8" s="10"/>
      <c r="D8" s="9" t="s">
        <v>102</v>
      </c>
      <c r="E8" s="9">
        <v>125.0</v>
      </c>
      <c r="F8" s="9">
        <v>7782.0</v>
      </c>
      <c r="G8" s="9" t="s">
        <v>98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23.25" customHeight="1">
      <c r="A9" s="4"/>
      <c r="B9" s="9">
        <v>6.0</v>
      </c>
      <c r="C9" s="10"/>
      <c r="D9" s="9" t="s">
        <v>103</v>
      </c>
      <c r="E9" s="9">
        <v>125.0</v>
      </c>
      <c r="F9" s="9">
        <v>13922.0</v>
      </c>
      <c r="G9" s="9" t="s">
        <v>98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23.25" customHeight="1">
      <c r="A10" s="4"/>
      <c r="B10" s="9">
        <v>7.0</v>
      </c>
      <c r="C10" s="10"/>
      <c r="D10" s="9" t="s">
        <v>104</v>
      </c>
      <c r="E10" s="9">
        <v>250.0</v>
      </c>
      <c r="F10" s="9">
        <v>6436.0</v>
      </c>
      <c r="G10" s="9" t="s">
        <v>98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23.25" customHeight="1">
      <c r="A11" s="4"/>
      <c r="B11" s="9">
        <v>8.0</v>
      </c>
      <c r="C11" s="10"/>
      <c r="D11" s="9" t="s">
        <v>105</v>
      </c>
      <c r="E11" s="9">
        <v>250.0</v>
      </c>
      <c r="F11" s="9">
        <v>31366.0</v>
      </c>
      <c r="G11" s="9" t="s">
        <v>98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23.25" customHeight="1">
      <c r="A12" s="4"/>
      <c r="B12" s="9">
        <v>9.0</v>
      </c>
      <c r="C12" s="10"/>
      <c r="D12" s="9" t="s">
        <v>106</v>
      </c>
      <c r="E12" s="9">
        <v>250.0</v>
      </c>
      <c r="F12" s="9">
        <v>55794.0</v>
      </c>
      <c r="G12" s="9" t="s">
        <v>98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23.25" customHeight="1">
      <c r="A13" s="4"/>
      <c r="B13" s="9">
        <v>10.0</v>
      </c>
      <c r="C13" s="10"/>
      <c r="D13" s="9" t="s">
        <v>107</v>
      </c>
      <c r="E13" s="9">
        <v>500.0</v>
      </c>
      <c r="F13" s="9">
        <v>24916.0</v>
      </c>
      <c r="G13" s="9" t="s">
        <v>98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23.25" customHeight="1">
      <c r="A14" s="4"/>
      <c r="B14" s="9">
        <v>11.0</v>
      </c>
      <c r="C14" s="10"/>
      <c r="D14" s="9" t="s">
        <v>108</v>
      </c>
      <c r="E14" s="9">
        <v>500.0</v>
      </c>
      <c r="F14" s="9">
        <v>125249.0</v>
      </c>
      <c r="G14" s="9" t="s">
        <v>98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23.25" customHeight="1">
      <c r="A15" s="4"/>
      <c r="B15" s="9">
        <v>12.0</v>
      </c>
      <c r="C15" s="10"/>
      <c r="D15" s="9" t="s">
        <v>109</v>
      </c>
      <c r="E15" s="9">
        <v>500.0</v>
      </c>
      <c r="F15" s="9">
        <v>224874.0</v>
      </c>
      <c r="G15" s="9" t="s">
        <v>98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23.25" customHeight="1">
      <c r="A16" s="4"/>
      <c r="B16" s="9">
        <v>13.0</v>
      </c>
      <c r="C16" s="10"/>
      <c r="D16" s="9" t="s">
        <v>110</v>
      </c>
      <c r="E16" s="9">
        <v>500.0</v>
      </c>
      <c r="F16" s="9">
        <v>7110.0</v>
      </c>
      <c r="G16" s="9" t="s">
        <v>98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23.25" customHeight="1">
      <c r="A17" s="4"/>
      <c r="B17" s="9">
        <v>14.0</v>
      </c>
      <c r="C17" s="10"/>
      <c r="D17" s="9" t="s">
        <v>111</v>
      </c>
      <c r="E17" s="9">
        <v>500.0</v>
      </c>
      <c r="F17" s="9">
        <v>242550.0</v>
      </c>
      <c r="G17" s="9" t="s">
        <v>98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23.25" customHeight="1">
      <c r="A18" s="4"/>
      <c r="B18" s="9">
        <v>15.0</v>
      </c>
      <c r="C18" s="8"/>
      <c r="D18" s="9" t="s">
        <v>112</v>
      </c>
      <c r="E18" s="9">
        <v>500.0</v>
      </c>
      <c r="F18" s="9">
        <v>117724.0</v>
      </c>
      <c r="G18" s="9" t="s">
        <v>98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23.25" customHeight="1">
      <c r="A19" s="4"/>
      <c r="B19" s="9">
        <v>16.0</v>
      </c>
      <c r="C19" s="5" t="s">
        <v>113</v>
      </c>
      <c r="D19" s="9" t="s">
        <v>114</v>
      </c>
      <c r="E19" s="9">
        <v>1000.0</v>
      </c>
      <c r="F19" s="9">
        <v>245000.0</v>
      </c>
      <c r="G19" s="9">
        <v>50.0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23.25" customHeight="1">
      <c r="A20" s="4"/>
      <c r="B20" s="9">
        <v>17.0</v>
      </c>
      <c r="C20" s="10"/>
      <c r="D20" s="9" t="s">
        <v>115</v>
      </c>
      <c r="E20" s="9">
        <v>1000.0</v>
      </c>
      <c r="F20" s="9">
        <v>245830.0</v>
      </c>
      <c r="G20" s="9">
        <v>60.0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23.25" customHeight="1">
      <c r="A21" s="4"/>
      <c r="B21" s="9">
        <v>18.0</v>
      </c>
      <c r="C21" s="10"/>
      <c r="D21" s="9" t="s">
        <v>116</v>
      </c>
      <c r="E21" s="9">
        <v>1000.0</v>
      </c>
      <c r="F21" s="9">
        <v>246708.0</v>
      </c>
      <c r="G21" s="9">
        <v>76.0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23.25" customHeight="1">
      <c r="A22" s="4"/>
      <c r="B22" s="9">
        <v>19.0</v>
      </c>
      <c r="C22" s="10"/>
      <c r="D22" s="9" t="s">
        <v>117</v>
      </c>
      <c r="E22" s="9">
        <v>300.0</v>
      </c>
      <c r="F22" s="9">
        <v>21375.0</v>
      </c>
      <c r="G22" s="9">
        <v>20.0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23.25" customHeight="1">
      <c r="A23" s="4"/>
      <c r="B23" s="9">
        <v>20.0</v>
      </c>
      <c r="C23" s="10"/>
      <c r="D23" s="9" t="s">
        <v>118</v>
      </c>
      <c r="E23" s="9">
        <v>300.0</v>
      </c>
      <c r="F23" s="9">
        <v>21633.0</v>
      </c>
      <c r="G23" s="9">
        <v>26.0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23.25" customHeight="1">
      <c r="A24" s="4"/>
      <c r="B24" s="9">
        <v>21.0</v>
      </c>
      <c r="C24" s="8"/>
      <c r="D24" s="9" t="s">
        <v>119</v>
      </c>
      <c r="E24" s="9">
        <v>300.0</v>
      </c>
      <c r="F24" s="9">
        <v>21695.0</v>
      </c>
      <c r="G24" s="9">
        <v>28.0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23.25" customHeight="1">
      <c r="A25" s="4"/>
      <c r="B25" s="9">
        <v>22.0</v>
      </c>
      <c r="C25" s="5" t="s">
        <v>120</v>
      </c>
      <c r="D25" s="9" t="s">
        <v>121</v>
      </c>
      <c r="E25" s="9">
        <v>496.0</v>
      </c>
      <c r="F25" s="9">
        <v>11654.0</v>
      </c>
      <c r="G25" s="9">
        <v>65.0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23.25" customHeight="1">
      <c r="A26" s="4"/>
      <c r="B26" s="9">
        <v>23.0</v>
      </c>
      <c r="C26" s="10"/>
      <c r="D26" s="9" t="s">
        <v>122</v>
      </c>
      <c r="E26" s="9">
        <v>451.0</v>
      </c>
      <c r="F26" s="9">
        <v>8691.0</v>
      </c>
      <c r="G26" s="9">
        <v>30.0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23.25" customHeight="1">
      <c r="A27" s="4"/>
      <c r="B27" s="9">
        <v>24.0</v>
      </c>
      <c r="C27" s="10"/>
      <c r="D27" s="9" t="s">
        <v>123</v>
      </c>
      <c r="E27" s="9">
        <v>425.0</v>
      </c>
      <c r="F27" s="9">
        <v>8688.0</v>
      </c>
      <c r="G27" s="9">
        <v>30.0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23.25" customHeight="1">
      <c r="A28" s="4"/>
      <c r="B28" s="9">
        <v>25.0</v>
      </c>
      <c r="C28" s="10"/>
      <c r="D28" s="9" t="s">
        <v>124</v>
      </c>
      <c r="E28" s="9">
        <v>864.0</v>
      </c>
      <c r="F28" s="9">
        <v>18707.0</v>
      </c>
      <c r="G28" s="9">
        <v>54.0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23.25" customHeight="1">
      <c r="A29" s="4"/>
      <c r="B29" s="9">
        <v>26.0</v>
      </c>
      <c r="C29" s="10"/>
      <c r="D29" s="9" t="s">
        <v>125</v>
      </c>
      <c r="E29" s="9">
        <v>645.0</v>
      </c>
      <c r="F29" s="9">
        <v>13979.0</v>
      </c>
      <c r="G29" s="9">
        <v>31.0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23.25" customHeight="1">
      <c r="A30" s="4"/>
      <c r="B30" s="9">
        <v>27.0</v>
      </c>
      <c r="C30" s="10"/>
      <c r="D30" s="9" t="s">
        <v>126</v>
      </c>
      <c r="E30" s="9">
        <v>621.0</v>
      </c>
      <c r="F30" s="9">
        <v>13969.0</v>
      </c>
      <c r="G30" s="9">
        <v>31.0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23.25" customHeight="1">
      <c r="A31" s="4"/>
      <c r="B31" s="9">
        <v>28.0</v>
      </c>
      <c r="C31" s="10"/>
      <c r="D31" s="9" t="s">
        <v>127</v>
      </c>
      <c r="E31" s="9">
        <v>197.0</v>
      </c>
      <c r="F31" s="9">
        <v>3925.0</v>
      </c>
      <c r="G31" s="9">
        <v>49.0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23.25" customHeight="1">
      <c r="A32" s="4"/>
      <c r="B32" s="9">
        <v>29.0</v>
      </c>
      <c r="C32" s="10"/>
      <c r="D32" s="9" t="s">
        <v>128</v>
      </c>
      <c r="E32" s="9">
        <v>188.0</v>
      </c>
      <c r="F32" s="9">
        <v>3885.0</v>
      </c>
      <c r="G32" s="9">
        <v>31.0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23.25" customHeight="1">
      <c r="A33" s="4"/>
      <c r="B33" s="9">
        <v>30.0</v>
      </c>
      <c r="C33" s="10"/>
      <c r="D33" s="9" t="s">
        <v>129</v>
      </c>
      <c r="E33" s="9">
        <v>184.0</v>
      </c>
      <c r="F33" s="9">
        <v>3916.0</v>
      </c>
      <c r="G33" s="9">
        <v>31.0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23.25" customHeight="1">
      <c r="A34" s="4"/>
      <c r="B34" s="9">
        <v>31.0</v>
      </c>
      <c r="C34" s="10"/>
      <c r="D34" s="9" t="s">
        <v>130</v>
      </c>
      <c r="E34" s="9">
        <v>185.0</v>
      </c>
      <c r="F34" s="9">
        <v>3946.0</v>
      </c>
      <c r="G34" s="9">
        <v>31.0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23.25" customHeight="1">
      <c r="A35" s="4"/>
      <c r="B35" s="9">
        <v>32.0</v>
      </c>
      <c r="C35" s="10"/>
      <c r="D35" s="9" t="s">
        <v>131</v>
      </c>
      <c r="E35" s="9">
        <v>186.0</v>
      </c>
      <c r="F35" s="9">
        <v>3973.0</v>
      </c>
      <c r="G35" s="9">
        <v>31.0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23.25" customHeight="1">
      <c r="A36" s="4"/>
      <c r="B36" s="9">
        <v>33.0</v>
      </c>
      <c r="C36" s="10"/>
      <c r="D36" s="9" t="s">
        <v>132</v>
      </c>
      <c r="E36" s="9">
        <v>211.0</v>
      </c>
      <c r="F36" s="9">
        <v>4100.0</v>
      </c>
      <c r="G36" s="9">
        <v>49.0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23.25" customHeight="1">
      <c r="A37" s="4"/>
      <c r="B37" s="9">
        <v>34.0</v>
      </c>
      <c r="C37" s="10"/>
      <c r="D37" s="9" t="s">
        <v>133</v>
      </c>
      <c r="E37" s="9">
        <v>211.0</v>
      </c>
      <c r="F37" s="9">
        <v>3541.0</v>
      </c>
      <c r="G37" s="9">
        <v>30.0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23.25" customHeight="1">
      <c r="A38" s="4"/>
      <c r="B38" s="9">
        <v>35.0</v>
      </c>
      <c r="C38" s="8"/>
      <c r="D38" s="9" t="s">
        <v>134</v>
      </c>
      <c r="E38" s="9">
        <v>206.0</v>
      </c>
      <c r="F38" s="9">
        <v>3540.0</v>
      </c>
      <c r="G38" s="9">
        <v>30.0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23.25" customHeight="1">
      <c r="A39" s="4"/>
      <c r="B39" s="9">
        <v>36.0</v>
      </c>
      <c r="C39" s="9" t="s">
        <v>98</v>
      </c>
      <c r="D39" s="9" t="s">
        <v>135</v>
      </c>
      <c r="E39" s="9">
        <v>900.0</v>
      </c>
      <c r="F39" s="9">
        <v>307350.0</v>
      </c>
      <c r="G39" s="9" t="s">
        <v>98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23.25" customHeight="1">
      <c r="A40" s="4"/>
      <c r="B40" s="9">
        <v>37.0</v>
      </c>
      <c r="C40" s="5" t="s">
        <v>136</v>
      </c>
      <c r="D40" s="9" t="s">
        <v>137</v>
      </c>
      <c r="E40" s="9">
        <v>450.0</v>
      </c>
      <c r="F40" s="9">
        <v>8168.0</v>
      </c>
      <c r="G40" s="9">
        <v>15.0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23.25" customHeight="1">
      <c r="A41" s="4"/>
      <c r="B41" s="9">
        <v>38.0</v>
      </c>
      <c r="C41" s="10"/>
      <c r="D41" s="9" t="s">
        <v>138</v>
      </c>
      <c r="E41" s="9">
        <v>450.0</v>
      </c>
      <c r="F41" s="9">
        <v>8169.0</v>
      </c>
      <c r="G41" s="9">
        <v>15.0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23.25" customHeight="1">
      <c r="A42" s="4"/>
      <c r="B42" s="9">
        <v>39.0</v>
      </c>
      <c r="C42" s="10"/>
      <c r="D42" s="9" t="s">
        <v>139</v>
      </c>
      <c r="E42" s="9">
        <v>450.0</v>
      </c>
      <c r="F42" s="9">
        <v>16680.0</v>
      </c>
      <c r="G42" s="9">
        <v>15.0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23.25" customHeight="1">
      <c r="A43" s="4"/>
      <c r="B43" s="9">
        <v>40.0</v>
      </c>
      <c r="C43" s="10"/>
      <c r="D43" s="9" t="s">
        <v>140</v>
      </c>
      <c r="E43" s="9">
        <v>450.0</v>
      </c>
      <c r="F43" s="9">
        <v>16750.0</v>
      </c>
      <c r="G43" s="9">
        <v>15.0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23.25" customHeight="1">
      <c r="A44" s="4"/>
      <c r="B44" s="9">
        <v>41.0</v>
      </c>
      <c r="C44" s="10"/>
      <c r="D44" s="9" t="s">
        <v>141</v>
      </c>
      <c r="E44" s="9">
        <v>450.0</v>
      </c>
      <c r="F44" s="9">
        <v>8260.0</v>
      </c>
      <c r="G44" s="9">
        <v>25.0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23.25" customHeight="1">
      <c r="A45" s="4"/>
      <c r="B45" s="9">
        <v>42.0</v>
      </c>
      <c r="C45" s="10"/>
      <c r="D45" s="9" t="s">
        <v>142</v>
      </c>
      <c r="E45" s="9">
        <v>450.0</v>
      </c>
      <c r="F45" s="9">
        <v>8263.0</v>
      </c>
      <c r="G45" s="9">
        <v>25.0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23.25" customHeight="1">
      <c r="A46" s="4"/>
      <c r="B46" s="9">
        <v>43.0</v>
      </c>
      <c r="C46" s="10"/>
      <c r="D46" s="9" t="s">
        <v>143</v>
      </c>
      <c r="E46" s="9">
        <v>450.0</v>
      </c>
      <c r="F46" s="9">
        <v>17343.0</v>
      </c>
      <c r="G46" s="9">
        <v>25.0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23.25" customHeight="1">
      <c r="A47" s="4"/>
      <c r="B47" s="9">
        <v>44.0</v>
      </c>
      <c r="C47" s="10"/>
      <c r="D47" s="9" t="s">
        <v>144</v>
      </c>
      <c r="E47" s="9">
        <v>450.0</v>
      </c>
      <c r="F47" s="9">
        <v>17425.0</v>
      </c>
      <c r="G47" s="9">
        <v>25.0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23.25" customHeight="1">
      <c r="A48" s="4"/>
      <c r="B48" s="9">
        <v>45.0</v>
      </c>
      <c r="C48" s="10"/>
      <c r="D48" s="9" t="s">
        <v>145</v>
      </c>
      <c r="E48" s="9">
        <v>450.0</v>
      </c>
      <c r="F48" s="9">
        <v>5714.0</v>
      </c>
      <c r="G48" s="9">
        <v>5.0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23.25" customHeight="1">
      <c r="A49" s="4"/>
      <c r="B49" s="9">
        <v>46.0</v>
      </c>
      <c r="C49" s="10"/>
      <c r="D49" s="9" t="s">
        <v>146</v>
      </c>
      <c r="E49" s="9">
        <v>450.0</v>
      </c>
      <c r="F49" s="9">
        <v>5734.0</v>
      </c>
      <c r="G49" s="9">
        <v>5.0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23.25" customHeight="1">
      <c r="A50" s="4"/>
      <c r="B50" s="9">
        <v>47.0</v>
      </c>
      <c r="C50" s="10"/>
      <c r="D50" s="9" t="s">
        <v>147</v>
      </c>
      <c r="E50" s="9">
        <v>450.0</v>
      </c>
      <c r="F50" s="9">
        <v>9803.0</v>
      </c>
      <c r="G50" s="9">
        <v>5.0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23.25" customHeight="1">
      <c r="A51" s="4"/>
      <c r="B51" s="9">
        <v>48.0</v>
      </c>
      <c r="C51" s="8"/>
      <c r="D51" s="9" t="s">
        <v>148</v>
      </c>
      <c r="E51" s="9">
        <v>450.0</v>
      </c>
      <c r="F51" s="9">
        <v>9757.0</v>
      </c>
      <c r="G51" s="9">
        <v>5.0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23.25" customHeight="1">
      <c r="A52" s="4"/>
      <c r="B52" s="9">
        <v>49.0</v>
      </c>
      <c r="C52" s="5" t="s">
        <v>149</v>
      </c>
      <c r="D52" s="9" t="s">
        <v>150</v>
      </c>
      <c r="E52" s="9">
        <v>385.0</v>
      </c>
      <c r="F52" s="9">
        <v>19095.0</v>
      </c>
      <c r="G52" s="9" t="s">
        <v>98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23.25" customHeight="1">
      <c r="A53" s="4"/>
      <c r="B53" s="9">
        <v>50.0</v>
      </c>
      <c r="C53" s="8"/>
      <c r="D53" s="9" t="s">
        <v>151</v>
      </c>
      <c r="E53" s="9">
        <v>352.0</v>
      </c>
      <c r="F53" s="9">
        <v>14612.0</v>
      </c>
      <c r="G53" s="9" t="s">
        <v>98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23.25" customHeight="1">
      <c r="A54" s="4"/>
      <c r="B54" s="9">
        <v>51.0</v>
      </c>
      <c r="C54" s="5" t="s">
        <v>152</v>
      </c>
      <c r="D54" s="9" t="s">
        <v>153</v>
      </c>
      <c r="E54" s="9">
        <v>138.0</v>
      </c>
      <c r="F54" s="9">
        <v>493.0</v>
      </c>
      <c r="G54" s="9">
        <v>11.0</v>
      </c>
      <c r="H54" s="9">
        <v>0.0</v>
      </c>
      <c r="I54" s="9">
        <v>11.0</v>
      </c>
      <c r="J54" s="9">
        <v>0.0</v>
      </c>
      <c r="K54" s="9">
        <v>11.0</v>
      </c>
      <c r="L54" s="9">
        <v>0.0</v>
      </c>
      <c r="M54" s="9">
        <v>11.0</v>
      </c>
      <c r="N54" s="9">
        <v>0.0</v>
      </c>
      <c r="O54" s="9">
        <v>11.0</v>
      </c>
      <c r="P54" s="9">
        <v>0.0</v>
      </c>
      <c r="Q54" s="9">
        <v>11.0</v>
      </c>
      <c r="R54" s="9">
        <v>0.0</v>
      </c>
      <c r="S54" s="9">
        <v>11.0</v>
      </c>
      <c r="T54" s="9">
        <v>0.0</v>
      </c>
      <c r="U54" s="9">
        <v>11.0</v>
      </c>
      <c r="V54" s="9">
        <v>0.0</v>
      </c>
      <c r="W54" s="9">
        <v>11.0</v>
      </c>
      <c r="X54" s="9">
        <v>0.0</v>
      </c>
      <c r="Y54" s="9">
        <v>11.0</v>
      </c>
      <c r="Z54" s="9">
        <v>0.0</v>
      </c>
      <c r="AA54" s="9">
        <v>11.0</v>
      </c>
    </row>
    <row r="55" ht="23.25" customHeight="1">
      <c r="A55" s="4"/>
      <c r="B55" s="9">
        <v>52.0</v>
      </c>
      <c r="C55" s="10"/>
      <c r="D55" s="9" t="s">
        <v>154</v>
      </c>
      <c r="E55" s="9">
        <v>87.0</v>
      </c>
      <c r="F55" s="9">
        <v>406.0</v>
      </c>
      <c r="G55" s="9">
        <v>11.0</v>
      </c>
      <c r="H55" s="9">
        <v>0.0</v>
      </c>
      <c r="I55" s="9">
        <v>11.0</v>
      </c>
      <c r="J55" s="9">
        <v>0.0</v>
      </c>
      <c r="K55" s="9">
        <v>11.0</v>
      </c>
      <c r="L55" s="9">
        <v>0.0</v>
      </c>
      <c r="M55" s="9">
        <v>11.0</v>
      </c>
      <c r="N55" s="9">
        <v>0.0</v>
      </c>
      <c r="O55" s="9">
        <v>11.0</v>
      </c>
      <c r="P55" s="9">
        <v>0.0</v>
      </c>
      <c r="Q55" s="9">
        <v>11.0</v>
      </c>
      <c r="R55" s="9">
        <v>0.0</v>
      </c>
      <c r="S55" s="9">
        <v>11.0</v>
      </c>
      <c r="T55" s="9">
        <v>0.0</v>
      </c>
      <c r="U55" s="9">
        <v>11.0</v>
      </c>
      <c r="V55" s="9">
        <v>0.0</v>
      </c>
      <c r="W55" s="9">
        <v>11.0</v>
      </c>
      <c r="X55" s="9">
        <v>0.0</v>
      </c>
      <c r="Y55" s="9">
        <v>11.0</v>
      </c>
      <c r="Z55" s="9">
        <v>0.0</v>
      </c>
      <c r="AA55" s="9">
        <v>11.0</v>
      </c>
    </row>
    <row r="56" ht="23.25" customHeight="1">
      <c r="A56" s="4"/>
      <c r="B56" s="9">
        <v>53.0</v>
      </c>
      <c r="C56" s="10"/>
      <c r="D56" s="9" t="s">
        <v>155</v>
      </c>
      <c r="E56" s="9">
        <v>561.0</v>
      </c>
      <c r="F56" s="9">
        <v>1629.0</v>
      </c>
      <c r="G56" s="9">
        <v>13.0</v>
      </c>
      <c r="H56" s="9">
        <v>0.0</v>
      </c>
      <c r="I56" s="9">
        <v>13.0</v>
      </c>
      <c r="J56" s="9">
        <v>0.0</v>
      </c>
      <c r="K56" s="9">
        <v>13.0</v>
      </c>
      <c r="L56" s="9">
        <v>0.0</v>
      </c>
      <c r="M56" s="9">
        <v>13.0</v>
      </c>
      <c r="N56" s="9">
        <v>0.0</v>
      </c>
      <c r="O56" s="9">
        <v>13.0</v>
      </c>
      <c r="P56" s="9">
        <v>0.0</v>
      </c>
      <c r="Q56" s="9">
        <v>13.0</v>
      </c>
      <c r="R56" s="9">
        <v>0.0</v>
      </c>
      <c r="S56" s="9">
        <v>13.0</v>
      </c>
      <c r="T56" s="9">
        <v>0.0</v>
      </c>
      <c r="U56" s="9">
        <v>13.0</v>
      </c>
      <c r="V56" s="9">
        <v>0.0</v>
      </c>
      <c r="W56" s="9">
        <v>13.0</v>
      </c>
      <c r="X56" s="9">
        <v>0.0</v>
      </c>
      <c r="Y56" s="9">
        <v>13.0</v>
      </c>
      <c r="Z56" s="9">
        <v>0.0</v>
      </c>
      <c r="AA56" s="9">
        <v>13.0</v>
      </c>
    </row>
    <row r="57" ht="23.25" customHeight="1">
      <c r="A57" s="4"/>
      <c r="B57" s="9">
        <v>54.0</v>
      </c>
      <c r="C57" s="10"/>
      <c r="D57" s="9" t="s">
        <v>156</v>
      </c>
      <c r="E57" s="9">
        <v>74.0</v>
      </c>
      <c r="F57" s="9">
        <v>301.0</v>
      </c>
      <c r="G57" s="9">
        <v>11.0</v>
      </c>
      <c r="H57" s="9">
        <v>0.0</v>
      </c>
      <c r="I57" s="9">
        <v>11.0</v>
      </c>
      <c r="J57" s="9">
        <v>0.0</v>
      </c>
      <c r="K57" s="9">
        <v>11.0</v>
      </c>
      <c r="L57" s="9">
        <v>0.0</v>
      </c>
      <c r="M57" s="9">
        <v>11.0</v>
      </c>
      <c r="N57" s="9">
        <v>0.0</v>
      </c>
      <c r="O57" s="9">
        <v>11.0</v>
      </c>
      <c r="P57" s="9">
        <v>0.0</v>
      </c>
      <c r="Q57" s="9">
        <v>11.0</v>
      </c>
      <c r="R57" s="9">
        <v>0.0</v>
      </c>
      <c r="S57" s="9">
        <v>11.0</v>
      </c>
      <c r="T57" s="9">
        <v>0.0</v>
      </c>
      <c r="U57" s="9">
        <v>11.0</v>
      </c>
      <c r="V57" s="9">
        <v>0.0</v>
      </c>
      <c r="W57" s="9">
        <v>11.0</v>
      </c>
      <c r="X57" s="9">
        <v>0.0</v>
      </c>
      <c r="Y57" s="9">
        <v>11.0</v>
      </c>
      <c r="Z57" s="9">
        <v>0.0</v>
      </c>
      <c r="AA57" s="9">
        <v>11.0</v>
      </c>
    </row>
    <row r="58" ht="23.25" customHeight="1">
      <c r="A58" s="4"/>
      <c r="B58" s="9">
        <v>55.0</v>
      </c>
      <c r="C58" s="10"/>
      <c r="D58" s="9" t="s">
        <v>157</v>
      </c>
      <c r="E58" s="9">
        <v>80.0</v>
      </c>
      <c r="F58" s="9">
        <v>254.0</v>
      </c>
      <c r="G58" s="9">
        <v>10.0</v>
      </c>
      <c r="H58" s="9">
        <v>0.0</v>
      </c>
      <c r="I58" s="9">
        <v>10.0</v>
      </c>
      <c r="J58" s="9">
        <v>0.0</v>
      </c>
      <c r="K58" s="9">
        <v>10.0</v>
      </c>
      <c r="L58" s="9">
        <v>0.0</v>
      </c>
      <c r="M58" s="9">
        <v>10.0</v>
      </c>
      <c r="N58" s="9">
        <v>0.0</v>
      </c>
      <c r="O58" s="9">
        <v>10.0</v>
      </c>
      <c r="P58" s="9">
        <v>0.0</v>
      </c>
      <c r="Q58" s="9">
        <v>10.0</v>
      </c>
      <c r="R58" s="9">
        <v>0.0</v>
      </c>
      <c r="S58" s="9">
        <v>10.0</v>
      </c>
      <c r="T58" s="9">
        <v>0.0</v>
      </c>
      <c r="U58" s="9">
        <v>10.0</v>
      </c>
      <c r="V58" s="9">
        <v>0.0</v>
      </c>
      <c r="W58" s="9">
        <v>10.0</v>
      </c>
      <c r="X58" s="9">
        <v>0.0</v>
      </c>
      <c r="Y58" s="9">
        <v>10.0</v>
      </c>
      <c r="Z58" s="9">
        <v>0.0</v>
      </c>
      <c r="AA58" s="9">
        <v>10.0</v>
      </c>
    </row>
    <row r="59" ht="23.25" customHeight="1">
      <c r="A59" s="4"/>
      <c r="B59" s="9">
        <v>56.0</v>
      </c>
      <c r="C59" s="10"/>
      <c r="D59" s="9" t="s">
        <v>158</v>
      </c>
      <c r="E59" s="9">
        <v>120.0</v>
      </c>
      <c r="F59" s="9">
        <v>638.0</v>
      </c>
      <c r="G59" s="9">
        <v>9.0</v>
      </c>
      <c r="H59" s="9">
        <v>0.0</v>
      </c>
      <c r="I59" s="9">
        <v>9.0</v>
      </c>
      <c r="J59" s="9">
        <v>0.0</v>
      </c>
      <c r="K59" s="9">
        <v>9.0</v>
      </c>
      <c r="L59" s="9">
        <v>0.0</v>
      </c>
      <c r="M59" s="9">
        <v>9.0</v>
      </c>
      <c r="N59" s="9">
        <v>0.0</v>
      </c>
      <c r="O59" s="9">
        <v>9.0</v>
      </c>
      <c r="P59" s="9">
        <v>0.0</v>
      </c>
      <c r="Q59" s="9">
        <v>9.0</v>
      </c>
      <c r="R59" s="9">
        <v>0.0</v>
      </c>
      <c r="S59" s="9">
        <v>9.0</v>
      </c>
      <c r="T59" s="9">
        <v>0.0</v>
      </c>
      <c r="U59" s="9">
        <v>9.0</v>
      </c>
      <c r="V59" s="9">
        <v>0.0</v>
      </c>
      <c r="W59" s="9">
        <v>9.0</v>
      </c>
      <c r="X59" s="9">
        <v>0.0</v>
      </c>
      <c r="Y59" s="9">
        <v>9.0</v>
      </c>
      <c r="Z59" s="9">
        <v>0.0</v>
      </c>
      <c r="AA59" s="9">
        <v>9.0</v>
      </c>
    </row>
    <row r="60" ht="23.25" customHeight="1">
      <c r="A60" s="4"/>
      <c r="B60" s="9">
        <v>57.0</v>
      </c>
      <c r="C60" s="10"/>
      <c r="D60" s="9" t="s">
        <v>159</v>
      </c>
      <c r="E60" s="9">
        <v>128.0</v>
      </c>
      <c r="F60" s="9">
        <v>3216.0</v>
      </c>
      <c r="G60" s="9">
        <v>42.0</v>
      </c>
      <c r="H60" s="9">
        <v>2865.0</v>
      </c>
      <c r="I60" s="9">
        <v>42.0</v>
      </c>
      <c r="J60" s="9">
        <v>1641.0</v>
      </c>
      <c r="K60" s="9">
        <v>42.0</v>
      </c>
      <c r="L60" s="9">
        <v>1952.0</v>
      </c>
      <c r="M60" s="9">
        <v>42.0</v>
      </c>
      <c r="N60" s="9">
        <v>2191.0</v>
      </c>
      <c r="O60" s="9">
        <v>42.0</v>
      </c>
      <c r="P60" s="9">
        <v>85.0</v>
      </c>
      <c r="Q60" s="9">
        <v>42.0</v>
      </c>
      <c r="R60" s="9">
        <v>963.0</v>
      </c>
      <c r="S60" s="9">
        <v>42.0</v>
      </c>
      <c r="T60" s="9">
        <v>205.0</v>
      </c>
      <c r="U60" s="9">
        <v>42.0</v>
      </c>
      <c r="V60" s="9">
        <v>1141.0</v>
      </c>
      <c r="W60" s="9">
        <v>42.0</v>
      </c>
      <c r="X60" s="9">
        <v>1569.0</v>
      </c>
      <c r="Y60" s="9">
        <v>42.0</v>
      </c>
      <c r="Z60" s="9">
        <v>283.0</v>
      </c>
      <c r="AA60" s="9">
        <v>42.0</v>
      </c>
    </row>
    <row r="61" ht="23.25" customHeight="1">
      <c r="A61" s="4"/>
      <c r="B61" s="9">
        <v>58.0</v>
      </c>
      <c r="C61" s="10"/>
      <c r="D61" s="9" t="s">
        <v>160</v>
      </c>
      <c r="E61" s="9">
        <v>128.0</v>
      </c>
      <c r="F61" s="9">
        <v>5198.0</v>
      </c>
      <c r="G61" s="9">
        <v>73.0</v>
      </c>
      <c r="H61" s="9">
        <v>1.0</v>
      </c>
      <c r="I61" s="9">
        <v>73.0</v>
      </c>
      <c r="J61" s="9">
        <v>6.0</v>
      </c>
      <c r="K61" s="9">
        <v>73.0</v>
      </c>
      <c r="L61" s="9">
        <v>6.0</v>
      </c>
      <c r="M61" s="9">
        <v>73.0</v>
      </c>
      <c r="N61" s="9">
        <v>6.0</v>
      </c>
      <c r="O61" s="9">
        <v>73.0</v>
      </c>
      <c r="P61" s="9">
        <v>9.0</v>
      </c>
      <c r="Q61" s="9">
        <v>73.0</v>
      </c>
      <c r="R61" s="9">
        <v>7.0</v>
      </c>
      <c r="S61" s="9">
        <v>73.0</v>
      </c>
      <c r="T61" s="9">
        <v>2.0</v>
      </c>
      <c r="U61" s="9">
        <v>73.0</v>
      </c>
      <c r="V61" s="9">
        <v>1.0</v>
      </c>
      <c r="W61" s="9">
        <v>73.0</v>
      </c>
      <c r="X61" s="9">
        <v>1.0</v>
      </c>
      <c r="Y61" s="9">
        <v>73.0</v>
      </c>
      <c r="Z61" s="9">
        <v>4.0</v>
      </c>
      <c r="AA61" s="9">
        <v>73.0</v>
      </c>
    </row>
    <row r="62" ht="23.25" customHeight="1">
      <c r="A62" s="4"/>
      <c r="B62" s="9">
        <v>59.0</v>
      </c>
      <c r="C62" s="10"/>
      <c r="D62" s="9" t="s">
        <v>161</v>
      </c>
      <c r="E62" s="9">
        <v>128.0</v>
      </c>
      <c r="F62" s="9">
        <v>387.0</v>
      </c>
      <c r="G62" s="9">
        <v>8.0</v>
      </c>
      <c r="H62" s="9">
        <v>3.0</v>
      </c>
      <c r="I62" s="9">
        <v>8.0</v>
      </c>
      <c r="J62" s="9">
        <v>2.0</v>
      </c>
      <c r="K62" s="9">
        <v>8.0</v>
      </c>
      <c r="L62" s="9">
        <v>1.0</v>
      </c>
      <c r="M62" s="9">
        <v>8.0</v>
      </c>
      <c r="N62" s="9">
        <v>2.0</v>
      </c>
      <c r="O62" s="9">
        <v>8.0</v>
      </c>
      <c r="P62" s="9">
        <v>1.0</v>
      </c>
      <c r="Q62" s="9">
        <v>8.0</v>
      </c>
      <c r="R62" s="9">
        <v>1.0</v>
      </c>
      <c r="S62" s="9">
        <v>8.0</v>
      </c>
      <c r="T62" s="9">
        <v>2.0</v>
      </c>
      <c r="U62" s="9">
        <v>8.0</v>
      </c>
      <c r="V62" s="9">
        <v>7.0</v>
      </c>
      <c r="W62" s="9">
        <v>8.0</v>
      </c>
      <c r="X62" s="9">
        <v>3.0</v>
      </c>
      <c r="Y62" s="9">
        <v>8.0</v>
      </c>
      <c r="Z62" s="9">
        <v>5.0</v>
      </c>
      <c r="AA62" s="9">
        <v>8.0</v>
      </c>
    </row>
    <row r="63" ht="23.25" customHeight="1">
      <c r="A63" s="4"/>
      <c r="B63" s="9">
        <v>60.0</v>
      </c>
      <c r="C63" s="10"/>
      <c r="D63" s="9" t="s">
        <v>162</v>
      </c>
      <c r="E63" s="9">
        <v>128.0</v>
      </c>
      <c r="F63" s="9">
        <v>1170.0</v>
      </c>
      <c r="G63" s="9">
        <v>20.0</v>
      </c>
      <c r="H63" s="9">
        <v>45.0</v>
      </c>
      <c r="I63" s="9">
        <v>20.0</v>
      </c>
      <c r="J63" s="9">
        <v>3.0</v>
      </c>
      <c r="K63" s="9">
        <v>20.0</v>
      </c>
      <c r="L63" s="9">
        <v>2.0</v>
      </c>
      <c r="M63" s="9">
        <v>20.0</v>
      </c>
      <c r="N63" s="9">
        <v>20.0</v>
      </c>
      <c r="O63" s="9">
        <v>20.0</v>
      </c>
      <c r="P63" s="9">
        <v>57.0</v>
      </c>
      <c r="Q63" s="9">
        <v>20.0</v>
      </c>
      <c r="R63" s="9">
        <v>21.0</v>
      </c>
      <c r="S63" s="9">
        <v>20.0</v>
      </c>
      <c r="T63" s="9">
        <v>3.0</v>
      </c>
      <c r="U63" s="9">
        <v>20.0</v>
      </c>
      <c r="V63" s="9">
        <v>5.0</v>
      </c>
      <c r="W63" s="9">
        <v>20.0</v>
      </c>
      <c r="X63" s="9">
        <v>48.0</v>
      </c>
      <c r="Y63" s="9">
        <v>20.0</v>
      </c>
      <c r="Z63" s="9">
        <v>35.0</v>
      </c>
      <c r="AA63" s="9">
        <v>20.0</v>
      </c>
    </row>
    <row r="64" ht="23.25" customHeight="1">
      <c r="A64" s="4"/>
      <c r="B64" s="9">
        <v>61.0</v>
      </c>
      <c r="C64" s="10"/>
      <c r="D64" s="9" t="s">
        <v>163</v>
      </c>
      <c r="E64" s="9">
        <v>128.0</v>
      </c>
      <c r="F64" s="9">
        <v>2113.0</v>
      </c>
      <c r="G64" s="9">
        <v>31.0</v>
      </c>
      <c r="H64" s="9">
        <v>8076.0</v>
      </c>
      <c r="I64" s="9">
        <v>31.0</v>
      </c>
      <c r="J64" s="9">
        <v>1039.0</v>
      </c>
      <c r="K64" s="9">
        <v>31.0</v>
      </c>
      <c r="L64" s="9">
        <v>1065.0</v>
      </c>
      <c r="M64" s="9">
        <v>31.0</v>
      </c>
      <c r="N64" s="9">
        <v>2386.0</v>
      </c>
      <c r="O64" s="9">
        <v>31.0</v>
      </c>
      <c r="P64" s="9">
        <v>420.0</v>
      </c>
      <c r="Q64" s="9">
        <v>31.0</v>
      </c>
      <c r="R64" s="9">
        <v>1367.0</v>
      </c>
      <c r="S64" s="9">
        <v>31.0</v>
      </c>
      <c r="T64" s="9">
        <v>951.0</v>
      </c>
      <c r="U64" s="9">
        <v>31.0</v>
      </c>
      <c r="V64" s="9">
        <v>77.0</v>
      </c>
      <c r="W64" s="9">
        <v>31.0</v>
      </c>
      <c r="X64" s="9">
        <v>1150.0</v>
      </c>
      <c r="Y64" s="9">
        <v>31.0</v>
      </c>
      <c r="Z64" s="9">
        <v>135.0</v>
      </c>
      <c r="AA64" s="9">
        <v>31.0</v>
      </c>
    </row>
    <row r="65" ht="23.25" customHeight="1">
      <c r="A65" s="4"/>
      <c r="B65" s="9">
        <v>62.0</v>
      </c>
      <c r="C65" s="10"/>
      <c r="D65" s="9" t="s">
        <v>164</v>
      </c>
      <c r="E65" s="9">
        <v>100.0</v>
      </c>
      <c r="F65" s="9">
        <v>2940.0</v>
      </c>
      <c r="G65" s="9" t="s">
        <v>98</v>
      </c>
      <c r="H65" s="9">
        <v>10000.0</v>
      </c>
      <c r="I65" s="9">
        <v>13.0</v>
      </c>
      <c r="J65" s="9">
        <v>20000.0</v>
      </c>
      <c r="K65" s="9">
        <v>13.0</v>
      </c>
      <c r="L65" s="9">
        <v>30000.0</v>
      </c>
      <c r="M65" s="9">
        <v>13.0</v>
      </c>
      <c r="N65" s="9">
        <v>40000.0</v>
      </c>
      <c r="O65" s="9">
        <v>13.0</v>
      </c>
      <c r="P65" s="9">
        <v>50000.0</v>
      </c>
      <c r="Q65" s="9">
        <v>13.0</v>
      </c>
      <c r="R65" s="9">
        <v>60000.0</v>
      </c>
      <c r="S65" s="9">
        <v>13.0</v>
      </c>
      <c r="T65" s="9">
        <v>70000.0</v>
      </c>
      <c r="U65" s="9">
        <v>13.0</v>
      </c>
      <c r="V65" s="9">
        <v>80000.0</v>
      </c>
      <c r="W65" s="9">
        <v>13.0</v>
      </c>
      <c r="X65" s="9">
        <v>90000.0</v>
      </c>
      <c r="Y65" s="9">
        <v>13.0</v>
      </c>
      <c r="Z65" s="9">
        <v>100000.0</v>
      </c>
      <c r="AA65" s="9">
        <v>13.0</v>
      </c>
    </row>
    <row r="66" ht="23.25" customHeight="1">
      <c r="A66" s="4"/>
      <c r="B66" s="9">
        <v>63.0</v>
      </c>
      <c r="C66" s="10"/>
      <c r="D66" s="9" t="s">
        <v>165</v>
      </c>
      <c r="E66" s="9">
        <v>121.0</v>
      </c>
      <c r="F66" s="9">
        <v>3960.0</v>
      </c>
      <c r="G66" s="9">
        <v>11.0</v>
      </c>
      <c r="H66" s="9">
        <v>10000.0</v>
      </c>
      <c r="I66" s="9">
        <v>14.0</v>
      </c>
      <c r="J66" s="9">
        <v>20000.0</v>
      </c>
      <c r="K66" s="9">
        <v>14.0</v>
      </c>
      <c r="L66" s="9">
        <v>30000.0</v>
      </c>
      <c r="M66" s="9">
        <v>14.0</v>
      </c>
      <c r="N66" s="9">
        <v>40000.0</v>
      </c>
      <c r="O66" s="9">
        <v>14.0</v>
      </c>
      <c r="P66" s="9">
        <v>50000.0</v>
      </c>
      <c r="Q66" s="9">
        <v>14.0</v>
      </c>
      <c r="R66" s="9">
        <v>60000.0</v>
      </c>
      <c r="S66" s="9">
        <v>14.0</v>
      </c>
      <c r="T66" s="9">
        <v>70000.0</v>
      </c>
      <c r="U66" s="9">
        <v>14.0</v>
      </c>
      <c r="V66" s="9">
        <v>80000.0</v>
      </c>
      <c r="W66" s="9">
        <v>14.0</v>
      </c>
      <c r="X66" s="9">
        <v>90000.0</v>
      </c>
      <c r="Y66" s="9">
        <v>14.0</v>
      </c>
      <c r="Z66" s="9">
        <v>100000.0</v>
      </c>
      <c r="AA66" s="9">
        <v>14.0</v>
      </c>
    </row>
    <row r="67" ht="23.25" customHeight="1">
      <c r="A67" s="4"/>
      <c r="B67" s="9">
        <v>64.0</v>
      </c>
      <c r="C67" s="10"/>
      <c r="D67" s="9" t="s">
        <v>166</v>
      </c>
      <c r="E67" s="9">
        <v>144.0</v>
      </c>
      <c r="F67" s="9">
        <v>5192.0</v>
      </c>
      <c r="G67" s="9" t="s">
        <v>98</v>
      </c>
      <c r="H67" s="9">
        <v>10000.0</v>
      </c>
      <c r="I67" s="9">
        <v>16.0</v>
      </c>
      <c r="J67" s="9">
        <v>20000.0</v>
      </c>
      <c r="K67" s="9">
        <v>16.0</v>
      </c>
      <c r="L67" s="9">
        <v>30000.0</v>
      </c>
      <c r="M67" s="9">
        <v>16.0</v>
      </c>
      <c r="N67" s="9">
        <v>40000.0</v>
      </c>
      <c r="O67" s="9">
        <v>16.0</v>
      </c>
      <c r="P67" s="9">
        <v>50000.0</v>
      </c>
      <c r="Q67" s="9">
        <v>15.0</v>
      </c>
      <c r="R67" s="9">
        <v>60000.0</v>
      </c>
      <c r="S67" s="9">
        <v>15.0</v>
      </c>
      <c r="T67" s="9">
        <v>70000.0</v>
      </c>
      <c r="U67" s="9">
        <v>15.0</v>
      </c>
      <c r="V67" s="9">
        <v>80000.0</v>
      </c>
      <c r="W67" s="9">
        <v>15.0</v>
      </c>
      <c r="X67" s="9">
        <v>90000.0</v>
      </c>
      <c r="Y67" s="9">
        <v>15.0</v>
      </c>
      <c r="Z67" s="9">
        <v>100000.0</v>
      </c>
      <c r="AA67" s="9">
        <v>15.0</v>
      </c>
    </row>
    <row r="68" ht="23.25" customHeight="1">
      <c r="A68" s="4"/>
      <c r="B68" s="9">
        <v>65.0</v>
      </c>
      <c r="C68" s="10"/>
      <c r="D68" s="9" t="s">
        <v>167</v>
      </c>
      <c r="E68" s="9">
        <v>169.0</v>
      </c>
      <c r="F68" s="9">
        <v>6656.0</v>
      </c>
      <c r="G68" s="9">
        <v>13.0</v>
      </c>
      <c r="H68" s="9">
        <v>10000.0</v>
      </c>
      <c r="I68" s="9">
        <v>17.0</v>
      </c>
      <c r="J68" s="9">
        <v>20000.0</v>
      </c>
      <c r="K68" s="9">
        <v>17.0</v>
      </c>
      <c r="L68" s="9">
        <v>30000.0</v>
      </c>
      <c r="M68" s="9">
        <v>17.0</v>
      </c>
      <c r="N68" s="9">
        <v>40000.0</v>
      </c>
      <c r="O68" s="9">
        <v>17.0</v>
      </c>
      <c r="P68" s="9">
        <v>50000.0</v>
      </c>
      <c r="Q68" s="9">
        <v>17.0</v>
      </c>
      <c r="R68" s="9">
        <v>60000.0</v>
      </c>
      <c r="S68" s="9">
        <v>17.0</v>
      </c>
      <c r="T68" s="9">
        <v>70000.0</v>
      </c>
      <c r="U68" s="9">
        <v>17.0</v>
      </c>
      <c r="V68" s="9">
        <v>80000.0</v>
      </c>
      <c r="W68" s="9">
        <v>17.0</v>
      </c>
      <c r="X68" s="9">
        <v>90000.0</v>
      </c>
      <c r="Y68" s="9">
        <v>17.0</v>
      </c>
      <c r="Z68" s="9">
        <v>100000.0</v>
      </c>
      <c r="AA68" s="9">
        <v>17.0</v>
      </c>
    </row>
    <row r="69" ht="23.25" customHeight="1">
      <c r="A69" s="4"/>
      <c r="B69" s="9">
        <v>66.0</v>
      </c>
      <c r="C69" s="10"/>
      <c r="D69" s="9" t="s">
        <v>168</v>
      </c>
      <c r="E69" s="9">
        <v>196.0</v>
      </c>
      <c r="F69" s="9">
        <v>8372.0</v>
      </c>
      <c r="G69" s="9" t="s">
        <v>98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23.25" customHeight="1">
      <c r="A70" s="4"/>
      <c r="B70" s="9">
        <v>67.0</v>
      </c>
      <c r="C70" s="10"/>
      <c r="D70" s="9" t="s">
        <v>169</v>
      </c>
      <c r="E70" s="9">
        <v>225.0</v>
      </c>
      <c r="F70" s="9">
        <v>10360.0</v>
      </c>
      <c r="G70" s="9" t="s">
        <v>98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23.25" customHeight="1">
      <c r="A71" s="4"/>
      <c r="B71" s="9">
        <v>68.0</v>
      </c>
      <c r="C71" s="10"/>
      <c r="D71" s="9" t="s">
        <v>170</v>
      </c>
      <c r="E71" s="9">
        <v>256.0</v>
      </c>
      <c r="F71" s="9">
        <v>12640.0</v>
      </c>
      <c r="G71" s="9" t="s">
        <v>98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23.25" customHeight="1">
      <c r="A72" s="4"/>
      <c r="B72" s="9">
        <v>69.0</v>
      </c>
      <c r="C72" s="10"/>
      <c r="D72" s="9" t="s">
        <v>171</v>
      </c>
      <c r="E72" s="9">
        <v>25.0</v>
      </c>
      <c r="F72" s="9">
        <v>160.0</v>
      </c>
      <c r="G72" s="9">
        <v>5.0</v>
      </c>
      <c r="H72" s="9">
        <v>4.0</v>
      </c>
      <c r="I72" s="9">
        <v>5.0</v>
      </c>
      <c r="J72" s="9">
        <v>10.0</v>
      </c>
      <c r="K72" s="9">
        <v>5.0</v>
      </c>
      <c r="L72" s="9">
        <v>2.0</v>
      </c>
      <c r="M72" s="9">
        <v>5.0</v>
      </c>
      <c r="N72" s="9">
        <v>1.0</v>
      </c>
      <c r="O72" s="9">
        <v>5.0</v>
      </c>
      <c r="P72" s="9">
        <v>2.0</v>
      </c>
      <c r="Q72" s="9">
        <v>5.0</v>
      </c>
      <c r="R72" s="9">
        <v>4.0</v>
      </c>
      <c r="S72" s="9">
        <v>5.0</v>
      </c>
      <c r="T72" s="9">
        <v>1.0</v>
      </c>
      <c r="U72" s="9">
        <v>5.0</v>
      </c>
      <c r="V72" s="9">
        <v>7.0</v>
      </c>
      <c r="W72" s="9">
        <v>5.0</v>
      </c>
      <c r="X72" s="9">
        <v>2.0</v>
      </c>
      <c r="Y72" s="9">
        <v>5.0</v>
      </c>
      <c r="Z72" s="9">
        <v>1.0</v>
      </c>
      <c r="AA72" s="9">
        <v>5.0</v>
      </c>
    </row>
    <row r="73" ht="23.25" customHeight="1">
      <c r="A73" s="4"/>
      <c r="B73" s="9">
        <v>70.0</v>
      </c>
      <c r="C73" s="10"/>
      <c r="D73" s="9" t="s">
        <v>172</v>
      </c>
      <c r="E73" s="9">
        <v>36.0</v>
      </c>
      <c r="F73" s="9">
        <v>290.0</v>
      </c>
      <c r="G73" s="9">
        <v>7.0</v>
      </c>
      <c r="H73" s="9">
        <v>515.0</v>
      </c>
      <c r="I73" s="9">
        <v>7.0</v>
      </c>
      <c r="J73" s="9">
        <v>866.0</v>
      </c>
      <c r="K73" s="9">
        <v>7.0</v>
      </c>
      <c r="L73" s="9">
        <v>2498.0</v>
      </c>
      <c r="M73" s="9">
        <v>7.0</v>
      </c>
      <c r="N73" s="9">
        <v>1291.0</v>
      </c>
      <c r="O73" s="9">
        <v>7.0</v>
      </c>
      <c r="P73" s="9">
        <v>2338.0</v>
      </c>
      <c r="Q73" s="9">
        <v>7.0</v>
      </c>
      <c r="R73" s="9">
        <v>4036.0</v>
      </c>
      <c r="S73" s="9">
        <v>7.0</v>
      </c>
      <c r="T73" s="9">
        <v>2199.0</v>
      </c>
      <c r="U73" s="9">
        <v>7.0</v>
      </c>
      <c r="V73" s="9">
        <v>2368.0</v>
      </c>
      <c r="W73" s="9">
        <v>7.0</v>
      </c>
      <c r="X73" s="9">
        <v>4156.0</v>
      </c>
      <c r="Y73" s="9">
        <v>7.0</v>
      </c>
      <c r="Z73" s="9">
        <v>399.0</v>
      </c>
      <c r="AA73" s="9">
        <v>7.0</v>
      </c>
    </row>
    <row r="74" ht="23.25" customHeight="1">
      <c r="A74" s="4"/>
      <c r="B74" s="9">
        <v>71.0</v>
      </c>
      <c r="C74" s="10"/>
      <c r="D74" s="9" t="s">
        <v>173</v>
      </c>
      <c r="E74" s="9">
        <v>49.0</v>
      </c>
      <c r="F74" s="9">
        <v>476.0</v>
      </c>
      <c r="G74" s="9">
        <v>7.0</v>
      </c>
      <c r="H74" s="9">
        <v>58171.0</v>
      </c>
      <c r="I74" s="9">
        <v>7.0</v>
      </c>
      <c r="J74" s="9">
        <v>9460.0</v>
      </c>
      <c r="K74" s="9">
        <v>7.0</v>
      </c>
      <c r="L74" s="9">
        <v>168018.0</v>
      </c>
      <c r="M74" s="9">
        <v>7.0</v>
      </c>
      <c r="N74" s="9">
        <v>27563.0</v>
      </c>
      <c r="O74" s="9">
        <v>7.0</v>
      </c>
      <c r="P74" s="9">
        <v>13681.0</v>
      </c>
      <c r="Q74" s="9">
        <v>7.0</v>
      </c>
      <c r="R74" s="9">
        <v>278708.0</v>
      </c>
      <c r="S74" s="9">
        <v>7.0</v>
      </c>
      <c r="T74" s="9">
        <v>255644.0</v>
      </c>
      <c r="U74" s="9">
        <v>7.0</v>
      </c>
      <c r="V74" s="9">
        <v>58607.0</v>
      </c>
      <c r="W74" s="9">
        <v>7.0</v>
      </c>
      <c r="X74" s="9">
        <v>903017.0</v>
      </c>
      <c r="Y74" s="9">
        <v>7.0</v>
      </c>
      <c r="Z74" s="9">
        <v>182448.0</v>
      </c>
      <c r="AA74" s="9">
        <v>7.0</v>
      </c>
    </row>
    <row r="75" ht="23.25" customHeight="1">
      <c r="A75" s="4"/>
      <c r="B75" s="9">
        <v>72.0</v>
      </c>
      <c r="C75" s="10"/>
      <c r="D75" s="9" t="s">
        <v>174</v>
      </c>
      <c r="E75" s="9">
        <v>96.0</v>
      </c>
      <c r="F75" s="9">
        <v>1368.0</v>
      </c>
      <c r="G75" s="9">
        <v>12.0</v>
      </c>
      <c r="H75" s="9">
        <v>10000.0</v>
      </c>
      <c r="I75" s="9">
        <v>13.0</v>
      </c>
      <c r="J75" s="9">
        <v>20000.0</v>
      </c>
      <c r="K75" s="9">
        <v>13.0</v>
      </c>
      <c r="L75" s="9">
        <v>30000.0</v>
      </c>
      <c r="M75" s="9">
        <v>13.0</v>
      </c>
      <c r="N75" s="9">
        <v>40000.0</v>
      </c>
      <c r="O75" s="9">
        <v>13.0</v>
      </c>
      <c r="P75" s="9">
        <v>50000.0</v>
      </c>
      <c r="Q75" s="9">
        <v>13.0</v>
      </c>
      <c r="R75" s="9">
        <v>60000.0</v>
      </c>
      <c r="S75" s="9">
        <v>13.0</v>
      </c>
      <c r="T75" s="9">
        <v>70000.0</v>
      </c>
      <c r="U75" s="9">
        <v>13.0</v>
      </c>
      <c r="V75" s="9">
        <v>80000.0</v>
      </c>
      <c r="W75" s="9">
        <v>13.0</v>
      </c>
      <c r="X75" s="9">
        <v>90000.0</v>
      </c>
      <c r="Y75" s="9">
        <v>13.0</v>
      </c>
      <c r="Z75" s="9">
        <v>100000.0</v>
      </c>
      <c r="AA75" s="9">
        <v>13.0</v>
      </c>
    </row>
    <row r="76" ht="23.25" customHeight="1">
      <c r="A76" s="4"/>
      <c r="B76" s="9">
        <v>73.0</v>
      </c>
      <c r="C76" s="10"/>
      <c r="D76" s="9" t="s">
        <v>175</v>
      </c>
      <c r="E76" s="9">
        <v>64.0</v>
      </c>
      <c r="F76" s="9">
        <v>728.0</v>
      </c>
      <c r="G76" s="9">
        <v>9.0</v>
      </c>
      <c r="H76" s="9">
        <v>10000.0</v>
      </c>
      <c r="I76" s="9">
        <v>10.0</v>
      </c>
      <c r="J76" s="9">
        <v>20000.0</v>
      </c>
      <c r="K76" s="9">
        <v>10.0</v>
      </c>
      <c r="L76" s="9">
        <v>30000.0</v>
      </c>
      <c r="M76" s="9">
        <v>10.0</v>
      </c>
      <c r="N76" s="9">
        <v>40000.0</v>
      </c>
      <c r="O76" s="9">
        <v>10.0</v>
      </c>
      <c r="P76" s="9">
        <v>50000.0</v>
      </c>
      <c r="Q76" s="9">
        <v>10.0</v>
      </c>
      <c r="R76" s="9">
        <v>60000.0</v>
      </c>
      <c r="S76" s="9">
        <v>10.0</v>
      </c>
      <c r="T76" s="9">
        <v>70000.0</v>
      </c>
      <c r="U76" s="9">
        <v>10.0</v>
      </c>
      <c r="V76" s="9">
        <v>80000.0</v>
      </c>
      <c r="W76" s="9">
        <v>10.0</v>
      </c>
      <c r="X76" s="9">
        <v>90000.0</v>
      </c>
      <c r="Y76" s="9">
        <v>10.0</v>
      </c>
      <c r="Z76" s="9">
        <v>100000.0</v>
      </c>
      <c r="AA76" s="9">
        <v>10.0</v>
      </c>
    </row>
    <row r="77" ht="23.25" customHeight="1">
      <c r="A77" s="4"/>
      <c r="B77" s="9">
        <v>74.0</v>
      </c>
      <c r="C77" s="8"/>
      <c r="D77" s="9" t="s">
        <v>176</v>
      </c>
      <c r="E77" s="9">
        <v>81.0</v>
      </c>
      <c r="F77" s="9">
        <v>2112.0</v>
      </c>
      <c r="G77" s="9">
        <v>10.0</v>
      </c>
      <c r="H77" s="9">
        <v>10000.0</v>
      </c>
      <c r="I77" s="9">
        <v>11.0</v>
      </c>
      <c r="J77" s="9">
        <v>20000.0</v>
      </c>
      <c r="K77" s="9">
        <v>11.0</v>
      </c>
      <c r="L77" s="9">
        <v>30000.0</v>
      </c>
      <c r="M77" s="9">
        <v>11.0</v>
      </c>
      <c r="N77" s="9">
        <v>40000.0</v>
      </c>
      <c r="O77" s="9">
        <v>11.0</v>
      </c>
      <c r="P77" s="9">
        <v>50000.0</v>
      </c>
      <c r="Q77" s="9">
        <v>11.0</v>
      </c>
      <c r="R77" s="9">
        <v>60000.0</v>
      </c>
      <c r="S77" s="9">
        <v>11.0</v>
      </c>
      <c r="T77" s="9">
        <v>70000.0</v>
      </c>
      <c r="U77" s="9">
        <v>11.0</v>
      </c>
      <c r="V77" s="9">
        <v>80000.0</v>
      </c>
      <c r="W77" s="9">
        <v>11.0</v>
      </c>
      <c r="X77" s="9">
        <v>90000.0</v>
      </c>
      <c r="Y77" s="9">
        <v>11.0</v>
      </c>
      <c r="Z77" s="9">
        <v>100000.0</v>
      </c>
      <c r="AA77" s="9">
        <v>11.0</v>
      </c>
    </row>
    <row r="78" ht="23.25" customHeight="1">
      <c r="A78" s="4"/>
      <c r="B78" s="9">
        <v>75.0</v>
      </c>
      <c r="C78" s="5" t="s">
        <v>177</v>
      </c>
      <c r="D78" s="9" t="s">
        <v>178</v>
      </c>
      <c r="E78" s="9">
        <v>11.0</v>
      </c>
      <c r="F78" s="9">
        <v>20.0</v>
      </c>
      <c r="G78" s="9">
        <v>4.0</v>
      </c>
      <c r="H78" s="9">
        <v>0.0</v>
      </c>
      <c r="I78" s="9">
        <v>4.0</v>
      </c>
      <c r="J78" s="9">
        <v>0.0</v>
      </c>
      <c r="K78" s="9">
        <v>4.0</v>
      </c>
      <c r="L78" s="9">
        <v>0.0</v>
      </c>
      <c r="M78" s="9">
        <v>4.0</v>
      </c>
      <c r="N78" s="9">
        <v>0.0</v>
      </c>
      <c r="O78" s="9">
        <v>4.0</v>
      </c>
      <c r="P78" s="9">
        <v>0.0</v>
      </c>
      <c r="Q78" s="9">
        <v>4.0</v>
      </c>
      <c r="R78" s="9">
        <v>0.0</v>
      </c>
      <c r="S78" s="9">
        <v>4.0</v>
      </c>
      <c r="T78" s="9">
        <v>0.0</v>
      </c>
      <c r="U78" s="9">
        <v>4.0</v>
      </c>
      <c r="V78" s="9">
        <v>0.0</v>
      </c>
      <c r="W78" s="9">
        <v>4.0</v>
      </c>
      <c r="X78" s="9">
        <v>0.0</v>
      </c>
      <c r="Y78" s="9">
        <v>4.0</v>
      </c>
      <c r="Z78" s="9">
        <v>0.0</v>
      </c>
      <c r="AA78" s="9">
        <v>4.0</v>
      </c>
    </row>
    <row r="79" ht="23.25" customHeight="1">
      <c r="A79" s="4"/>
      <c r="B79" s="9">
        <v>76.0</v>
      </c>
      <c r="C79" s="10"/>
      <c r="D79" s="9" t="s">
        <v>179</v>
      </c>
      <c r="E79" s="9">
        <v>23.0</v>
      </c>
      <c r="F79" s="9">
        <v>71.0</v>
      </c>
      <c r="G79" s="9">
        <v>5.0</v>
      </c>
      <c r="H79" s="9">
        <v>0.0</v>
      </c>
      <c r="I79" s="9">
        <v>5.0</v>
      </c>
      <c r="J79" s="9">
        <v>0.0</v>
      </c>
      <c r="K79" s="9">
        <v>5.0</v>
      </c>
      <c r="L79" s="9">
        <v>0.0</v>
      </c>
      <c r="M79" s="9">
        <v>5.0</v>
      </c>
      <c r="N79" s="9">
        <v>0.0</v>
      </c>
      <c r="O79" s="9">
        <v>5.0</v>
      </c>
      <c r="P79" s="9">
        <v>0.0</v>
      </c>
      <c r="Q79" s="9">
        <v>5.0</v>
      </c>
      <c r="R79" s="9">
        <v>0.0</v>
      </c>
      <c r="S79" s="9">
        <v>5.0</v>
      </c>
      <c r="T79" s="9">
        <v>0.0</v>
      </c>
      <c r="U79" s="9">
        <v>5.0</v>
      </c>
      <c r="V79" s="9">
        <v>0.0</v>
      </c>
      <c r="W79" s="9">
        <v>5.0</v>
      </c>
      <c r="X79" s="9">
        <v>0.0</v>
      </c>
      <c r="Y79" s="9">
        <v>5.0</v>
      </c>
      <c r="Z79" s="9">
        <v>0.0</v>
      </c>
      <c r="AA79" s="9">
        <v>5.0</v>
      </c>
    </row>
    <row r="80" ht="23.25" customHeight="1">
      <c r="A80" s="4"/>
      <c r="B80" s="9">
        <v>77.0</v>
      </c>
      <c r="C80" s="10"/>
      <c r="D80" s="9" t="s">
        <v>180</v>
      </c>
      <c r="E80" s="9">
        <v>47.0</v>
      </c>
      <c r="F80" s="9">
        <v>236.0</v>
      </c>
      <c r="G80" s="9">
        <v>6.0</v>
      </c>
      <c r="H80" s="9">
        <v>0.0</v>
      </c>
      <c r="I80" s="9">
        <v>6.0</v>
      </c>
      <c r="J80" s="9">
        <v>0.0</v>
      </c>
      <c r="K80" s="9">
        <v>6.0</v>
      </c>
      <c r="L80" s="9">
        <v>0.0</v>
      </c>
      <c r="M80" s="9">
        <v>6.0</v>
      </c>
      <c r="N80" s="9">
        <v>0.0</v>
      </c>
      <c r="O80" s="9">
        <v>6.0</v>
      </c>
      <c r="P80" s="9">
        <v>0.0</v>
      </c>
      <c r="Q80" s="9">
        <v>6.0</v>
      </c>
      <c r="R80" s="9">
        <v>0.0</v>
      </c>
      <c r="S80" s="9">
        <v>6.0</v>
      </c>
      <c r="T80" s="9">
        <v>0.0</v>
      </c>
      <c r="U80" s="9">
        <v>6.0</v>
      </c>
      <c r="V80" s="9">
        <v>0.0</v>
      </c>
      <c r="W80" s="9">
        <v>6.0</v>
      </c>
      <c r="X80" s="9">
        <v>0.0</v>
      </c>
      <c r="Y80" s="9">
        <v>6.0</v>
      </c>
      <c r="Z80" s="9">
        <v>0.0</v>
      </c>
      <c r="AA80" s="9">
        <v>6.0</v>
      </c>
    </row>
    <row r="81" ht="23.25" customHeight="1">
      <c r="A81" s="4"/>
      <c r="B81" s="9">
        <v>78.0</v>
      </c>
      <c r="C81" s="10"/>
      <c r="D81" s="9" t="s">
        <v>181</v>
      </c>
      <c r="E81" s="9">
        <v>95.0</v>
      </c>
      <c r="F81" s="9">
        <v>755.0</v>
      </c>
      <c r="G81" s="9">
        <v>7.0</v>
      </c>
      <c r="H81" s="9">
        <v>0.0</v>
      </c>
      <c r="I81" s="9">
        <v>7.0</v>
      </c>
      <c r="J81" s="9">
        <v>0.0</v>
      </c>
      <c r="K81" s="9">
        <v>7.0</v>
      </c>
      <c r="L81" s="9">
        <v>0.0</v>
      </c>
      <c r="M81" s="9">
        <v>7.0</v>
      </c>
      <c r="N81" s="9">
        <v>0.0</v>
      </c>
      <c r="O81" s="9">
        <v>7.0</v>
      </c>
      <c r="P81" s="9">
        <v>0.0</v>
      </c>
      <c r="Q81" s="9">
        <v>7.0</v>
      </c>
      <c r="R81" s="9">
        <v>0.0</v>
      </c>
      <c r="S81" s="9">
        <v>7.0</v>
      </c>
      <c r="T81" s="9">
        <v>0.0</v>
      </c>
      <c r="U81" s="9">
        <v>7.0</v>
      </c>
      <c r="V81" s="9">
        <v>0.0</v>
      </c>
      <c r="W81" s="9">
        <v>7.0</v>
      </c>
      <c r="X81" s="9">
        <v>0.0</v>
      </c>
      <c r="Y81" s="9">
        <v>7.0</v>
      </c>
      <c r="Z81" s="9">
        <v>0.0</v>
      </c>
      <c r="AA81" s="9">
        <v>7.0</v>
      </c>
    </row>
    <row r="82" ht="23.25" customHeight="1">
      <c r="A82" s="4"/>
      <c r="B82" s="9">
        <v>79.0</v>
      </c>
      <c r="C82" s="8"/>
      <c r="D82" s="9" t="s">
        <v>182</v>
      </c>
      <c r="E82" s="9">
        <v>191.0</v>
      </c>
      <c r="F82" s="9">
        <v>2360.0</v>
      </c>
      <c r="G82" s="9">
        <v>8.0</v>
      </c>
      <c r="H82" s="9">
        <v>0.0</v>
      </c>
      <c r="I82" s="9">
        <v>8.0</v>
      </c>
      <c r="J82" s="9">
        <v>0.0</v>
      </c>
      <c r="K82" s="9">
        <v>8.0</v>
      </c>
      <c r="L82" s="9">
        <v>0.0</v>
      </c>
      <c r="M82" s="9">
        <v>8.0</v>
      </c>
      <c r="N82" s="9">
        <v>0.0</v>
      </c>
      <c r="O82" s="9">
        <v>8.0</v>
      </c>
      <c r="P82" s="9">
        <v>0.0</v>
      </c>
      <c r="Q82" s="9">
        <v>8.0</v>
      </c>
      <c r="R82" s="9">
        <v>0.0</v>
      </c>
      <c r="S82" s="9">
        <v>8.0</v>
      </c>
      <c r="T82" s="9">
        <v>0.0</v>
      </c>
      <c r="U82" s="9">
        <v>8.0</v>
      </c>
      <c r="V82" s="9">
        <v>0.0</v>
      </c>
      <c r="W82" s="9">
        <v>8.0</v>
      </c>
      <c r="X82" s="9">
        <v>0.0</v>
      </c>
      <c r="Y82" s="9">
        <v>8.0</v>
      </c>
      <c r="Z82" s="9">
        <v>0.0</v>
      </c>
      <c r="AA82" s="9">
        <v>8.0</v>
      </c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23">
    <mergeCell ref="X2:Y2"/>
    <mergeCell ref="Z2:AA2"/>
    <mergeCell ref="J2:K2"/>
    <mergeCell ref="L2:M2"/>
    <mergeCell ref="N2:O2"/>
    <mergeCell ref="P2:Q2"/>
    <mergeCell ref="R2:S2"/>
    <mergeCell ref="T2:U2"/>
    <mergeCell ref="V2:W2"/>
    <mergeCell ref="C4:C18"/>
    <mergeCell ref="C19:C24"/>
    <mergeCell ref="C25:C38"/>
    <mergeCell ref="C40:C51"/>
    <mergeCell ref="C52:C53"/>
    <mergeCell ref="C54:C77"/>
    <mergeCell ref="C78:C82"/>
    <mergeCell ref="B2:B3"/>
    <mergeCell ref="C2:C3"/>
    <mergeCell ref="D2:D3"/>
    <mergeCell ref="E2:E3"/>
    <mergeCell ref="F2:F3"/>
    <mergeCell ref="G2:G3"/>
    <mergeCell ref="H2:I2"/>
  </mergeCell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4.13"/>
    <col customWidth="1" min="3" max="3" width="5.38"/>
    <col customWidth="1" min="4" max="4" width="17.25"/>
    <col customWidth="1" min="5" max="7" width="8.63"/>
    <col customWidth="1" min="8" max="26" width="8.75"/>
  </cols>
  <sheetData>
    <row r="1" ht="12.75" customHeight="1"/>
    <row r="2" ht="12.75" customHeight="1"/>
    <row r="3" ht="12.75" customHeight="1">
      <c r="B3" s="1">
        <v>1.0</v>
      </c>
      <c r="C3" s="1" t="s">
        <v>96</v>
      </c>
      <c r="D3" s="1" t="s">
        <v>101</v>
      </c>
      <c r="E3" s="1">
        <v>125.0</v>
      </c>
      <c r="F3" s="1">
        <v>736.0</v>
      </c>
      <c r="G3" s="1" t="s">
        <v>183</v>
      </c>
    </row>
    <row r="4" ht="12.75" customHeight="1">
      <c r="B4" s="1">
        <v>2.0</v>
      </c>
      <c r="C4" s="1" t="s">
        <v>96</v>
      </c>
      <c r="D4" s="1" t="s">
        <v>102</v>
      </c>
      <c r="E4" s="1">
        <v>125.0</v>
      </c>
      <c r="F4" s="1">
        <v>3891.0</v>
      </c>
      <c r="G4" s="1" t="s">
        <v>183</v>
      </c>
    </row>
    <row r="5" ht="12.75" customHeight="1">
      <c r="B5" s="1">
        <v>3.0</v>
      </c>
      <c r="C5" s="1" t="s">
        <v>96</v>
      </c>
      <c r="D5" s="1" t="s">
        <v>103</v>
      </c>
      <c r="E5" s="1">
        <v>125.0</v>
      </c>
      <c r="F5" s="1">
        <v>6961.0</v>
      </c>
      <c r="G5" s="1" t="s">
        <v>183</v>
      </c>
    </row>
    <row r="6" ht="12.75" customHeight="1">
      <c r="B6" s="1">
        <v>4.0</v>
      </c>
      <c r="C6" s="1" t="s">
        <v>96</v>
      </c>
      <c r="D6" s="1" t="s">
        <v>104</v>
      </c>
      <c r="E6" s="1">
        <v>250.0</v>
      </c>
      <c r="F6" s="1">
        <v>3218.0</v>
      </c>
      <c r="G6" s="1" t="s">
        <v>183</v>
      </c>
    </row>
    <row r="7" ht="12.75" customHeight="1">
      <c r="B7" s="1">
        <v>5.0</v>
      </c>
      <c r="C7" s="1" t="s">
        <v>96</v>
      </c>
      <c r="D7" s="1" t="s">
        <v>105</v>
      </c>
      <c r="E7" s="1">
        <v>250.0</v>
      </c>
      <c r="F7" s="1">
        <v>15668.0</v>
      </c>
      <c r="G7" s="1" t="s">
        <v>183</v>
      </c>
    </row>
    <row r="8" ht="12.75" customHeight="1">
      <c r="B8" s="1">
        <v>6.0</v>
      </c>
      <c r="C8" s="1" t="s">
        <v>96</v>
      </c>
      <c r="D8" s="1" t="s">
        <v>106</v>
      </c>
      <c r="E8" s="1">
        <v>250.0</v>
      </c>
      <c r="F8" s="1">
        <v>27897.0</v>
      </c>
      <c r="G8" s="1" t="s">
        <v>183</v>
      </c>
    </row>
    <row r="9" ht="12.75" customHeight="1">
      <c r="B9" s="1">
        <v>7.0</v>
      </c>
      <c r="C9" s="1" t="s">
        <v>96</v>
      </c>
      <c r="D9" s="1" t="s">
        <v>107</v>
      </c>
      <c r="E9" s="1">
        <v>500.0</v>
      </c>
      <c r="F9" s="1">
        <v>12458.0</v>
      </c>
      <c r="G9" s="1" t="s">
        <v>183</v>
      </c>
    </row>
    <row r="10" ht="12.75" customHeight="1">
      <c r="B10" s="1">
        <v>8.0</v>
      </c>
      <c r="C10" s="1" t="s">
        <v>96</v>
      </c>
      <c r="D10" s="1" t="s">
        <v>108</v>
      </c>
      <c r="E10" s="1">
        <v>500.0</v>
      </c>
      <c r="F10" s="1">
        <v>62624.0</v>
      </c>
      <c r="G10" s="1" t="s">
        <v>183</v>
      </c>
    </row>
    <row r="11" ht="12.75" customHeight="1">
      <c r="B11" s="1">
        <v>9.0</v>
      </c>
      <c r="C11" s="1" t="s">
        <v>96</v>
      </c>
      <c r="D11" s="1" t="s">
        <v>109</v>
      </c>
      <c r="E11" s="1">
        <v>500.0</v>
      </c>
      <c r="F11" s="1">
        <v>224874.0</v>
      </c>
      <c r="G11" s="1" t="s">
        <v>183</v>
      </c>
    </row>
    <row r="12" ht="12.75" customHeight="1">
      <c r="B12" s="1">
        <v>10.0</v>
      </c>
      <c r="C12" s="1" t="s">
        <v>96</v>
      </c>
      <c r="D12" s="1" t="s">
        <v>110</v>
      </c>
      <c r="E12" s="1">
        <v>500.0</v>
      </c>
      <c r="F12" s="1">
        <v>3555.0</v>
      </c>
      <c r="G12" s="1" t="s">
        <v>183</v>
      </c>
    </row>
    <row r="13" ht="12.75" customHeight="1">
      <c r="B13" s="1">
        <v>11.0</v>
      </c>
      <c r="C13" s="1" t="s">
        <v>96</v>
      </c>
      <c r="D13" s="1" t="s">
        <v>111</v>
      </c>
      <c r="E13" s="1">
        <v>500.0</v>
      </c>
      <c r="F13" s="1">
        <v>121275.0</v>
      </c>
      <c r="G13" s="1" t="s">
        <v>183</v>
      </c>
    </row>
    <row r="14" ht="12.75" customHeight="1">
      <c r="B14" s="1">
        <v>12.0</v>
      </c>
      <c r="C14" s="1" t="s">
        <v>96</v>
      </c>
      <c r="D14" s="1" t="s">
        <v>112</v>
      </c>
      <c r="E14" s="1">
        <v>500.0</v>
      </c>
      <c r="F14" s="1">
        <v>58862.0</v>
      </c>
      <c r="G14" s="1" t="s">
        <v>183</v>
      </c>
    </row>
    <row r="15" ht="12.75" customHeight="1">
      <c r="B15" s="1">
        <v>13.0</v>
      </c>
      <c r="C15" s="1" t="s">
        <v>96</v>
      </c>
      <c r="D15" s="1" t="s">
        <v>97</v>
      </c>
      <c r="E15" s="1">
        <v>1000.0</v>
      </c>
      <c r="F15" s="1">
        <v>49629.0</v>
      </c>
      <c r="G15" s="1" t="s">
        <v>183</v>
      </c>
    </row>
    <row r="16" ht="12.75" customHeight="1">
      <c r="B16" s="1">
        <v>14.0</v>
      </c>
      <c r="C16" s="1" t="s">
        <v>96</v>
      </c>
      <c r="D16" s="1" t="s">
        <v>99</v>
      </c>
      <c r="E16" s="1">
        <v>1000.0</v>
      </c>
      <c r="F16" s="1">
        <v>249826.0</v>
      </c>
      <c r="G16" s="1" t="s">
        <v>183</v>
      </c>
    </row>
    <row r="17" ht="12.75" customHeight="1">
      <c r="B17" s="1">
        <v>15.0</v>
      </c>
      <c r="C17" s="1" t="s">
        <v>96</v>
      </c>
      <c r="D17" s="1" t="s">
        <v>100</v>
      </c>
      <c r="E17" s="1">
        <v>1000.0</v>
      </c>
      <c r="F17" s="1">
        <v>449449.0</v>
      </c>
      <c r="G17" s="1" t="s">
        <v>183</v>
      </c>
    </row>
    <row r="18" ht="12.75" customHeight="1">
      <c r="B18" s="1">
        <v>16.0</v>
      </c>
      <c r="C18" s="1" t="s">
        <v>120</v>
      </c>
      <c r="D18" s="1" t="s">
        <v>121</v>
      </c>
      <c r="E18" s="1">
        <v>496.0</v>
      </c>
      <c r="F18" s="1">
        <v>11654.0</v>
      </c>
      <c r="G18" s="1">
        <v>65.0</v>
      </c>
    </row>
    <row r="19" ht="12.75" customHeight="1">
      <c r="B19" s="1">
        <v>17.0</v>
      </c>
      <c r="C19" s="1" t="s">
        <v>120</v>
      </c>
      <c r="D19" s="1" t="s">
        <v>122</v>
      </c>
      <c r="E19" s="1">
        <v>451.0</v>
      </c>
      <c r="F19" s="1">
        <v>8691.0</v>
      </c>
      <c r="G19" s="1">
        <v>30.0</v>
      </c>
    </row>
    <row r="20" ht="12.75" customHeight="1">
      <c r="B20" s="1">
        <v>18.0</v>
      </c>
      <c r="C20" s="1" t="s">
        <v>120</v>
      </c>
      <c r="D20" s="1" t="s">
        <v>123</v>
      </c>
      <c r="E20" s="1">
        <v>425.0</v>
      </c>
      <c r="F20" s="1">
        <v>8688.0</v>
      </c>
      <c r="G20" s="1">
        <v>30.0</v>
      </c>
    </row>
    <row r="21" ht="12.75" customHeight="1">
      <c r="B21" s="1">
        <v>19.0</v>
      </c>
      <c r="C21" s="1" t="s">
        <v>120</v>
      </c>
      <c r="D21" s="1" t="s">
        <v>124</v>
      </c>
      <c r="E21" s="1">
        <v>864.0</v>
      </c>
      <c r="F21" s="1">
        <v>18707.0</v>
      </c>
      <c r="G21" s="1">
        <v>54.0</v>
      </c>
    </row>
    <row r="22" ht="12.75" customHeight="1">
      <c r="B22" s="1">
        <v>20.0</v>
      </c>
      <c r="C22" s="1" t="s">
        <v>120</v>
      </c>
      <c r="D22" s="1" t="s">
        <v>125</v>
      </c>
      <c r="E22" s="1">
        <v>645.0</v>
      </c>
      <c r="F22" s="1">
        <v>13979.0</v>
      </c>
      <c r="G22" s="1">
        <v>31.0</v>
      </c>
    </row>
    <row r="23" ht="12.75" customHeight="1">
      <c r="B23" s="1">
        <v>21.0</v>
      </c>
      <c r="C23" s="1" t="s">
        <v>120</v>
      </c>
      <c r="D23" s="1" t="s">
        <v>126</v>
      </c>
      <c r="E23" s="1">
        <v>621.0</v>
      </c>
      <c r="F23" s="1">
        <v>13969.0</v>
      </c>
      <c r="G23" s="1">
        <v>31.0</v>
      </c>
    </row>
    <row r="24" ht="12.75" customHeight="1">
      <c r="B24" s="1">
        <v>22.0</v>
      </c>
      <c r="C24" s="1" t="s">
        <v>184</v>
      </c>
      <c r="D24" s="1" t="s">
        <v>135</v>
      </c>
      <c r="E24" s="1">
        <v>900.0</v>
      </c>
      <c r="F24" s="1">
        <v>307350.0</v>
      </c>
      <c r="G24" s="1" t="s">
        <v>183</v>
      </c>
    </row>
    <row r="25" ht="12.75" customHeight="1">
      <c r="B25" s="1">
        <v>23.0</v>
      </c>
      <c r="C25" s="1" t="s">
        <v>136</v>
      </c>
      <c r="D25" s="1" t="s">
        <v>137</v>
      </c>
      <c r="E25" s="1">
        <v>450.0</v>
      </c>
      <c r="F25" s="1">
        <v>8168.0</v>
      </c>
      <c r="G25" s="1">
        <v>15.0</v>
      </c>
    </row>
    <row r="26" ht="12.75" customHeight="1">
      <c r="B26" s="1">
        <v>24.0</v>
      </c>
      <c r="C26" s="1" t="s">
        <v>136</v>
      </c>
      <c r="D26" s="1" t="s">
        <v>138</v>
      </c>
      <c r="E26" s="1">
        <v>450.0</v>
      </c>
      <c r="F26" s="1">
        <v>8169.0</v>
      </c>
      <c r="G26" s="1">
        <v>15.0</v>
      </c>
    </row>
    <row r="27" ht="12.75" customHeight="1">
      <c r="B27" s="1">
        <v>25.0</v>
      </c>
      <c r="C27" s="1" t="s">
        <v>136</v>
      </c>
      <c r="D27" s="1" t="s">
        <v>139</v>
      </c>
      <c r="E27" s="1">
        <v>450.0</v>
      </c>
      <c r="F27" s="1">
        <v>16680.0</v>
      </c>
      <c r="G27" s="1">
        <v>15.0</v>
      </c>
    </row>
    <row r="28" ht="12.75" customHeight="1">
      <c r="B28" s="1">
        <v>26.0</v>
      </c>
      <c r="C28" s="1" t="s">
        <v>136</v>
      </c>
      <c r="D28" s="1" t="s">
        <v>140</v>
      </c>
      <c r="E28" s="1">
        <v>450.0</v>
      </c>
      <c r="F28" s="1">
        <v>16750.0</v>
      </c>
      <c r="G28" s="1">
        <v>15.0</v>
      </c>
    </row>
    <row r="29" ht="12.75" customHeight="1">
      <c r="B29" s="1">
        <v>27.0</v>
      </c>
      <c r="C29" s="1" t="s">
        <v>136</v>
      </c>
      <c r="D29" s="1" t="s">
        <v>141</v>
      </c>
      <c r="E29" s="1">
        <v>450.0</v>
      </c>
      <c r="F29" s="1">
        <v>8260.0</v>
      </c>
      <c r="G29" s="1">
        <v>25.0</v>
      </c>
    </row>
    <row r="30" ht="12.75" customHeight="1">
      <c r="B30" s="1">
        <v>28.0</v>
      </c>
      <c r="C30" s="1" t="s">
        <v>136</v>
      </c>
      <c r="D30" s="1" t="s">
        <v>142</v>
      </c>
      <c r="E30" s="1">
        <v>450.0</v>
      </c>
      <c r="F30" s="1">
        <v>8263.0</v>
      </c>
      <c r="G30" s="1">
        <v>25.0</v>
      </c>
    </row>
    <row r="31" ht="12.75" customHeight="1">
      <c r="B31" s="1">
        <v>29.0</v>
      </c>
      <c r="C31" s="1" t="s">
        <v>136</v>
      </c>
      <c r="D31" s="1" t="s">
        <v>143</v>
      </c>
      <c r="E31" s="1">
        <v>450.0</v>
      </c>
      <c r="F31" s="1">
        <v>17343.0</v>
      </c>
      <c r="G31" s="1">
        <v>25.0</v>
      </c>
    </row>
    <row r="32" ht="12.75" customHeight="1">
      <c r="B32" s="1">
        <v>30.0</v>
      </c>
      <c r="C32" s="1" t="s">
        <v>136</v>
      </c>
      <c r="D32" s="1" t="s">
        <v>144</v>
      </c>
      <c r="E32" s="1">
        <v>450.0</v>
      </c>
      <c r="F32" s="1">
        <v>17425.0</v>
      </c>
      <c r="G32" s="1">
        <v>25.0</v>
      </c>
    </row>
    <row r="33" ht="12.75" customHeight="1">
      <c r="B33" s="1">
        <v>31.0</v>
      </c>
      <c r="C33" s="1" t="s">
        <v>136</v>
      </c>
      <c r="D33" s="1" t="s">
        <v>145</v>
      </c>
      <c r="E33" s="1">
        <v>450.0</v>
      </c>
      <c r="F33" s="1">
        <v>5714.0</v>
      </c>
      <c r="G33" s="1">
        <v>5.0</v>
      </c>
    </row>
    <row r="34" ht="12.75" customHeight="1">
      <c r="B34" s="1">
        <v>32.0</v>
      </c>
      <c r="C34" s="1" t="s">
        <v>136</v>
      </c>
      <c r="D34" s="1" t="s">
        <v>146</v>
      </c>
      <c r="E34" s="1">
        <v>450.0</v>
      </c>
      <c r="F34" s="1">
        <v>5734.0</v>
      </c>
      <c r="G34" s="1">
        <v>5.0</v>
      </c>
    </row>
    <row r="35" ht="12.75" customHeight="1">
      <c r="B35" s="1">
        <v>33.0</v>
      </c>
      <c r="C35" s="1" t="s">
        <v>136</v>
      </c>
      <c r="D35" s="1" t="s">
        <v>147</v>
      </c>
      <c r="E35" s="1">
        <v>450.0</v>
      </c>
      <c r="F35" s="1">
        <v>9803.0</v>
      </c>
      <c r="G35" s="1">
        <v>5.0</v>
      </c>
    </row>
    <row r="36" ht="12.75" customHeight="1">
      <c r="B36" s="1">
        <v>34.0</v>
      </c>
      <c r="C36" s="1" t="s">
        <v>136</v>
      </c>
      <c r="D36" s="1" t="s">
        <v>148</v>
      </c>
      <c r="E36" s="1">
        <v>450.0</v>
      </c>
      <c r="F36" s="1">
        <v>9757.0</v>
      </c>
      <c r="G36" s="1">
        <v>5.0</v>
      </c>
    </row>
    <row r="37" ht="12.75" customHeight="1">
      <c r="B37" s="1">
        <v>35.0</v>
      </c>
      <c r="C37" s="1" t="s">
        <v>120</v>
      </c>
      <c r="D37" s="1" t="s">
        <v>127</v>
      </c>
      <c r="E37" s="1">
        <v>197.0</v>
      </c>
      <c r="F37" s="1">
        <v>3925.0</v>
      </c>
      <c r="G37" s="1">
        <v>49.0</v>
      </c>
    </row>
    <row r="38" ht="12.75" customHeight="1">
      <c r="B38" s="1">
        <v>36.0</v>
      </c>
      <c r="C38" s="1" t="s">
        <v>120</v>
      </c>
      <c r="D38" s="1" t="s">
        <v>128</v>
      </c>
      <c r="E38" s="1">
        <v>188.0</v>
      </c>
      <c r="F38" s="1">
        <v>3885.0</v>
      </c>
      <c r="G38" s="1">
        <v>31.0</v>
      </c>
    </row>
    <row r="39" ht="12.75" customHeight="1">
      <c r="B39" s="1">
        <v>37.0</v>
      </c>
      <c r="C39" s="1" t="s">
        <v>120</v>
      </c>
      <c r="D39" s="1" t="s">
        <v>129</v>
      </c>
      <c r="E39" s="1">
        <v>184.0</v>
      </c>
      <c r="F39" s="1">
        <v>3916.0</v>
      </c>
      <c r="G39" s="1">
        <v>31.0</v>
      </c>
    </row>
    <row r="40" ht="12.75" customHeight="1">
      <c r="B40" s="1">
        <v>38.0</v>
      </c>
      <c r="C40" s="1" t="s">
        <v>120</v>
      </c>
      <c r="D40" s="1" t="s">
        <v>130</v>
      </c>
      <c r="E40" s="1">
        <v>185.0</v>
      </c>
      <c r="F40" s="1">
        <v>3946.0</v>
      </c>
      <c r="G40" s="1">
        <v>31.0</v>
      </c>
    </row>
    <row r="41" ht="12.75" customHeight="1">
      <c r="B41" s="1">
        <v>39.0</v>
      </c>
      <c r="C41" s="1" t="s">
        <v>120</v>
      </c>
      <c r="D41" s="1" t="s">
        <v>131</v>
      </c>
      <c r="E41" s="1">
        <v>186.0</v>
      </c>
      <c r="F41" s="1">
        <v>3973.0</v>
      </c>
      <c r="G41" s="1">
        <v>31.0</v>
      </c>
    </row>
    <row r="42" ht="12.75" customHeight="1">
      <c r="B42" s="1">
        <v>40.0</v>
      </c>
      <c r="C42" s="1" t="s">
        <v>149</v>
      </c>
      <c r="D42" s="1" t="s">
        <v>150</v>
      </c>
      <c r="E42" s="1">
        <v>385.0</v>
      </c>
      <c r="F42" s="1">
        <v>19095.0</v>
      </c>
      <c r="G42" s="1" t="s">
        <v>183</v>
      </c>
    </row>
    <row r="43" ht="12.75" customHeight="1">
      <c r="B43" s="1">
        <v>41.0</v>
      </c>
      <c r="C43" s="1" t="s">
        <v>149</v>
      </c>
      <c r="D43" s="1" t="s">
        <v>151</v>
      </c>
      <c r="E43" s="1">
        <v>352.0</v>
      </c>
      <c r="F43" s="1">
        <v>14612.0</v>
      </c>
      <c r="G43" s="1" t="s">
        <v>183</v>
      </c>
    </row>
    <row r="44" ht="12.75" customHeight="1">
      <c r="B44" s="1">
        <v>42.0</v>
      </c>
      <c r="C44" s="1" t="s">
        <v>120</v>
      </c>
      <c r="D44" s="1" t="s">
        <v>132</v>
      </c>
      <c r="E44" s="1">
        <v>211.0</v>
      </c>
      <c r="F44" s="1">
        <v>4100.0</v>
      </c>
      <c r="G44" s="1">
        <v>49.0</v>
      </c>
    </row>
    <row r="45" ht="12.75" customHeight="1">
      <c r="B45" s="1">
        <v>43.0</v>
      </c>
      <c r="C45" s="1" t="s">
        <v>120</v>
      </c>
      <c r="D45" s="1" t="s">
        <v>133</v>
      </c>
      <c r="E45" s="1">
        <v>211.0</v>
      </c>
      <c r="F45" s="1">
        <v>3541.0</v>
      </c>
      <c r="G45" s="1">
        <v>30.0</v>
      </c>
    </row>
    <row r="46" ht="12.75" customHeight="1">
      <c r="B46" s="1">
        <v>44.0</v>
      </c>
      <c r="C46" s="1" t="s">
        <v>120</v>
      </c>
      <c r="D46" s="1" t="s">
        <v>134</v>
      </c>
      <c r="E46" s="1">
        <v>206.0</v>
      </c>
      <c r="F46" s="1">
        <v>3540.0</v>
      </c>
      <c r="G46" s="1">
        <v>30.0</v>
      </c>
    </row>
    <row r="47" ht="12.75" customHeight="1">
      <c r="B47" s="1">
        <v>45.0</v>
      </c>
      <c r="C47" s="1" t="s">
        <v>152</v>
      </c>
      <c r="D47" s="1" t="s">
        <v>153</v>
      </c>
      <c r="E47" s="1">
        <v>138.0</v>
      </c>
      <c r="F47" s="1">
        <v>493.0</v>
      </c>
      <c r="G47" s="1">
        <v>11.0</v>
      </c>
    </row>
    <row r="48" ht="12.75" customHeight="1">
      <c r="B48" s="1">
        <v>46.0</v>
      </c>
      <c r="C48" s="1" t="s">
        <v>152</v>
      </c>
      <c r="D48" s="1" t="s">
        <v>154</v>
      </c>
      <c r="E48" s="1">
        <v>87.0</v>
      </c>
      <c r="F48" s="1">
        <v>406.0</v>
      </c>
      <c r="G48" s="1">
        <v>11.0</v>
      </c>
    </row>
    <row r="49" ht="12.75" customHeight="1">
      <c r="B49" s="1">
        <v>47.0</v>
      </c>
      <c r="C49" s="1" t="s">
        <v>152</v>
      </c>
      <c r="D49" s="1" t="s">
        <v>155</v>
      </c>
      <c r="E49" s="1">
        <v>561.0</v>
      </c>
      <c r="F49" s="1">
        <v>1629.0</v>
      </c>
      <c r="G49" s="1">
        <v>13.0</v>
      </c>
    </row>
    <row r="50" ht="12.75" customHeight="1">
      <c r="B50" s="1">
        <v>48.0</v>
      </c>
      <c r="C50" s="1" t="s">
        <v>152</v>
      </c>
      <c r="D50" s="1" t="s">
        <v>156</v>
      </c>
      <c r="E50" s="1">
        <v>74.0</v>
      </c>
      <c r="F50" s="1">
        <v>301.0</v>
      </c>
      <c r="G50" s="1">
        <v>11.0</v>
      </c>
    </row>
    <row r="51" ht="12.75" customHeight="1">
      <c r="B51" s="1">
        <v>49.0</v>
      </c>
      <c r="C51" s="1" t="s">
        <v>152</v>
      </c>
      <c r="D51" s="1" t="s">
        <v>157</v>
      </c>
      <c r="E51" s="1">
        <v>80.0</v>
      </c>
      <c r="F51" s="1">
        <v>254.0</v>
      </c>
      <c r="G51" s="1">
        <v>10.0</v>
      </c>
    </row>
    <row r="52" ht="12.75" customHeight="1">
      <c r="B52" s="1">
        <v>50.0</v>
      </c>
      <c r="C52" s="1" t="s">
        <v>152</v>
      </c>
      <c r="D52" s="1" t="s">
        <v>158</v>
      </c>
      <c r="E52" s="1">
        <v>120.0</v>
      </c>
      <c r="F52" s="1">
        <v>638.0</v>
      </c>
      <c r="G52" s="1">
        <v>9.0</v>
      </c>
    </row>
    <row r="53" ht="12.75" customHeight="1">
      <c r="B53" s="1">
        <v>51.0</v>
      </c>
      <c r="C53" s="1" t="s">
        <v>152</v>
      </c>
      <c r="D53" s="1" t="s">
        <v>159</v>
      </c>
      <c r="E53" s="1">
        <v>128.0</v>
      </c>
      <c r="F53" s="1">
        <v>3216.0</v>
      </c>
      <c r="G53" s="1">
        <v>42.0</v>
      </c>
    </row>
    <row r="54" ht="12.75" customHeight="1">
      <c r="B54" s="1">
        <v>52.0</v>
      </c>
      <c r="C54" s="1" t="s">
        <v>152</v>
      </c>
      <c r="D54" s="1" t="s">
        <v>160</v>
      </c>
      <c r="E54" s="1">
        <v>128.0</v>
      </c>
      <c r="F54" s="1">
        <v>5198.0</v>
      </c>
      <c r="G54" s="1">
        <v>73.0</v>
      </c>
    </row>
    <row r="55" ht="12.75" customHeight="1">
      <c r="B55" s="1">
        <v>53.0</v>
      </c>
      <c r="C55" s="1" t="s">
        <v>152</v>
      </c>
      <c r="D55" s="1" t="s">
        <v>161</v>
      </c>
      <c r="E55" s="1">
        <v>128.0</v>
      </c>
      <c r="F55" s="1">
        <v>387.0</v>
      </c>
      <c r="G55" s="1">
        <v>8.0</v>
      </c>
    </row>
    <row r="56" ht="12.75" customHeight="1">
      <c r="B56" s="1">
        <v>54.0</v>
      </c>
      <c r="C56" s="1" t="s">
        <v>152</v>
      </c>
      <c r="D56" s="1" t="s">
        <v>162</v>
      </c>
      <c r="E56" s="1">
        <v>128.0</v>
      </c>
      <c r="F56" s="1">
        <v>1170.0</v>
      </c>
      <c r="G56" s="1">
        <v>20.0</v>
      </c>
    </row>
    <row r="57" ht="12.75" customHeight="1">
      <c r="B57" s="1">
        <v>55.0</v>
      </c>
      <c r="C57" s="1" t="s">
        <v>152</v>
      </c>
      <c r="D57" s="1" t="s">
        <v>163</v>
      </c>
      <c r="E57" s="1">
        <v>128.0</v>
      </c>
      <c r="F57" s="1">
        <v>2113.0</v>
      </c>
      <c r="G57" s="1">
        <v>31.0</v>
      </c>
    </row>
    <row r="58" ht="12.75" customHeight="1">
      <c r="B58" s="1">
        <v>56.0</v>
      </c>
      <c r="C58" s="1" t="s">
        <v>152</v>
      </c>
      <c r="D58" s="1" t="s">
        <v>171</v>
      </c>
      <c r="E58" s="1">
        <v>25.0</v>
      </c>
      <c r="F58" s="1">
        <v>160.0</v>
      </c>
      <c r="G58" s="1">
        <v>5.0</v>
      </c>
    </row>
    <row r="59" ht="12.75" customHeight="1">
      <c r="B59" s="1">
        <v>57.0</v>
      </c>
      <c r="C59" s="1" t="s">
        <v>152</v>
      </c>
      <c r="D59" s="1" t="s">
        <v>172</v>
      </c>
      <c r="E59" s="1">
        <v>36.0</v>
      </c>
      <c r="F59" s="1">
        <v>290.0</v>
      </c>
      <c r="G59" s="1">
        <v>7.0</v>
      </c>
    </row>
    <row r="60" ht="12.75" customHeight="1">
      <c r="B60" s="1">
        <v>58.0</v>
      </c>
      <c r="C60" s="1" t="s">
        <v>152</v>
      </c>
      <c r="D60" s="1" t="s">
        <v>173</v>
      </c>
      <c r="E60" s="1">
        <v>49.0</v>
      </c>
      <c r="F60" s="1">
        <v>476.0</v>
      </c>
      <c r="G60" s="1">
        <v>7.0</v>
      </c>
    </row>
    <row r="61" ht="12.75" customHeight="1">
      <c r="B61" s="1">
        <v>59.0</v>
      </c>
      <c r="C61" s="1" t="s">
        <v>152</v>
      </c>
      <c r="D61" s="1" t="s">
        <v>174</v>
      </c>
      <c r="E61" s="1">
        <v>96.0</v>
      </c>
      <c r="F61" s="1">
        <v>1368.0</v>
      </c>
      <c r="G61" s="1">
        <v>12.0</v>
      </c>
    </row>
    <row r="62" ht="12.75" customHeight="1">
      <c r="B62" s="1">
        <v>60.0</v>
      </c>
      <c r="C62" s="1" t="s">
        <v>152</v>
      </c>
      <c r="D62" s="1" t="s">
        <v>175</v>
      </c>
      <c r="E62" s="1">
        <v>64.0</v>
      </c>
      <c r="F62" s="1">
        <v>728.0</v>
      </c>
      <c r="G62" s="1">
        <v>9.0</v>
      </c>
    </row>
    <row r="63" ht="12.75" customHeight="1">
      <c r="B63" s="1">
        <v>61.0</v>
      </c>
      <c r="C63" s="1" t="s">
        <v>152</v>
      </c>
      <c r="D63" s="1" t="s">
        <v>176</v>
      </c>
      <c r="E63" s="1">
        <v>81.0</v>
      </c>
      <c r="F63" s="1">
        <v>2112.0</v>
      </c>
      <c r="G63" s="1">
        <v>10.0</v>
      </c>
    </row>
    <row r="64" ht="12.75" customHeight="1">
      <c r="B64" s="1">
        <v>62.0</v>
      </c>
      <c r="C64" s="1" t="s">
        <v>152</v>
      </c>
      <c r="D64" s="1" t="s">
        <v>164</v>
      </c>
      <c r="E64" s="1">
        <v>100.0</v>
      </c>
      <c r="F64" s="1">
        <v>2940.0</v>
      </c>
      <c r="G64" s="1" t="s">
        <v>183</v>
      </c>
    </row>
    <row r="65" ht="12.75" customHeight="1">
      <c r="B65" s="1">
        <v>63.0</v>
      </c>
      <c r="C65" s="1" t="s">
        <v>152</v>
      </c>
      <c r="D65" s="1" t="s">
        <v>165</v>
      </c>
      <c r="E65" s="1">
        <v>121.0</v>
      </c>
      <c r="F65" s="1">
        <v>3960.0</v>
      </c>
      <c r="G65" s="1">
        <v>11.0</v>
      </c>
    </row>
    <row r="66" ht="12.75" customHeight="1">
      <c r="B66" s="1">
        <v>64.0</v>
      </c>
      <c r="C66" s="1" t="s">
        <v>152</v>
      </c>
      <c r="D66" s="1" t="s">
        <v>166</v>
      </c>
      <c r="E66" s="1">
        <v>144.0</v>
      </c>
      <c r="F66" s="1">
        <v>5192.0</v>
      </c>
      <c r="G66" s="1" t="s">
        <v>183</v>
      </c>
    </row>
    <row r="67" ht="12.75" customHeight="1">
      <c r="B67" s="1">
        <v>65.0</v>
      </c>
      <c r="C67" s="1" t="s">
        <v>152</v>
      </c>
      <c r="D67" s="1" t="s">
        <v>167</v>
      </c>
      <c r="E67" s="1">
        <v>169.0</v>
      </c>
      <c r="F67" s="1">
        <v>6656.0</v>
      </c>
      <c r="G67" s="1">
        <v>13.0</v>
      </c>
    </row>
    <row r="68" ht="12.75" customHeight="1">
      <c r="B68" s="1">
        <v>66.0</v>
      </c>
      <c r="C68" s="1" t="s">
        <v>152</v>
      </c>
      <c r="D68" s="1" t="s">
        <v>168</v>
      </c>
      <c r="E68" s="1">
        <v>196.0</v>
      </c>
      <c r="F68" s="1">
        <v>8372.0</v>
      </c>
      <c r="G68" s="1" t="s">
        <v>183</v>
      </c>
    </row>
    <row r="69" ht="12.75" customHeight="1">
      <c r="B69" s="1">
        <v>67.0</v>
      </c>
      <c r="C69" s="1" t="s">
        <v>152</v>
      </c>
      <c r="D69" s="1" t="s">
        <v>169</v>
      </c>
      <c r="E69" s="1">
        <v>225.0</v>
      </c>
      <c r="F69" s="1">
        <v>10360.0</v>
      </c>
      <c r="G69" s="1" t="s">
        <v>183</v>
      </c>
    </row>
    <row r="70" ht="12.75" customHeight="1">
      <c r="B70" s="1">
        <v>68.0</v>
      </c>
      <c r="C70" s="1" t="s">
        <v>152</v>
      </c>
      <c r="D70" s="1" t="s">
        <v>170</v>
      </c>
      <c r="E70" s="1">
        <v>256.0</v>
      </c>
      <c r="F70" s="1">
        <v>12640.0</v>
      </c>
      <c r="G70" s="1" t="s">
        <v>183</v>
      </c>
    </row>
    <row r="71" ht="12.75" customHeight="1">
      <c r="B71" s="1">
        <v>69.0</v>
      </c>
      <c r="C71" s="1" t="s">
        <v>177</v>
      </c>
      <c r="D71" s="1" t="s">
        <v>178</v>
      </c>
      <c r="E71" s="1">
        <v>11.0</v>
      </c>
      <c r="F71" s="1">
        <v>20.0</v>
      </c>
      <c r="G71" s="1">
        <v>4.0</v>
      </c>
    </row>
    <row r="72" ht="12.75" customHeight="1">
      <c r="B72" s="1">
        <v>70.0</v>
      </c>
      <c r="C72" s="1" t="s">
        <v>177</v>
      </c>
      <c r="D72" s="1" t="s">
        <v>179</v>
      </c>
      <c r="E72" s="1">
        <v>23.0</v>
      </c>
      <c r="F72" s="1">
        <v>71.0</v>
      </c>
      <c r="G72" s="1">
        <v>5.0</v>
      </c>
    </row>
    <row r="73" ht="12.75" customHeight="1">
      <c r="B73" s="1">
        <v>71.0</v>
      </c>
      <c r="C73" s="1" t="s">
        <v>177</v>
      </c>
      <c r="D73" s="1" t="s">
        <v>180</v>
      </c>
      <c r="E73" s="1">
        <v>47.0</v>
      </c>
      <c r="F73" s="1">
        <v>236.0</v>
      </c>
      <c r="G73" s="1">
        <v>6.0</v>
      </c>
    </row>
    <row r="74" ht="12.75" customHeight="1">
      <c r="B74" s="1">
        <v>72.0</v>
      </c>
      <c r="C74" s="1" t="s">
        <v>177</v>
      </c>
      <c r="D74" s="1" t="s">
        <v>181</v>
      </c>
      <c r="E74" s="1">
        <v>95.0</v>
      </c>
      <c r="F74" s="1">
        <v>755.0</v>
      </c>
      <c r="G74" s="1">
        <v>7.0</v>
      </c>
    </row>
    <row r="75" ht="12.75" customHeight="1">
      <c r="B75" s="1">
        <v>73.0</v>
      </c>
      <c r="C75" s="1" t="s">
        <v>177</v>
      </c>
      <c r="D75" s="1" t="s">
        <v>182</v>
      </c>
      <c r="E75" s="1">
        <v>191.0</v>
      </c>
      <c r="F75" s="1">
        <v>2360.0</v>
      </c>
      <c r="G75" s="1">
        <v>8.0</v>
      </c>
    </row>
    <row r="76" ht="12.75" customHeight="1">
      <c r="B76" s="1">
        <v>74.0</v>
      </c>
      <c r="C76" s="1" t="s">
        <v>185</v>
      </c>
      <c r="D76" s="1" t="s">
        <v>186</v>
      </c>
      <c r="E76" s="1">
        <v>88.0</v>
      </c>
      <c r="F76" s="1">
        <v>146.0</v>
      </c>
      <c r="G76" s="1">
        <v>4.0</v>
      </c>
    </row>
    <row r="77" ht="12.75" customHeight="1">
      <c r="B77" s="1">
        <v>75.0</v>
      </c>
      <c r="C77" s="1" t="s">
        <v>185</v>
      </c>
      <c r="D77" s="1" t="s">
        <v>187</v>
      </c>
      <c r="E77" s="1">
        <v>88.0</v>
      </c>
      <c r="F77" s="1">
        <v>146.0</v>
      </c>
      <c r="G77" s="1">
        <v>4.0</v>
      </c>
    </row>
    <row r="78" ht="12.75" customHeight="1">
      <c r="B78" s="1">
        <v>76.0</v>
      </c>
      <c r="C78" s="1" t="s">
        <v>185</v>
      </c>
      <c r="D78" s="1" t="s">
        <v>188</v>
      </c>
      <c r="E78" s="1">
        <v>100.0</v>
      </c>
      <c r="F78" s="1">
        <v>166.0</v>
      </c>
      <c r="G78" s="1">
        <v>4.0</v>
      </c>
    </row>
    <row r="79" ht="12.75" customHeight="1">
      <c r="B79" s="1">
        <v>77.0</v>
      </c>
      <c r="C79" s="1" t="s">
        <v>185</v>
      </c>
      <c r="D79" s="1" t="s">
        <v>189</v>
      </c>
      <c r="E79" s="1">
        <v>100.0</v>
      </c>
      <c r="F79" s="1">
        <v>166.0</v>
      </c>
      <c r="G79" s="1">
        <v>4.0</v>
      </c>
    </row>
    <row r="80" ht="12.75" customHeight="1">
      <c r="B80" s="1">
        <v>78.0</v>
      </c>
      <c r="C80" s="1" t="s">
        <v>190</v>
      </c>
      <c r="D80" s="1" t="s">
        <v>191</v>
      </c>
      <c r="E80" s="1">
        <v>1557.0</v>
      </c>
      <c r="F80" s="1">
        <v>53356.0</v>
      </c>
      <c r="G80" s="1" t="s">
        <v>183</v>
      </c>
    </row>
    <row r="81" ht="12.75" customHeight="1">
      <c r="B81" s="1">
        <v>79.0</v>
      </c>
      <c r="C81" s="1" t="s">
        <v>190</v>
      </c>
      <c r="D81" s="1" t="s">
        <v>192</v>
      </c>
      <c r="E81" s="1">
        <v>662.0</v>
      </c>
      <c r="F81" s="1">
        <v>4185.0</v>
      </c>
      <c r="G81" s="1" t="s">
        <v>183</v>
      </c>
    </row>
    <row r="82" ht="12.75" customHeight="1">
      <c r="B82" s="1">
        <v>80.0</v>
      </c>
      <c r="C82" s="1" t="s">
        <v>190</v>
      </c>
      <c r="D82" s="1" t="s">
        <v>193</v>
      </c>
      <c r="E82" s="1">
        <v>1216.0</v>
      </c>
      <c r="F82" s="1">
        <v>7844.0</v>
      </c>
      <c r="G82" s="1" t="s">
        <v>183</v>
      </c>
    </row>
    <row r="83" ht="12.75" customHeight="1">
      <c r="B83" s="1">
        <v>81.0</v>
      </c>
      <c r="C83" s="1" t="s">
        <v>190</v>
      </c>
      <c r="D83" s="1" t="s">
        <v>194</v>
      </c>
      <c r="E83" s="1">
        <v>1916.0</v>
      </c>
      <c r="F83" s="1">
        <v>12506.0</v>
      </c>
      <c r="G83" s="1" t="s">
        <v>183</v>
      </c>
    </row>
    <row r="84" ht="12.75" customHeight="1">
      <c r="B84" s="1">
        <v>82.0</v>
      </c>
      <c r="C84" s="1" t="s">
        <v>190</v>
      </c>
      <c r="D84" s="1" t="s">
        <v>195</v>
      </c>
      <c r="E84" s="1">
        <v>701.0</v>
      </c>
      <c r="F84" s="1">
        <v>6772.0</v>
      </c>
      <c r="G84" s="1" t="s">
        <v>183</v>
      </c>
    </row>
    <row r="85" ht="12.75" customHeight="1">
      <c r="B85" s="1">
        <v>83.0</v>
      </c>
      <c r="C85" s="1" t="s">
        <v>196</v>
      </c>
      <c r="D85" s="1" t="s">
        <v>197</v>
      </c>
      <c r="E85" s="1">
        <v>67.0</v>
      </c>
      <c r="F85" s="1">
        <v>232.0</v>
      </c>
      <c r="G85" s="1">
        <v>4.0</v>
      </c>
    </row>
    <row r="86" ht="12.75" customHeight="1">
      <c r="B86" s="1">
        <v>84.0</v>
      </c>
      <c r="C86" s="1" t="s">
        <v>196</v>
      </c>
      <c r="D86" s="1" t="s">
        <v>198</v>
      </c>
      <c r="E86" s="1">
        <v>202.0</v>
      </c>
      <c r="F86" s="1">
        <v>1227.0</v>
      </c>
      <c r="G86" s="1" t="s">
        <v>183</v>
      </c>
    </row>
    <row r="87" ht="12.75" customHeight="1">
      <c r="B87" s="1">
        <v>85.0</v>
      </c>
      <c r="C87" s="1" t="s">
        <v>196</v>
      </c>
      <c r="D87" s="1" t="s">
        <v>199</v>
      </c>
      <c r="E87" s="1">
        <v>607.0</v>
      </c>
      <c r="F87" s="1">
        <v>6337.0</v>
      </c>
      <c r="G87" s="1" t="s">
        <v>183</v>
      </c>
    </row>
    <row r="88" ht="12.75" customHeight="1">
      <c r="B88" s="1">
        <v>86.0</v>
      </c>
      <c r="C88" s="1" t="s">
        <v>196</v>
      </c>
      <c r="D88" s="1" t="s">
        <v>200</v>
      </c>
      <c r="E88" s="1">
        <v>37.0</v>
      </c>
      <c r="F88" s="1">
        <v>72.0</v>
      </c>
      <c r="G88" s="1">
        <v>4.0</v>
      </c>
    </row>
    <row r="89" ht="12.75" customHeight="1">
      <c r="B89" s="1">
        <v>87.0</v>
      </c>
      <c r="C89" s="1" t="s">
        <v>196</v>
      </c>
      <c r="D89" s="1" t="s">
        <v>201</v>
      </c>
      <c r="E89" s="1">
        <v>149.0</v>
      </c>
      <c r="F89" s="1">
        <v>541.0</v>
      </c>
      <c r="G89" s="1">
        <v>4.0</v>
      </c>
    </row>
    <row r="90" ht="12.75" customHeight="1">
      <c r="B90" s="1">
        <v>88.0</v>
      </c>
      <c r="C90" s="1" t="s">
        <v>196</v>
      </c>
      <c r="D90" s="1" t="s">
        <v>202</v>
      </c>
      <c r="E90" s="1">
        <v>597.0</v>
      </c>
      <c r="F90" s="1">
        <v>3936.0</v>
      </c>
      <c r="G90" s="1" t="s">
        <v>183</v>
      </c>
    </row>
    <row r="91" ht="12.75" customHeight="1">
      <c r="B91" s="1">
        <v>89.0</v>
      </c>
      <c r="C91" s="1" t="s">
        <v>196</v>
      </c>
      <c r="D91" s="1" t="s">
        <v>203</v>
      </c>
      <c r="E91" s="1">
        <v>56.0</v>
      </c>
      <c r="F91" s="1">
        <v>110.0</v>
      </c>
      <c r="G91" s="1">
        <v>4.0</v>
      </c>
    </row>
    <row r="92" ht="12.75" customHeight="1">
      <c r="B92" s="1">
        <v>90.0</v>
      </c>
      <c r="C92" s="1" t="s">
        <v>196</v>
      </c>
      <c r="D92" s="1" t="s">
        <v>204</v>
      </c>
      <c r="E92" s="1">
        <v>281.0</v>
      </c>
      <c r="F92" s="1">
        <v>1046.0</v>
      </c>
      <c r="G92" s="1" t="s">
        <v>183</v>
      </c>
    </row>
    <row r="93" ht="12.75" customHeight="1">
      <c r="B93" s="1">
        <v>91.0</v>
      </c>
      <c r="C93" s="1" t="s">
        <v>196</v>
      </c>
      <c r="D93" s="1" t="s">
        <v>205</v>
      </c>
      <c r="E93" s="1">
        <v>1406.0</v>
      </c>
      <c r="F93" s="1">
        <v>9695.0</v>
      </c>
      <c r="G93" s="1" t="s">
        <v>183</v>
      </c>
    </row>
    <row r="94" ht="12.75" customHeight="1">
      <c r="B94" s="1">
        <v>92.0</v>
      </c>
      <c r="C94" s="1" t="s">
        <v>196</v>
      </c>
      <c r="D94" s="1" t="s">
        <v>206</v>
      </c>
      <c r="E94" s="1">
        <v>79.0</v>
      </c>
      <c r="F94" s="1">
        <v>156.0</v>
      </c>
      <c r="G94" s="1">
        <v>3.0</v>
      </c>
    </row>
    <row r="95" ht="12.75" customHeight="1">
      <c r="B95" s="1">
        <v>93.0</v>
      </c>
      <c r="C95" s="1" t="s">
        <v>196</v>
      </c>
      <c r="D95" s="1" t="s">
        <v>207</v>
      </c>
      <c r="E95" s="1">
        <v>475.0</v>
      </c>
      <c r="F95" s="1">
        <v>1795.0</v>
      </c>
      <c r="G95" s="1" t="s">
        <v>183</v>
      </c>
    </row>
    <row r="96" ht="12.75" customHeight="1">
      <c r="B96" s="1">
        <v>94.0</v>
      </c>
      <c r="C96" s="1" t="s">
        <v>196</v>
      </c>
      <c r="D96" s="1" t="s">
        <v>208</v>
      </c>
      <c r="E96" s="1">
        <v>30.0</v>
      </c>
      <c r="F96" s="1">
        <v>100.0</v>
      </c>
      <c r="G96" s="1" t="s">
        <v>183</v>
      </c>
    </row>
    <row r="97" ht="12.75" customHeight="1">
      <c r="B97" s="1">
        <v>95.0</v>
      </c>
      <c r="C97" s="1" t="s">
        <v>196</v>
      </c>
      <c r="D97" s="1" t="s">
        <v>209</v>
      </c>
      <c r="E97" s="1">
        <v>93.0</v>
      </c>
      <c r="F97" s="1">
        <v>593.0</v>
      </c>
      <c r="G97" s="1" t="s">
        <v>183</v>
      </c>
    </row>
    <row r="98" ht="12.75" customHeight="1">
      <c r="B98" s="1">
        <v>96.0</v>
      </c>
      <c r="C98" s="1" t="s">
        <v>196</v>
      </c>
      <c r="D98" s="1" t="s">
        <v>210</v>
      </c>
      <c r="E98" s="1">
        <v>282.0</v>
      </c>
      <c r="F98" s="1">
        <v>3247.0</v>
      </c>
      <c r="G98" s="1" t="s">
        <v>183</v>
      </c>
    </row>
    <row r="99" ht="12.75" customHeight="1">
      <c r="B99" s="1">
        <v>97.0</v>
      </c>
      <c r="C99" s="1" t="s">
        <v>196</v>
      </c>
      <c r="D99" s="1" t="s">
        <v>211</v>
      </c>
      <c r="E99" s="1">
        <v>52.0</v>
      </c>
      <c r="F99" s="1">
        <v>201.0</v>
      </c>
      <c r="G99" s="1" t="s">
        <v>183</v>
      </c>
    </row>
    <row r="100" ht="12.75" customHeight="1">
      <c r="B100" s="1">
        <v>98.0</v>
      </c>
      <c r="C100" s="1" t="s">
        <v>196</v>
      </c>
      <c r="D100" s="1" t="s">
        <v>212</v>
      </c>
      <c r="E100" s="1">
        <v>212.0</v>
      </c>
      <c r="F100" s="1">
        <v>1621.0</v>
      </c>
      <c r="G100" s="1" t="s">
        <v>183</v>
      </c>
    </row>
    <row r="101" ht="12.75" customHeight="1">
      <c r="B101" s="1">
        <v>99.0</v>
      </c>
      <c r="C101" s="1" t="s">
        <v>196</v>
      </c>
      <c r="D101" s="1" t="s">
        <v>213</v>
      </c>
      <c r="E101" s="1">
        <v>852.0</v>
      </c>
      <c r="F101" s="1">
        <v>12201.0</v>
      </c>
      <c r="G101" s="1" t="s">
        <v>183</v>
      </c>
    </row>
    <row r="102" ht="12.75" customHeight="1">
      <c r="B102" s="1">
        <v>100.0</v>
      </c>
      <c r="C102" s="1" t="s">
        <v>196</v>
      </c>
      <c r="D102" s="1" t="s">
        <v>214</v>
      </c>
      <c r="E102" s="1">
        <v>80.0</v>
      </c>
      <c r="F102" s="1">
        <v>346.0</v>
      </c>
      <c r="G102" s="1" t="s">
        <v>183</v>
      </c>
    </row>
    <row r="103" ht="12.75" customHeight="1">
      <c r="B103" s="1">
        <v>101.0</v>
      </c>
      <c r="C103" s="1" t="s">
        <v>196</v>
      </c>
      <c r="D103" s="1" t="s">
        <v>215</v>
      </c>
      <c r="E103" s="1">
        <v>405.0</v>
      </c>
      <c r="F103" s="1">
        <v>3524.0</v>
      </c>
      <c r="G103" s="1" t="s">
        <v>183</v>
      </c>
    </row>
    <row r="104" ht="12.75" customHeight="1">
      <c r="B104" s="1">
        <v>102.0</v>
      </c>
      <c r="C104" s="1" t="s">
        <v>196</v>
      </c>
      <c r="D104" s="1" t="s">
        <v>216</v>
      </c>
      <c r="E104" s="1">
        <v>2030.0</v>
      </c>
      <c r="F104" s="1">
        <v>33751.0</v>
      </c>
      <c r="G104" s="1" t="s">
        <v>183</v>
      </c>
    </row>
    <row r="105" ht="12.75" customHeight="1">
      <c r="B105" s="1">
        <v>103.0</v>
      </c>
      <c r="C105" s="1" t="s">
        <v>196</v>
      </c>
      <c r="D105" s="1" t="s">
        <v>217</v>
      </c>
      <c r="E105" s="1">
        <v>114.0</v>
      </c>
      <c r="F105" s="1">
        <v>541.0</v>
      </c>
      <c r="G105" s="1" t="s">
        <v>183</v>
      </c>
    </row>
    <row r="106" ht="12.75" customHeight="1">
      <c r="B106" s="1">
        <v>104.0</v>
      </c>
      <c r="C106" s="1" t="s">
        <v>196</v>
      </c>
      <c r="D106" s="1" t="s">
        <v>218</v>
      </c>
      <c r="E106" s="1">
        <v>690.0</v>
      </c>
      <c r="F106" s="1">
        <v>6650.0</v>
      </c>
      <c r="G106" s="1" t="s">
        <v>183</v>
      </c>
    </row>
    <row r="107" ht="12.75" customHeight="1">
      <c r="B107" s="1">
        <v>105.0</v>
      </c>
      <c r="C107" s="1" t="s">
        <v>196</v>
      </c>
      <c r="D107" s="1" t="s">
        <v>219</v>
      </c>
      <c r="E107" s="1">
        <v>4146.0</v>
      </c>
      <c r="F107" s="1">
        <v>77305.0</v>
      </c>
      <c r="G107" s="1" t="s">
        <v>183</v>
      </c>
    </row>
    <row r="108" ht="12.75" customHeight="1">
      <c r="B108" s="1">
        <v>106.0</v>
      </c>
      <c r="C108" s="1" t="s">
        <v>196</v>
      </c>
      <c r="D108" s="1" t="s">
        <v>220</v>
      </c>
      <c r="E108" s="1">
        <v>154.0</v>
      </c>
      <c r="F108" s="1">
        <v>792.0</v>
      </c>
      <c r="G108" s="1" t="s">
        <v>183</v>
      </c>
    </row>
    <row r="109" ht="12.75" customHeight="1">
      <c r="B109" s="1">
        <v>107.0</v>
      </c>
      <c r="C109" s="1" t="s">
        <v>196</v>
      </c>
      <c r="D109" s="1" t="s">
        <v>221</v>
      </c>
      <c r="E109" s="1">
        <v>1085.0</v>
      </c>
      <c r="F109" s="1">
        <v>11395.0</v>
      </c>
      <c r="G109" s="1" t="s">
        <v>183</v>
      </c>
    </row>
    <row r="110" ht="12.75" customHeight="1">
      <c r="B110" s="1">
        <v>108.0</v>
      </c>
      <c r="C110" s="1" t="s">
        <v>222</v>
      </c>
      <c r="D110" s="1" t="s">
        <v>223</v>
      </c>
      <c r="E110" s="1">
        <v>2368.0</v>
      </c>
      <c r="F110" s="1">
        <v>110871.0</v>
      </c>
      <c r="G110" s="1" t="s">
        <v>183</v>
      </c>
    </row>
    <row r="111" ht="12.75" customHeight="1">
      <c r="B111" s="1">
        <v>109.0</v>
      </c>
      <c r="C111" s="1" t="s">
        <v>222</v>
      </c>
      <c r="D111" s="1" t="s">
        <v>224</v>
      </c>
      <c r="E111" s="1">
        <v>2464.0</v>
      </c>
      <c r="F111" s="1">
        <v>111742.0</v>
      </c>
      <c r="G111" s="1" t="s">
        <v>183</v>
      </c>
    </row>
    <row r="112" ht="12.75" customHeight="1">
      <c r="B112" s="1">
        <v>110.0</v>
      </c>
      <c r="C112" s="1" t="s">
        <v>222</v>
      </c>
      <c r="D112" s="1" t="s">
        <v>225</v>
      </c>
      <c r="E112" s="1">
        <v>4730.0</v>
      </c>
      <c r="F112" s="1">
        <v>286722.0</v>
      </c>
      <c r="G112" s="1" t="s">
        <v>183</v>
      </c>
    </row>
    <row r="113" ht="12.75" customHeight="1">
      <c r="B113" s="1">
        <v>111.0</v>
      </c>
      <c r="C113" s="1" t="s">
        <v>222</v>
      </c>
      <c r="D113" s="1" t="s">
        <v>226</v>
      </c>
      <c r="E113" s="1">
        <v>5231.0</v>
      </c>
      <c r="F113" s="1">
        <v>294902.0</v>
      </c>
      <c r="G113" s="1" t="s">
        <v>183</v>
      </c>
    </row>
    <row r="114" ht="12.75" customHeight="1">
      <c r="B114" s="1">
        <v>112.0</v>
      </c>
      <c r="C114" s="1" t="s">
        <v>222</v>
      </c>
      <c r="D114" s="1" t="s">
        <v>227</v>
      </c>
      <c r="E114" s="1">
        <v>905.0</v>
      </c>
      <c r="F114" s="1">
        <v>43081.0</v>
      </c>
      <c r="G114" s="1" t="s">
        <v>183</v>
      </c>
    </row>
    <row r="115" ht="12.75" customHeight="1">
      <c r="B115" s="1">
        <v>113.0</v>
      </c>
      <c r="C115" s="1" t="s">
        <v>222</v>
      </c>
      <c r="D115" s="1" t="s">
        <v>228</v>
      </c>
      <c r="E115" s="1">
        <v>947.0</v>
      </c>
      <c r="F115" s="1">
        <v>43571.0</v>
      </c>
      <c r="G115" s="1" t="s">
        <v>183</v>
      </c>
    </row>
    <row r="116" ht="12.75" customHeight="1">
      <c r="B116" s="1">
        <v>114.0</v>
      </c>
      <c r="C116" s="1" t="s">
        <v>222</v>
      </c>
      <c r="D116" s="1" t="s">
        <v>229</v>
      </c>
      <c r="E116" s="1">
        <v>1809.0</v>
      </c>
      <c r="F116" s="1">
        <v>103368.0</v>
      </c>
      <c r="G116" s="1" t="s">
        <v>183</v>
      </c>
    </row>
    <row r="117" ht="12.75" customHeight="1">
      <c r="B117" s="1">
        <v>115.0</v>
      </c>
      <c r="C117" s="1" t="s">
        <v>222</v>
      </c>
      <c r="D117" s="1" t="s">
        <v>230</v>
      </c>
      <c r="E117" s="1">
        <v>1870.0</v>
      </c>
      <c r="F117" s="1">
        <v>104176.0</v>
      </c>
      <c r="G117" s="1" t="s">
        <v>183</v>
      </c>
    </row>
    <row r="118" ht="12.75" customHeight="1">
      <c r="B118" s="1">
        <v>116.0</v>
      </c>
      <c r="C118" s="1" t="s">
        <v>231</v>
      </c>
      <c r="D118" s="1" t="s">
        <v>232</v>
      </c>
      <c r="E118" s="1">
        <v>900.0</v>
      </c>
      <c r="F118" s="1">
        <v>26100.0</v>
      </c>
      <c r="G118" s="1">
        <v>30.0</v>
      </c>
    </row>
    <row r="119" ht="12.75" customHeight="1">
      <c r="B119" s="1">
        <v>117.0</v>
      </c>
      <c r="C119" s="1" t="s">
        <v>231</v>
      </c>
      <c r="D119" s="1" t="s">
        <v>233</v>
      </c>
      <c r="E119" s="1">
        <v>1600.0</v>
      </c>
      <c r="F119" s="1">
        <v>62400.0</v>
      </c>
      <c r="G119" s="1">
        <v>40.0</v>
      </c>
    </row>
    <row r="120" ht="12.75" customHeight="1">
      <c r="B120" s="1">
        <v>118.0</v>
      </c>
      <c r="C120" s="1" t="s">
        <v>231</v>
      </c>
      <c r="D120" s="1" t="s">
        <v>234</v>
      </c>
      <c r="E120" s="1">
        <v>3600.0</v>
      </c>
      <c r="F120" s="1">
        <v>212400.0</v>
      </c>
      <c r="G120" s="1">
        <v>60.0</v>
      </c>
    </row>
    <row r="121" ht="12.75" customHeight="1">
      <c r="B121" s="1">
        <v>119.0</v>
      </c>
      <c r="C121" s="1" t="s">
        <v>231</v>
      </c>
      <c r="D121" s="1" t="s">
        <v>235</v>
      </c>
      <c r="E121" s="1">
        <v>10000.0</v>
      </c>
      <c r="F121" s="1">
        <v>990000.0</v>
      </c>
      <c r="G121" s="1">
        <v>100.0</v>
      </c>
    </row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8.0" ySplit="3.0" topLeftCell="I4" activePane="bottomRight" state="frozen"/>
      <selection activeCell="I1" sqref="I1" pane="topRight"/>
      <selection activeCell="A4" sqref="A4" pane="bottomLeft"/>
      <selection activeCell="I4" sqref="I4" pane="bottomRight"/>
    </sheetView>
  </sheetViews>
  <sheetFormatPr customHeight="1" defaultColWidth="12.63" defaultRowHeight="15.0"/>
  <cols>
    <col customWidth="1" min="1" max="1" width="2.88"/>
    <col customWidth="1" min="2" max="2" width="5.13"/>
    <col customWidth="1" min="3" max="3" width="7.38"/>
    <col customWidth="1" min="4" max="4" width="17.0"/>
    <col customWidth="1" min="5" max="5" width="7.63"/>
    <col customWidth="1" min="6" max="6" width="7.75"/>
    <col customWidth="1" min="7" max="7" width="11.0"/>
    <col customWidth="1" min="8" max="8" width="7.38"/>
    <col customWidth="1" min="9" max="41" width="11.25"/>
  </cols>
  <sheetData>
    <row r="1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ht="32.25" customHeight="1">
      <c r="A2" s="4"/>
      <c r="B2" s="5" t="s">
        <v>79</v>
      </c>
      <c r="C2" s="5" t="s">
        <v>80</v>
      </c>
      <c r="D2" s="5" t="s">
        <v>81</v>
      </c>
      <c r="E2" s="5" t="s">
        <v>82</v>
      </c>
      <c r="F2" s="5" t="s">
        <v>83</v>
      </c>
      <c r="G2" s="6" t="s">
        <v>84</v>
      </c>
      <c r="H2" s="7"/>
      <c r="I2" s="6" t="s">
        <v>85</v>
      </c>
      <c r="J2" s="11"/>
      <c r="K2" s="7"/>
      <c r="L2" s="6" t="s">
        <v>86</v>
      </c>
      <c r="M2" s="11"/>
      <c r="N2" s="7"/>
      <c r="O2" s="6" t="s">
        <v>87</v>
      </c>
      <c r="P2" s="11"/>
      <c r="Q2" s="7"/>
      <c r="R2" s="6" t="s">
        <v>88</v>
      </c>
      <c r="S2" s="11"/>
      <c r="T2" s="7"/>
      <c r="U2" s="6" t="s">
        <v>89</v>
      </c>
      <c r="V2" s="11"/>
      <c r="W2" s="7"/>
      <c r="X2" s="6" t="s">
        <v>90</v>
      </c>
      <c r="Y2" s="11"/>
      <c r="Z2" s="7"/>
      <c r="AA2" s="6" t="s">
        <v>91</v>
      </c>
      <c r="AB2" s="11"/>
      <c r="AC2" s="7"/>
      <c r="AD2" s="6" t="s">
        <v>92</v>
      </c>
      <c r="AE2" s="11"/>
      <c r="AF2" s="7"/>
      <c r="AG2" s="6" t="s">
        <v>93</v>
      </c>
      <c r="AH2" s="11"/>
      <c r="AI2" s="7"/>
      <c r="AJ2" s="6" t="s">
        <v>94</v>
      </c>
      <c r="AK2" s="11"/>
      <c r="AL2" s="7"/>
      <c r="AM2" s="6" t="s">
        <v>236</v>
      </c>
      <c r="AN2" s="11"/>
      <c r="AO2" s="7"/>
    </row>
    <row r="3" ht="32.25" customHeight="1">
      <c r="A3" s="4"/>
      <c r="B3" s="8"/>
      <c r="C3" s="8"/>
      <c r="D3" s="8"/>
      <c r="E3" s="8"/>
      <c r="F3" s="8"/>
      <c r="G3" s="12"/>
      <c r="H3" s="13" t="s">
        <v>237</v>
      </c>
      <c r="I3" s="9" t="s">
        <v>84</v>
      </c>
      <c r="J3" s="9" t="s">
        <v>238</v>
      </c>
      <c r="K3" s="9" t="s">
        <v>239</v>
      </c>
      <c r="L3" s="9" t="s">
        <v>84</v>
      </c>
      <c r="M3" s="9" t="s">
        <v>238</v>
      </c>
      <c r="N3" s="9" t="s">
        <v>239</v>
      </c>
      <c r="O3" s="9" t="s">
        <v>84</v>
      </c>
      <c r="P3" s="9" t="s">
        <v>238</v>
      </c>
      <c r="Q3" s="9" t="s">
        <v>239</v>
      </c>
      <c r="R3" s="9" t="s">
        <v>84</v>
      </c>
      <c r="S3" s="9" t="s">
        <v>238</v>
      </c>
      <c r="T3" s="9" t="s">
        <v>239</v>
      </c>
      <c r="U3" s="9" t="s">
        <v>84</v>
      </c>
      <c r="V3" s="9" t="s">
        <v>238</v>
      </c>
      <c r="W3" s="9" t="s">
        <v>239</v>
      </c>
      <c r="X3" s="9" t="s">
        <v>84</v>
      </c>
      <c r="Y3" s="9" t="s">
        <v>238</v>
      </c>
      <c r="Z3" s="9" t="s">
        <v>239</v>
      </c>
      <c r="AA3" s="9" t="s">
        <v>84</v>
      </c>
      <c r="AB3" s="9" t="s">
        <v>238</v>
      </c>
      <c r="AC3" s="9" t="s">
        <v>239</v>
      </c>
      <c r="AD3" s="9" t="s">
        <v>84</v>
      </c>
      <c r="AE3" s="9" t="s">
        <v>238</v>
      </c>
      <c r="AF3" s="9" t="s">
        <v>239</v>
      </c>
      <c r="AG3" s="9" t="s">
        <v>84</v>
      </c>
      <c r="AH3" s="9" t="s">
        <v>238</v>
      </c>
      <c r="AI3" s="9" t="s">
        <v>239</v>
      </c>
      <c r="AJ3" s="9" t="s">
        <v>84</v>
      </c>
      <c r="AK3" s="9" t="s">
        <v>238</v>
      </c>
      <c r="AL3" s="9" t="s">
        <v>239</v>
      </c>
      <c r="AM3" s="9" t="s">
        <v>84</v>
      </c>
      <c r="AN3" s="9" t="s">
        <v>238</v>
      </c>
      <c r="AO3" s="9" t="s">
        <v>239</v>
      </c>
    </row>
    <row r="4" ht="23.25" customHeight="1">
      <c r="A4" s="4"/>
      <c r="B4" s="9">
        <v>1.0</v>
      </c>
      <c r="C4" s="5" t="s">
        <v>113</v>
      </c>
      <c r="D4" s="9" t="s">
        <v>114</v>
      </c>
      <c r="E4" s="9">
        <v>1000.0</v>
      </c>
      <c r="F4" s="9">
        <v>245000.0</v>
      </c>
      <c r="G4" s="9">
        <v>50.0</v>
      </c>
      <c r="H4" s="9">
        <v>50.0</v>
      </c>
      <c r="I4" s="9"/>
      <c r="J4" s="9"/>
      <c r="K4" s="14"/>
      <c r="L4" s="9"/>
      <c r="M4" s="9"/>
      <c r="N4" s="14"/>
      <c r="O4" s="9"/>
      <c r="P4" s="9"/>
      <c r="Q4" s="14"/>
      <c r="R4" s="9"/>
      <c r="S4" s="9"/>
      <c r="T4" s="14"/>
      <c r="U4" s="9"/>
      <c r="V4" s="9"/>
      <c r="W4" s="14"/>
      <c r="X4" s="9"/>
      <c r="Y4" s="9"/>
      <c r="Z4" s="14"/>
      <c r="AA4" s="9"/>
      <c r="AB4" s="9"/>
      <c r="AC4" s="14"/>
      <c r="AD4" s="9"/>
      <c r="AE4" s="9"/>
      <c r="AF4" s="14"/>
      <c r="AG4" s="9"/>
      <c r="AH4" s="9"/>
      <c r="AI4" s="14"/>
      <c r="AJ4" s="9"/>
      <c r="AK4" s="9"/>
      <c r="AL4" s="14"/>
      <c r="AM4" s="9">
        <f t="shared" ref="AM4:AM128" si="2">MIN(AJ4,AG4,AD4,AA4,X4,U4,R4,O4,L4,I4)</f>
        <v>0</v>
      </c>
      <c r="AN4" s="9" t="str">
        <f t="shared" ref="AN4:AO4" si="1">AVERAGE(AK4,AH4,AE4,AB4,Y4,V4,S4,P4,M4,J4)</f>
        <v>#DIV/0!</v>
      </c>
      <c r="AO4" s="14" t="str">
        <f t="shared" si="1"/>
        <v>#DIV/0!</v>
      </c>
    </row>
    <row r="5" ht="23.25" customHeight="1">
      <c r="A5" s="4"/>
      <c r="B5" s="9">
        <v>2.0</v>
      </c>
      <c r="C5" s="10"/>
      <c r="D5" s="9" t="s">
        <v>115</v>
      </c>
      <c r="E5" s="9">
        <v>1000.0</v>
      </c>
      <c r="F5" s="9">
        <v>245830.0</v>
      </c>
      <c r="G5" s="9">
        <v>60.0</v>
      </c>
      <c r="H5" s="9">
        <v>60.0</v>
      </c>
      <c r="I5" s="9"/>
      <c r="J5" s="9"/>
      <c r="K5" s="14"/>
      <c r="L5" s="9"/>
      <c r="M5" s="9"/>
      <c r="N5" s="14"/>
      <c r="O5" s="9"/>
      <c r="P5" s="9"/>
      <c r="Q5" s="14"/>
      <c r="R5" s="9"/>
      <c r="S5" s="9"/>
      <c r="T5" s="14"/>
      <c r="U5" s="9"/>
      <c r="V5" s="9"/>
      <c r="W5" s="14"/>
      <c r="X5" s="9"/>
      <c r="Y5" s="9"/>
      <c r="Z5" s="14"/>
      <c r="AA5" s="9"/>
      <c r="AB5" s="9"/>
      <c r="AC5" s="14"/>
      <c r="AD5" s="9"/>
      <c r="AE5" s="9"/>
      <c r="AF5" s="14"/>
      <c r="AG5" s="9"/>
      <c r="AH5" s="9"/>
      <c r="AI5" s="14"/>
      <c r="AJ5" s="9"/>
      <c r="AK5" s="9"/>
      <c r="AL5" s="14"/>
      <c r="AM5" s="9">
        <f t="shared" si="2"/>
        <v>0</v>
      </c>
      <c r="AN5" s="9" t="str">
        <f t="shared" ref="AN5:AO5" si="3">AVERAGE(AK5,AH5,AE5,AB5,Y5,V5,S5,P5,M5,J5)</f>
        <v>#DIV/0!</v>
      </c>
      <c r="AO5" s="14" t="str">
        <f t="shared" si="3"/>
        <v>#DIV/0!</v>
      </c>
    </row>
    <row r="6" ht="23.25" customHeight="1">
      <c r="A6" s="4"/>
      <c r="B6" s="9">
        <v>3.0</v>
      </c>
      <c r="C6" s="10"/>
      <c r="D6" s="9" t="s">
        <v>116</v>
      </c>
      <c r="E6" s="9">
        <v>1000.0</v>
      </c>
      <c r="F6" s="9">
        <v>246708.0</v>
      </c>
      <c r="G6" s="9">
        <v>76.0</v>
      </c>
      <c r="H6" s="9">
        <v>76.0</v>
      </c>
      <c r="I6" s="9"/>
      <c r="J6" s="9"/>
      <c r="K6" s="14"/>
      <c r="L6" s="9"/>
      <c r="M6" s="9"/>
      <c r="N6" s="14"/>
      <c r="O6" s="9"/>
      <c r="P6" s="9"/>
      <c r="Q6" s="14"/>
      <c r="R6" s="9"/>
      <c r="S6" s="9"/>
      <c r="T6" s="14"/>
      <c r="U6" s="9"/>
      <c r="V6" s="9"/>
      <c r="W6" s="14"/>
      <c r="X6" s="9"/>
      <c r="Y6" s="9"/>
      <c r="Z6" s="14"/>
      <c r="AA6" s="9"/>
      <c r="AB6" s="9"/>
      <c r="AC6" s="14"/>
      <c r="AD6" s="9"/>
      <c r="AE6" s="9"/>
      <c r="AF6" s="14"/>
      <c r="AG6" s="9"/>
      <c r="AH6" s="9"/>
      <c r="AI6" s="14"/>
      <c r="AJ6" s="9"/>
      <c r="AK6" s="9"/>
      <c r="AL6" s="14"/>
      <c r="AM6" s="9">
        <f t="shared" si="2"/>
        <v>0</v>
      </c>
      <c r="AN6" s="9" t="str">
        <f t="shared" ref="AN6:AO6" si="4">AVERAGE(AK6,AH6,AE6,AB6,Y6,V6,S6,P6,M6,J6)</f>
        <v>#DIV/0!</v>
      </c>
      <c r="AO6" s="14" t="str">
        <f t="shared" si="4"/>
        <v>#DIV/0!</v>
      </c>
    </row>
    <row r="7" ht="23.25" customHeight="1">
      <c r="A7" s="4"/>
      <c r="B7" s="9">
        <v>4.0</v>
      </c>
      <c r="C7" s="10"/>
      <c r="D7" s="9" t="s">
        <v>117</v>
      </c>
      <c r="E7" s="9">
        <v>300.0</v>
      </c>
      <c r="F7" s="9">
        <v>21375.0</v>
      </c>
      <c r="G7" s="9">
        <v>20.0</v>
      </c>
      <c r="H7" s="9">
        <v>20.0</v>
      </c>
      <c r="I7" s="9"/>
      <c r="J7" s="9"/>
      <c r="K7" s="14"/>
      <c r="L7" s="9"/>
      <c r="M7" s="9"/>
      <c r="N7" s="14"/>
      <c r="O7" s="9"/>
      <c r="P7" s="9"/>
      <c r="Q7" s="14"/>
      <c r="R7" s="9"/>
      <c r="S7" s="9"/>
      <c r="T7" s="14"/>
      <c r="U7" s="9"/>
      <c r="V7" s="9"/>
      <c r="W7" s="14"/>
      <c r="X7" s="9"/>
      <c r="Y7" s="9"/>
      <c r="Z7" s="14"/>
      <c r="AA7" s="9"/>
      <c r="AB7" s="9"/>
      <c r="AC7" s="14"/>
      <c r="AD7" s="9"/>
      <c r="AE7" s="9"/>
      <c r="AF7" s="14"/>
      <c r="AG7" s="9"/>
      <c r="AH7" s="9"/>
      <c r="AI7" s="14"/>
      <c r="AJ7" s="9"/>
      <c r="AK7" s="9"/>
      <c r="AL7" s="14"/>
      <c r="AM7" s="9">
        <f t="shared" si="2"/>
        <v>0</v>
      </c>
      <c r="AN7" s="9" t="str">
        <f t="shared" ref="AN7:AO7" si="5">AVERAGE(AK7,AH7,AE7,AB7,Y7,V7,S7,P7,M7,J7)</f>
        <v>#DIV/0!</v>
      </c>
      <c r="AO7" s="14" t="str">
        <f t="shared" si="5"/>
        <v>#DIV/0!</v>
      </c>
    </row>
    <row r="8" ht="23.25" customHeight="1">
      <c r="A8" s="4"/>
      <c r="B8" s="9">
        <v>5.0</v>
      </c>
      <c r="C8" s="10"/>
      <c r="D8" s="9" t="s">
        <v>118</v>
      </c>
      <c r="E8" s="9">
        <v>300.0</v>
      </c>
      <c r="F8" s="9">
        <v>21633.0</v>
      </c>
      <c r="G8" s="9">
        <v>26.0</v>
      </c>
      <c r="H8" s="9">
        <v>26.0</v>
      </c>
      <c r="I8" s="9"/>
      <c r="J8" s="9"/>
      <c r="K8" s="14"/>
      <c r="L8" s="9"/>
      <c r="M8" s="9"/>
      <c r="N8" s="14"/>
      <c r="O8" s="9"/>
      <c r="P8" s="9"/>
      <c r="Q8" s="14"/>
      <c r="R8" s="9"/>
      <c r="S8" s="9"/>
      <c r="T8" s="14"/>
      <c r="U8" s="9"/>
      <c r="V8" s="9"/>
      <c r="W8" s="14"/>
      <c r="X8" s="9"/>
      <c r="Y8" s="9"/>
      <c r="Z8" s="14"/>
      <c r="AA8" s="9"/>
      <c r="AB8" s="9"/>
      <c r="AC8" s="14"/>
      <c r="AD8" s="9"/>
      <c r="AE8" s="9"/>
      <c r="AF8" s="14"/>
      <c r="AG8" s="9"/>
      <c r="AH8" s="9"/>
      <c r="AI8" s="14"/>
      <c r="AJ8" s="9"/>
      <c r="AK8" s="9"/>
      <c r="AL8" s="14"/>
      <c r="AM8" s="9">
        <f t="shared" si="2"/>
        <v>0</v>
      </c>
      <c r="AN8" s="9" t="str">
        <f t="shared" ref="AN8:AO8" si="6">AVERAGE(AK8,AH8,AE8,AB8,Y8,V8,S8,P8,M8,J8)</f>
        <v>#DIV/0!</v>
      </c>
      <c r="AO8" s="14" t="str">
        <f t="shared" si="6"/>
        <v>#DIV/0!</v>
      </c>
    </row>
    <row r="9" ht="23.25" customHeight="1">
      <c r="A9" s="4"/>
      <c r="B9" s="9">
        <v>6.0</v>
      </c>
      <c r="C9" s="8"/>
      <c r="D9" s="9" t="s">
        <v>119</v>
      </c>
      <c r="E9" s="9">
        <v>300.0</v>
      </c>
      <c r="F9" s="9">
        <v>21695.0</v>
      </c>
      <c r="G9" s="9">
        <v>28.0</v>
      </c>
      <c r="H9" s="9">
        <v>28.0</v>
      </c>
      <c r="I9" s="9"/>
      <c r="J9" s="9"/>
      <c r="K9" s="14"/>
      <c r="L9" s="9"/>
      <c r="M9" s="9"/>
      <c r="N9" s="14"/>
      <c r="O9" s="9"/>
      <c r="P9" s="9"/>
      <c r="Q9" s="14"/>
      <c r="R9" s="9"/>
      <c r="S9" s="9"/>
      <c r="T9" s="14"/>
      <c r="U9" s="9"/>
      <c r="V9" s="9"/>
      <c r="W9" s="14"/>
      <c r="X9" s="9"/>
      <c r="Y9" s="9"/>
      <c r="Z9" s="14"/>
      <c r="AA9" s="9"/>
      <c r="AB9" s="9"/>
      <c r="AC9" s="14"/>
      <c r="AD9" s="9"/>
      <c r="AE9" s="9"/>
      <c r="AF9" s="14"/>
      <c r="AG9" s="9"/>
      <c r="AH9" s="9"/>
      <c r="AI9" s="14"/>
      <c r="AJ9" s="9"/>
      <c r="AK9" s="9"/>
      <c r="AL9" s="14"/>
      <c r="AM9" s="9">
        <f t="shared" si="2"/>
        <v>0</v>
      </c>
      <c r="AN9" s="9" t="str">
        <f t="shared" ref="AN9:AO9" si="7">AVERAGE(AK9,AH9,AE9,AB9,Y9,V9,S9,P9,M9,J9)</f>
        <v>#DIV/0!</v>
      </c>
      <c r="AO9" s="14" t="str">
        <f t="shared" si="7"/>
        <v>#DIV/0!</v>
      </c>
    </row>
    <row r="10" ht="23.25" customHeight="1">
      <c r="A10" s="4"/>
      <c r="B10" s="9">
        <v>7.0</v>
      </c>
      <c r="C10" s="5" t="s">
        <v>96</v>
      </c>
      <c r="D10" s="15" t="s">
        <v>101</v>
      </c>
      <c r="E10" s="15">
        <v>125.0</v>
      </c>
      <c r="F10" s="15">
        <v>736.0</v>
      </c>
      <c r="G10" s="15" t="s">
        <v>183</v>
      </c>
      <c r="H10" s="15">
        <v>5.0</v>
      </c>
      <c r="I10" s="9"/>
      <c r="J10" s="9"/>
      <c r="K10" s="14"/>
      <c r="L10" s="16"/>
      <c r="M10" s="9"/>
      <c r="N10" s="14"/>
      <c r="O10" s="9"/>
      <c r="P10" s="9"/>
      <c r="Q10" s="14"/>
      <c r="R10" s="9"/>
      <c r="S10" s="9"/>
      <c r="T10" s="14"/>
      <c r="U10" s="9"/>
      <c r="V10" s="9"/>
      <c r="W10" s="14"/>
      <c r="X10" s="9"/>
      <c r="Y10" s="9"/>
      <c r="Z10" s="14"/>
      <c r="AA10" s="9"/>
      <c r="AB10" s="9"/>
      <c r="AC10" s="14"/>
      <c r="AD10" s="9"/>
      <c r="AE10" s="9"/>
      <c r="AF10" s="14"/>
      <c r="AG10" s="9"/>
      <c r="AH10" s="9"/>
      <c r="AI10" s="14"/>
      <c r="AJ10" s="9"/>
      <c r="AK10" s="9"/>
      <c r="AL10" s="14"/>
      <c r="AM10" s="9">
        <f t="shared" si="2"/>
        <v>0</v>
      </c>
      <c r="AN10" s="9" t="str">
        <f t="shared" ref="AN10:AO10" si="8">AVERAGE(AK10,AH10,AE10,AB10,Y10,V10,S10,P10,M10,J10)</f>
        <v>#DIV/0!</v>
      </c>
      <c r="AO10" s="14" t="str">
        <f t="shared" si="8"/>
        <v>#DIV/0!</v>
      </c>
    </row>
    <row r="11" ht="23.25" customHeight="1">
      <c r="A11" s="4"/>
      <c r="B11" s="9">
        <v>8.0</v>
      </c>
      <c r="C11" s="10"/>
      <c r="D11" s="15" t="s">
        <v>102</v>
      </c>
      <c r="E11" s="15">
        <v>125.0</v>
      </c>
      <c r="F11" s="15">
        <v>3891.0</v>
      </c>
      <c r="G11" s="15" t="s">
        <v>183</v>
      </c>
      <c r="H11" s="15">
        <v>18.0</v>
      </c>
      <c r="I11" s="9"/>
      <c r="J11" s="9"/>
      <c r="K11" s="14"/>
      <c r="L11" s="16"/>
      <c r="M11" s="9"/>
      <c r="N11" s="14"/>
      <c r="O11" s="9"/>
      <c r="P11" s="9"/>
      <c r="Q11" s="14"/>
      <c r="R11" s="9"/>
      <c r="S11" s="9"/>
      <c r="T11" s="14"/>
      <c r="U11" s="9"/>
      <c r="V11" s="9"/>
      <c r="W11" s="14"/>
      <c r="X11" s="9"/>
      <c r="Y11" s="9"/>
      <c r="Z11" s="14"/>
      <c r="AA11" s="9"/>
      <c r="AB11" s="9"/>
      <c r="AC11" s="14"/>
      <c r="AD11" s="9"/>
      <c r="AE11" s="9"/>
      <c r="AF11" s="14"/>
      <c r="AG11" s="9"/>
      <c r="AH11" s="9"/>
      <c r="AI11" s="14"/>
      <c r="AJ11" s="9"/>
      <c r="AK11" s="9"/>
      <c r="AL11" s="14"/>
      <c r="AM11" s="9">
        <f t="shared" si="2"/>
        <v>0</v>
      </c>
      <c r="AN11" s="9" t="str">
        <f t="shared" ref="AN11:AO11" si="9">AVERAGE(AK11,AH11,AE11,AB11,Y11,V11,S11,P11,M11,J11)</f>
        <v>#DIV/0!</v>
      </c>
      <c r="AO11" s="14" t="str">
        <f t="shared" si="9"/>
        <v>#DIV/0!</v>
      </c>
    </row>
    <row r="12" ht="23.25" customHeight="1">
      <c r="A12" s="4"/>
      <c r="B12" s="9">
        <v>9.0</v>
      </c>
      <c r="C12" s="10"/>
      <c r="D12" s="15" t="s">
        <v>103</v>
      </c>
      <c r="E12" s="15">
        <v>125.0</v>
      </c>
      <c r="F12" s="15">
        <v>6961.0</v>
      </c>
      <c r="G12" s="15" t="s">
        <v>183</v>
      </c>
      <c r="H12" s="15" t="s">
        <v>240</v>
      </c>
      <c r="I12" s="9"/>
      <c r="J12" s="9"/>
      <c r="K12" s="14"/>
      <c r="L12" s="16"/>
      <c r="M12" s="9"/>
      <c r="N12" s="14"/>
      <c r="O12" s="9"/>
      <c r="P12" s="9"/>
      <c r="Q12" s="14"/>
      <c r="R12" s="9"/>
      <c r="S12" s="9"/>
      <c r="T12" s="14"/>
      <c r="U12" s="9"/>
      <c r="V12" s="9"/>
      <c r="W12" s="14"/>
      <c r="X12" s="9"/>
      <c r="Y12" s="9"/>
      <c r="Z12" s="14"/>
      <c r="AA12" s="9"/>
      <c r="AB12" s="9"/>
      <c r="AC12" s="14"/>
      <c r="AD12" s="9"/>
      <c r="AE12" s="9"/>
      <c r="AF12" s="14"/>
      <c r="AG12" s="9"/>
      <c r="AH12" s="9"/>
      <c r="AI12" s="14"/>
      <c r="AJ12" s="9"/>
      <c r="AK12" s="9"/>
      <c r="AL12" s="14"/>
      <c r="AM12" s="9">
        <f t="shared" si="2"/>
        <v>0</v>
      </c>
      <c r="AN12" s="9" t="str">
        <f t="shared" ref="AN12:AO12" si="10">AVERAGE(AK12,AH12,AE12,AB12,Y12,V12,S12,P12,M12,J12)</f>
        <v>#DIV/0!</v>
      </c>
      <c r="AO12" s="14" t="str">
        <f t="shared" si="10"/>
        <v>#DIV/0!</v>
      </c>
    </row>
    <row r="13" ht="23.25" customHeight="1">
      <c r="A13" s="4"/>
      <c r="B13" s="9">
        <v>10.0</v>
      </c>
      <c r="C13" s="10"/>
      <c r="D13" s="15" t="s">
        <v>104</v>
      </c>
      <c r="E13" s="15">
        <v>250.0</v>
      </c>
      <c r="F13" s="15">
        <v>3218.0</v>
      </c>
      <c r="G13" s="15" t="s">
        <v>183</v>
      </c>
      <c r="H13" s="15" t="s">
        <v>241</v>
      </c>
      <c r="I13" s="9"/>
      <c r="J13" s="9"/>
      <c r="K13" s="14"/>
      <c r="L13" s="16"/>
      <c r="M13" s="9"/>
      <c r="N13" s="14"/>
      <c r="O13" s="9"/>
      <c r="P13" s="9"/>
      <c r="Q13" s="14"/>
      <c r="R13" s="9"/>
      <c r="S13" s="9"/>
      <c r="T13" s="14"/>
      <c r="U13" s="9"/>
      <c r="V13" s="9"/>
      <c r="W13" s="14"/>
      <c r="X13" s="9"/>
      <c r="Y13" s="9"/>
      <c r="Z13" s="14"/>
      <c r="AA13" s="9"/>
      <c r="AB13" s="9"/>
      <c r="AC13" s="14"/>
      <c r="AD13" s="9"/>
      <c r="AE13" s="9"/>
      <c r="AF13" s="14"/>
      <c r="AG13" s="9"/>
      <c r="AH13" s="9"/>
      <c r="AI13" s="14"/>
      <c r="AJ13" s="9"/>
      <c r="AK13" s="9"/>
      <c r="AL13" s="14"/>
      <c r="AM13" s="9">
        <f t="shared" si="2"/>
        <v>0</v>
      </c>
      <c r="AN13" s="9" t="str">
        <f t="shared" ref="AN13:AO13" si="11">AVERAGE(AK13,AH13,AE13,AB13,Y13,V13,S13,P13,M13,J13)</f>
        <v>#DIV/0!</v>
      </c>
      <c r="AO13" s="14" t="str">
        <f t="shared" si="11"/>
        <v>#DIV/0!</v>
      </c>
    </row>
    <row r="14" ht="23.25" customHeight="1">
      <c r="A14" s="4"/>
      <c r="B14" s="9">
        <v>11.0</v>
      </c>
      <c r="C14" s="10"/>
      <c r="D14" s="15" t="s">
        <v>105</v>
      </c>
      <c r="E14" s="15">
        <v>250.0</v>
      </c>
      <c r="F14" s="15">
        <v>15668.0</v>
      </c>
      <c r="G14" s="15" t="s">
        <v>183</v>
      </c>
      <c r="H14" s="15" t="s">
        <v>242</v>
      </c>
      <c r="I14" s="9"/>
      <c r="J14" s="9"/>
      <c r="K14" s="14"/>
      <c r="L14" s="16"/>
      <c r="M14" s="9"/>
      <c r="N14" s="14"/>
      <c r="O14" s="9"/>
      <c r="P14" s="9"/>
      <c r="Q14" s="14"/>
      <c r="R14" s="9"/>
      <c r="S14" s="9"/>
      <c r="T14" s="14"/>
      <c r="U14" s="9"/>
      <c r="V14" s="9"/>
      <c r="W14" s="14"/>
      <c r="X14" s="9"/>
      <c r="Y14" s="9"/>
      <c r="Z14" s="14"/>
      <c r="AA14" s="9"/>
      <c r="AB14" s="9"/>
      <c r="AC14" s="14"/>
      <c r="AD14" s="9"/>
      <c r="AE14" s="9"/>
      <c r="AF14" s="14"/>
      <c r="AG14" s="9"/>
      <c r="AH14" s="9"/>
      <c r="AI14" s="14"/>
      <c r="AJ14" s="9"/>
      <c r="AK14" s="9"/>
      <c r="AL14" s="14"/>
      <c r="AM14" s="9">
        <f t="shared" si="2"/>
        <v>0</v>
      </c>
      <c r="AN14" s="9" t="str">
        <f t="shared" ref="AN14:AO14" si="12">AVERAGE(AK14,AH14,AE14,AB14,Y14,V14,S14,P14,M14,J14)</f>
        <v>#DIV/0!</v>
      </c>
      <c r="AO14" s="14" t="str">
        <f t="shared" si="12"/>
        <v>#DIV/0!</v>
      </c>
    </row>
    <row r="15" ht="23.25" customHeight="1">
      <c r="A15" s="4"/>
      <c r="B15" s="9">
        <v>12.0</v>
      </c>
      <c r="C15" s="10"/>
      <c r="D15" s="15" t="s">
        <v>106</v>
      </c>
      <c r="E15" s="15">
        <v>250.0</v>
      </c>
      <c r="F15" s="15">
        <v>27897.0</v>
      </c>
      <c r="G15" s="15" t="s">
        <v>183</v>
      </c>
      <c r="H15" s="15" t="s">
        <v>243</v>
      </c>
      <c r="I15" s="9"/>
      <c r="J15" s="9"/>
      <c r="K15" s="14"/>
      <c r="L15" s="16"/>
      <c r="M15" s="9"/>
      <c r="N15" s="14"/>
      <c r="O15" s="9"/>
      <c r="P15" s="9"/>
      <c r="Q15" s="14"/>
      <c r="R15" s="9"/>
      <c r="S15" s="9"/>
      <c r="T15" s="14"/>
      <c r="U15" s="9"/>
      <c r="V15" s="9"/>
      <c r="W15" s="14"/>
      <c r="X15" s="9"/>
      <c r="Y15" s="9"/>
      <c r="Z15" s="14"/>
      <c r="AA15" s="9"/>
      <c r="AB15" s="9"/>
      <c r="AC15" s="14"/>
      <c r="AD15" s="9"/>
      <c r="AE15" s="9"/>
      <c r="AF15" s="14"/>
      <c r="AG15" s="9"/>
      <c r="AH15" s="9"/>
      <c r="AI15" s="14"/>
      <c r="AJ15" s="9"/>
      <c r="AK15" s="9"/>
      <c r="AL15" s="14"/>
      <c r="AM15" s="9">
        <f t="shared" si="2"/>
        <v>0</v>
      </c>
      <c r="AN15" s="9" t="str">
        <f t="shared" ref="AN15:AO15" si="13">AVERAGE(AK15,AH15,AE15,AB15,Y15,V15,S15,P15,M15,J15)</f>
        <v>#DIV/0!</v>
      </c>
      <c r="AO15" s="14" t="str">
        <f t="shared" si="13"/>
        <v>#DIV/0!</v>
      </c>
    </row>
    <row r="16" ht="23.25" customHeight="1">
      <c r="A16" s="4"/>
      <c r="B16" s="9">
        <v>13.0</v>
      </c>
      <c r="C16" s="10"/>
      <c r="D16" s="15" t="s">
        <v>107</v>
      </c>
      <c r="E16" s="15">
        <v>500.0</v>
      </c>
      <c r="F16" s="15">
        <v>12458.0</v>
      </c>
      <c r="G16" s="15" t="s">
        <v>183</v>
      </c>
      <c r="H16" s="15" t="s">
        <v>244</v>
      </c>
      <c r="I16" s="9"/>
      <c r="J16" s="9"/>
      <c r="K16" s="14"/>
      <c r="L16" s="9"/>
      <c r="M16" s="9"/>
      <c r="N16" s="14"/>
      <c r="O16" s="9"/>
      <c r="P16" s="9"/>
      <c r="Q16" s="14"/>
      <c r="R16" s="9"/>
      <c r="S16" s="9"/>
      <c r="T16" s="14"/>
      <c r="U16" s="9"/>
      <c r="V16" s="9"/>
      <c r="W16" s="14"/>
      <c r="X16" s="9"/>
      <c r="Y16" s="9"/>
      <c r="Z16" s="14"/>
      <c r="AA16" s="9"/>
      <c r="AB16" s="9"/>
      <c r="AC16" s="14"/>
      <c r="AD16" s="9"/>
      <c r="AE16" s="9"/>
      <c r="AF16" s="14"/>
      <c r="AG16" s="9"/>
      <c r="AH16" s="9"/>
      <c r="AI16" s="14"/>
      <c r="AJ16" s="9"/>
      <c r="AK16" s="9"/>
      <c r="AL16" s="14"/>
      <c r="AM16" s="9">
        <f t="shared" si="2"/>
        <v>0</v>
      </c>
      <c r="AN16" s="9" t="str">
        <f t="shared" ref="AN16:AO16" si="14">AVERAGE(AK16,AH16,AE16,AB16,Y16,V16,S16,P16,M16,J16)</f>
        <v>#DIV/0!</v>
      </c>
      <c r="AO16" s="14" t="str">
        <f t="shared" si="14"/>
        <v>#DIV/0!</v>
      </c>
    </row>
    <row r="17" ht="23.25" customHeight="1">
      <c r="A17" s="4"/>
      <c r="B17" s="9">
        <v>14.0</v>
      </c>
      <c r="C17" s="10"/>
      <c r="D17" s="15" t="s">
        <v>108</v>
      </c>
      <c r="E17" s="15">
        <v>500.0</v>
      </c>
      <c r="F17" s="15">
        <v>62624.0</v>
      </c>
      <c r="G17" s="15" t="s">
        <v>183</v>
      </c>
      <c r="H17" s="15" t="s">
        <v>245</v>
      </c>
      <c r="I17" s="9"/>
      <c r="J17" s="9"/>
      <c r="K17" s="14"/>
      <c r="L17" s="9"/>
      <c r="M17" s="9"/>
      <c r="N17" s="14"/>
      <c r="O17" s="9"/>
      <c r="P17" s="9"/>
      <c r="Q17" s="14"/>
      <c r="R17" s="9"/>
      <c r="S17" s="9"/>
      <c r="T17" s="14"/>
      <c r="U17" s="9"/>
      <c r="V17" s="9"/>
      <c r="W17" s="14"/>
      <c r="X17" s="9"/>
      <c r="Y17" s="9"/>
      <c r="Z17" s="14"/>
      <c r="AA17" s="9"/>
      <c r="AB17" s="9"/>
      <c r="AC17" s="14"/>
      <c r="AD17" s="9"/>
      <c r="AE17" s="9"/>
      <c r="AF17" s="14"/>
      <c r="AG17" s="9"/>
      <c r="AH17" s="9"/>
      <c r="AI17" s="14"/>
      <c r="AJ17" s="9"/>
      <c r="AK17" s="9"/>
      <c r="AL17" s="14"/>
      <c r="AM17" s="9">
        <f t="shared" si="2"/>
        <v>0</v>
      </c>
      <c r="AN17" s="9" t="str">
        <f t="shared" ref="AN17:AO17" si="15">AVERAGE(AK17,AH17,AE17,AB17,Y17,V17,S17,P17,M17,J17)</f>
        <v>#DIV/0!</v>
      </c>
      <c r="AO17" s="14" t="str">
        <f t="shared" si="15"/>
        <v>#DIV/0!</v>
      </c>
    </row>
    <row r="18" ht="23.25" customHeight="1">
      <c r="A18" s="4"/>
      <c r="B18" s="9">
        <v>15.0</v>
      </c>
      <c r="C18" s="10"/>
      <c r="D18" s="15" t="s">
        <v>109</v>
      </c>
      <c r="E18" s="15">
        <v>500.0</v>
      </c>
      <c r="F18" s="15">
        <v>224874.0</v>
      </c>
      <c r="G18" s="15" t="s">
        <v>183</v>
      </c>
      <c r="H18" s="15" t="s">
        <v>246</v>
      </c>
      <c r="I18" s="9"/>
      <c r="J18" s="9"/>
      <c r="K18" s="14"/>
      <c r="L18" s="9"/>
      <c r="M18" s="9"/>
      <c r="N18" s="14"/>
      <c r="O18" s="9"/>
      <c r="P18" s="9"/>
      <c r="Q18" s="14"/>
      <c r="R18" s="9"/>
      <c r="S18" s="9"/>
      <c r="T18" s="14"/>
      <c r="U18" s="9"/>
      <c r="V18" s="9"/>
      <c r="W18" s="14"/>
      <c r="X18" s="9"/>
      <c r="Y18" s="9"/>
      <c r="Z18" s="14"/>
      <c r="AA18" s="9"/>
      <c r="AB18" s="9"/>
      <c r="AC18" s="14"/>
      <c r="AD18" s="9"/>
      <c r="AE18" s="9"/>
      <c r="AF18" s="14"/>
      <c r="AG18" s="9"/>
      <c r="AH18" s="9"/>
      <c r="AI18" s="14"/>
      <c r="AJ18" s="9"/>
      <c r="AK18" s="9"/>
      <c r="AL18" s="14"/>
      <c r="AM18" s="9">
        <f t="shared" si="2"/>
        <v>0</v>
      </c>
      <c r="AN18" s="9" t="str">
        <f t="shared" ref="AN18:AO18" si="16">AVERAGE(AK18,AH18,AE18,AB18,Y18,V18,S18,P18,M18,J18)</f>
        <v>#DIV/0!</v>
      </c>
      <c r="AO18" s="14" t="str">
        <f t="shared" si="16"/>
        <v>#DIV/0!</v>
      </c>
    </row>
    <row r="19" ht="23.25" customHeight="1">
      <c r="A19" s="4"/>
      <c r="B19" s="9">
        <v>16.0</v>
      </c>
      <c r="C19" s="10"/>
      <c r="D19" s="15" t="s">
        <v>110</v>
      </c>
      <c r="E19" s="15">
        <v>500.0</v>
      </c>
      <c r="F19" s="15">
        <v>3555.0</v>
      </c>
      <c r="G19" s="15" t="s">
        <v>183</v>
      </c>
      <c r="H19" s="15">
        <v>12.0</v>
      </c>
      <c r="I19" s="9"/>
      <c r="J19" s="9"/>
      <c r="K19" s="14"/>
      <c r="L19" s="9"/>
      <c r="M19" s="9"/>
      <c r="N19" s="14"/>
      <c r="O19" s="9"/>
      <c r="P19" s="9"/>
      <c r="Q19" s="14"/>
      <c r="R19" s="9"/>
      <c r="S19" s="9"/>
      <c r="T19" s="14"/>
      <c r="U19" s="9"/>
      <c r="V19" s="9"/>
      <c r="W19" s="14"/>
      <c r="X19" s="9"/>
      <c r="Y19" s="9"/>
      <c r="Z19" s="14"/>
      <c r="AA19" s="9"/>
      <c r="AB19" s="9"/>
      <c r="AC19" s="14"/>
      <c r="AD19" s="9"/>
      <c r="AE19" s="9"/>
      <c r="AF19" s="14"/>
      <c r="AG19" s="9"/>
      <c r="AH19" s="9"/>
      <c r="AI19" s="14"/>
      <c r="AJ19" s="9"/>
      <c r="AK19" s="9"/>
      <c r="AL19" s="14"/>
      <c r="AM19" s="9">
        <f t="shared" si="2"/>
        <v>0</v>
      </c>
      <c r="AN19" s="9" t="str">
        <f t="shared" ref="AN19:AO19" si="17">AVERAGE(AK19,AH19,AE19,AB19,Y19,V19,S19,P19,M19,J19)</f>
        <v>#DIV/0!</v>
      </c>
      <c r="AO19" s="14" t="str">
        <f t="shared" si="17"/>
        <v>#DIV/0!</v>
      </c>
    </row>
    <row r="20" ht="23.25" customHeight="1">
      <c r="A20" s="4"/>
      <c r="B20" s="9">
        <v>17.0</v>
      </c>
      <c r="C20" s="10"/>
      <c r="D20" s="15" t="s">
        <v>111</v>
      </c>
      <c r="E20" s="15">
        <v>500.0</v>
      </c>
      <c r="F20" s="15">
        <v>121275.0</v>
      </c>
      <c r="G20" s="15" t="s">
        <v>183</v>
      </c>
      <c r="H20" s="15" t="s">
        <v>247</v>
      </c>
      <c r="I20" s="9"/>
      <c r="J20" s="9"/>
      <c r="K20" s="14"/>
      <c r="L20" s="9"/>
      <c r="M20" s="9"/>
      <c r="N20" s="14"/>
      <c r="O20" s="9"/>
      <c r="P20" s="9"/>
      <c r="Q20" s="14"/>
      <c r="R20" s="9"/>
      <c r="S20" s="9"/>
      <c r="T20" s="14"/>
      <c r="U20" s="9"/>
      <c r="V20" s="9"/>
      <c r="W20" s="14"/>
      <c r="X20" s="9"/>
      <c r="Y20" s="9"/>
      <c r="Z20" s="14"/>
      <c r="AA20" s="9"/>
      <c r="AB20" s="9"/>
      <c r="AC20" s="14"/>
      <c r="AD20" s="9"/>
      <c r="AE20" s="9"/>
      <c r="AF20" s="14"/>
      <c r="AG20" s="9"/>
      <c r="AH20" s="9"/>
      <c r="AI20" s="14"/>
      <c r="AJ20" s="9"/>
      <c r="AK20" s="9"/>
      <c r="AL20" s="14"/>
      <c r="AM20" s="9">
        <f t="shared" si="2"/>
        <v>0</v>
      </c>
      <c r="AN20" s="9" t="str">
        <f t="shared" ref="AN20:AO20" si="18">AVERAGE(AK20,AH20,AE20,AB20,Y20,V20,S20,P20,M20,J20)</f>
        <v>#DIV/0!</v>
      </c>
      <c r="AO20" s="14" t="str">
        <f t="shared" si="18"/>
        <v>#DIV/0!</v>
      </c>
    </row>
    <row r="21" ht="23.25" customHeight="1">
      <c r="A21" s="4"/>
      <c r="B21" s="9">
        <v>18.0</v>
      </c>
      <c r="C21" s="10"/>
      <c r="D21" s="15" t="s">
        <v>112</v>
      </c>
      <c r="E21" s="15">
        <v>500.0</v>
      </c>
      <c r="F21" s="15">
        <v>58862.0</v>
      </c>
      <c r="G21" s="15" t="s">
        <v>183</v>
      </c>
      <c r="H21" s="15" t="s">
        <v>246</v>
      </c>
      <c r="I21" s="9"/>
      <c r="J21" s="9"/>
      <c r="K21" s="14"/>
      <c r="L21" s="9"/>
      <c r="M21" s="9"/>
      <c r="N21" s="14"/>
      <c r="O21" s="9"/>
      <c r="P21" s="9"/>
      <c r="Q21" s="14"/>
      <c r="R21" s="9"/>
      <c r="S21" s="9"/>
      <c r="T21" s="14"/>
      <c r="U21" s="9"/>
      <c r="V21" s="9"/>
      <c r="W21" s="14"/>
      <c r="X21" s="9"/>
      <c r="Y21" s="9"/>
      <c r="Z21" s="14"/>
      <c r="AA21" s="9"/>
      <c r="AB21" s="9"/>
      <c r="AC21" s="14"/>
      <c r="AD21" s="9"/>
      <c r="AE21" s="9"/>
      <c r="AF21" s="14"/>
      <c r="AG21" s="9"/>
      <c r="AH21" s="9"/>
      <c r="AI21" s="14"/>
      <c r="AJ21" s="9"/>
      <c r="AK21" s="9"/>
      <c r="AL21" s="14"/>
      <c r="AM21" s="9">
        <f t="shared" si="2"/>
        <v>0</v>
      </c>
      <c r="AN21" s="9" t="str">
        <f t="shared" ref="AN21:AO21" si="19">AVERAGE(AK21,AH21,AE21,AB21,Y21,V21,S21,P21,M21,J21)</f>
        <v>#DIV/0!</v>
      </c>
      <c r="AO21" s="14" t="str">
        <f t="shared" si="19"/>
        <v>#DIV/0!</v>
      </c>
    </row>
    <row r="22" ht="23.25" customHeight="1">
      <c r="A22" s="4"/>
      <c r="B22" s="9">
        <v>19.0</v>
      </c>
      <c r="C22" s="10"/>
      <c r="D22" s="15" t="s">
        <v>97</v>
      </c>
      <c r="E22" s="15">
        <v>1000.0</v>
      </c>
      <c r="F22" s="15">
        <v>49629.0</v>
      </c>
      <c r="G22" s="15" t="s">
        <v>183</v>
      </c>
      <c r="H22" s="15" t="s">
        <v>248</v>
      </c>
      <c r="I22" s="9"/>
      <c r="J22" s="9"/>
      <c r="K22" s="14"/>
      <c r="L22" s="9"/>
      <c r="M22" s="9"/>
      <c r="N22" s="14"/>
      <c r="O22" s="9"/>
      <c r="P22" s="9"/>
      <c r="Q22" s="14"/>
      <c r="R22" s="9"/>
      <c r="S22" s="9"/>
      <c r="T22" s="14"/>
      <c r="U22" s="9"/>
      <c r="V22" s="9"/>
      <c r="W22" s="14"/>
      <c r="X22" s="9"/>
      <c r="Y22" s="9"/>
      <c r="Z22" s="14"/>
      <c r="AA22" s="9"/>
      <c r="AB22" s="9"/>
      <c r="AC22" s="14"/>
      <c r="AD22" s="9"/>
      <c r="AE22" s="9"/>
      <c r="AF22" s="14"/>
      <c r="AG22" s="9"/>
      <c r="AH22" s="9"/>
      <c r="AI22" s="14"/>
      <c r="AJ22" s="9"/>
      <c r="AK22" s="9"/>
      <c r="AL22" s="14"/>
      <c r="AM22" s="9">
        <f t="shared" si="2"/>
        <v>0</v>
      </c>
      <c r="AN22" s="9" t="str">
        <f t="shared" ref="AN22:AO22" si="20">AVERAGE(AK22,AH22,AE22,AB22,Y22,V22,S22,P22,M22,J22)</f>
        <v>#DIV/0!</v>
      </c>
      <c r="AO22" s="14" t="str">
        <f t="shared" si="20"/>
        <v>#DIV/0!</v>
      </c>
    </row>
    <row r="23" ht="23.25" customHeight="1">
      <c r="A23" s="4"/>
      <c r="B23" s="9">
        <v>20.0</v>
      </c>
      <c r="C23" s="10"/>
      <c r="D23" s="15" t="s">
        <v>99</v>
      </c>
      <c r="E23" s="15">
        <v>1000.0</v>
      </c>
      <c r="F23" s="15">
        <v>249826.0</v>
      </c>
      <c r="G23" s="15" t="s">
        <v>183</v>
      </c>
      <c r="H23" s="15" t="s">
        <v>249</v>
      </c>
      <c r="I23" s="9"/>
      <c r="J23" s="9"/>
      <c r="K23" s="14"/>
      <c r="L23" s="9"/>
      <c r="M23" s="9"/>
      <c r="N23" s="14"/>
      <c r="O23" s="9"/>
      <c r="P23" s="9"/>
      <c r="Q23" s="14"/>
      <c r="R23" s="9"/>
      <c r="S23" s="9"/>
      <c r="T23" s="14"/>
      <c r="U23" s="9"/>
      <c r="V23" s="9"/>
      <c r="W23" s="14"/>
      <c r="X23" s="9"/>
      <c r="Y23" s="9"/>
      <c r="Z23" s="14"/>
      <c r="AA23" s="9"/>
      <c r="AB23" s="9"/>
      <c r="AC23" s="14"/>
      <c r="AD23" s="9"/>
      <c r="AE23" s="9"/>
      <c r="AF23" s="14"/>
      <c r="AG23" s="9"/>
      <c r="AH23" s="9"/>
      <c r="AI23" s="14"/>
      <c r="AJ23" s="9"/>
      <c r="AK23" s="9"/>
      <c r="AL23" s="14"/>
      <c r="AM23" s="9">
        <f t="shared" si="2"/>
        <v>0</v>
      </c>
      <c r="AN23" s="9" t="str">
        <f t="shared" ref="AN23:AO23" si="21">AVERAGE(AK23,AH23,AE23,AB23,Y23,V23,S23,P23,M23,J23)</f>
        <v>#DIV/0!</v>
      </c>
      <c r="AO23" s="14" t="str">
        <f t="shared" si="21"/>
        <v>#DIV/0!</v>
      </c>
    </row>
    <row r="24" ht="23.25" customHeight="1">
      <c r="A24" s="4"/>
      <c r="B24" s="9">
        <v>21.0</v>
      </c>
      <c r="C24" s="8"/>
      <c r="D24" s="15" t="s">
        <v>100</v>
      </c>
      <c r="E24" s="15">
        <v>1000.0</v>
      </c>
      <c r="F24" s="15">
        <v>449449.0</v>
      </c>
      <c r="G24" s="15" t="s">
        <v>183</v>
      </c>
      <c r="H24" s="15" t="s">
        <v>250</v>
      </c>
      <c r="I24" s="9"/>
      <c r="J24" s="9"/>
      <c r="K24" s="14"/>
      <c r="L24" s="9"/>
      <c r="M24" s="9"/>
      <c r="N24" s="14"/>
      <c r="O24" s="9"/>
      <c r="P24" s="9"/>
      <c r="Q24" s="14"/>
      <c r="R24" s="9"/>
      <c r="S24" s="9"/>
      <c r="T24" s="14"/>
      <c r="U24" s="9"/>
      <c r="V24" s="9"/>
      <c r="W24" s="14"/>
      <c r="X24" s="9"/>
      <c r="Y24" s="9"/>
      <c r="Z24" s="14"/>
      <c r="AA24" s="9"/>
      <c r="AB24" s="9"/>
      <c r="AC24" s="14"/>
      <c r="AD24" s="9"/>
      <c r="AE24" s="9"/>
      <c r="AF24" s="14"/>
      <c r="AG24" s="9"/>
      <c r="AH24" s="9"/>
      <c r="AI24" s="14"/>
      <c r="AJ24" s="9"/>
      <c r="AK24" s="9"/>
      <c r="AL24" s="14"/>
      <c r="AM24" s="9">
        <f t="shared" si="2"/>
        <v>0</v>
      </c>
      <c r="AN24" s="9" t="str">
        <f t="shared" ref="AN24:AO24" si="22">AVERAGE(AK24,AH24,AE24,AB24,Y24,V24,S24,P24,M24,J24)</f>
        <v>#DIV/0!</v>
      </c>
      <c r="AO24" s="14" t="str">
        <f t="shared" si="22"/>
        <v>#DIV/0!</v>
      </c>
    </row>
    <row r="25" ht="23.25" customHeight="1">
      <c r="A25" s="4"/>
      <c r="B25" s="9">
        <v>22.0</v>
      </c>
      <c r="C25" s="5" t="s">
        <v>120</v>
      </c>
      <c r="D25" s="15" t="s">
        <v>121</v>
      </c>
      <c r="E25" s="15">
        <v>496.0</v>
      </c>
      <c r="F25" s="15">
        <v>11654.0</v>
      </c>
      <c r="G25" s="15">
        <v>65.0</v>
      </c>
      <c r="H25" s="15">
        <v>65.0</v>
      </c>
      <c r="I25" s="9"/>
      <c r="J25" s="9"/>
      <c r="K25" s="14"/>
      <c r="L25" s="9"/>
      <c r="M25" s="9"/>
      <c r="N25" s="14"/>
      <c r="O25" s="9"/>
      <c r="P25" s="9"/>
      <c r="Q25" s="14"/>
      <c r="R25" s="9"/>
      <c r="S25" s="9"/>
      <c r="T25" s="14"/>
      <c r="U25" s="9"/>
      <c r="V25" s="9"/>
      <c r="W25" s="14"/>
      <c r="X25" s="9"/>
      <c r="Y25" s="9"/>
      <c r="Z25" s="14"/>
      <c r="AA25" s="9"/>
      <c r="AB25" s="9"/>
      <c r="AC25" s="14"/>
      <c r="AD25" s="9"/>
      <c r="AE25" s="9"/>
      <c r="AF25" s="14"/>
      <c r="AG25" s="9"/>
      <c r="AH25" s="9"/>
      <c r="AI25" s="14"/>
      <c r="AJ25" s="9"/>
      <c r="AK25" s="9"/>
      <c r="AL25" s="14"/>
      <c r="AM25" s="9">
        <f t="shared" si="2"/>
        <v>0</v>
      </c>
      <c r="AN25" s="9" t="str">
        <f t="shared" ref="AN25:AO25" si="23">AVERAGE(AK25,AH25,AE25,AB25,Y25,V25,S25,P25,M25,J25)</f>
        <v>#DIV/0!</v>
      </c>
      <c r="AO25" s="14" t="str">
        <f t="shared" si="23"/>
        <v>#DIV/0!</v>
      </c>
    </row>
    <row r="26" ht="23.25" customHeight="1">
      <c r="A26" s="4"/>
      <c r="B26" s="9">
        <v>23.0</v>
      </c>
      <c r="C26" s="10"/>
      <c r="D26" s="15" t="s">
        <v>122</v>
      </c>
      <c r="E26" s="15">
        <v>451.0</v>
      </c>
      <c r="F26" s="15">
        <v>8691.0</v>
      </c>
      <c r="G26" s="15">
        <v>30.0</v>
      </c>
      <c r="H26" s="15">
        <v>30.0</v>
      </c>
      <c r="I26" s="9"/>
      <c r="J26" s="9"/>
      <c r="K26" s="14"/>
      <c r="L26" s="9"/>
      <c r="M26" s="9"/>
      <c r="N26" s="14"/>
      <c r="O26" s="9"/>
      <c r="P26" s="9"/>
      <c r="Q26" s="14"/>
      <c r="R26" s="9"/>
      <c r="S26" s="9"/>
      <c r="T26" s="14"/>
      <c r="U26" s="9"/>
      <c r="V26" s="9"/>
      <c r="W26" s="14"/>
      <c r="X26" s="9"/>
      <c r="Y26" s="9"/>
      <c r="Z26" s="14"/>
      <c r="AA26" s="9"/>
      <c r="AB26" s="9"/>
      <c r="AC26" s="14"/>
      <c r="AD26" s="9"/>
      <c r="AE26" s="9"/>
      <c r="AF26" s="14"/>
      <c r="AG26" s="9"/>
      <c r="AH26" s="9"/>
      <c r="AI26" s="14"/>
      <c r="AJ26" s="9"/>
      <c r="AK26" s="9"/>
      <c r="AL26" s="14"/>
      <c r="AM26" s="9">
        <f t="shared" si="2"/>
        <v>0</v>
      </c>
      <c r="AN26" s="9" t="str">
        <f t="shared" ref="AN26:AO26" si="24">AVERAGE(AK26,AH26,AE26,AB26,Y26,V26,S26,P26,M26,J26)</f>
        <v>#DIV/0!</v>
      </c>
      <c r="AO26" s="14" t="str">
        <f t="shared" si="24"/>
        <v>#DIV/0!</v>
      </c>
    </row>
    <row r="27" ht="23.25" customHeight="1">
      <c r="A27" s="4"/>
      <c r="B27" s="9">
        <v>24.0</v>
      </c>
      <c r="C27" s="10"/>
      <c r="D27" s="15" t="s">
        <v>123</v>
      </c>
      <c r="E27" s="15">
        <v>425.0</v>
      </c>
      <c r="F27" s="15">
        <v>8688.0</v>
      </c>
      <c r="G27" s="15">
        <v>30.0</v>
      </c>
      <c r="H27" s="15">
        <v>30.0</v>
      </c>
      <c r="I27" s="9"/>
      <c r="J27" s="9"/>
      <c r="K27" s="14"/>
      <c r="L27" s="9"/>
      <c r="M27" s="9"/>
      <c r="N27" s="14"/>
      <c r="O27" s="9"/>
      <c r="P27" s="9"/>
      <c r="Q27" s="14"/>
      <c r="R27" s="9"/>
      <c r="S27" s="9"/>
      <c r="T27" s="14"/>
      <c r="U27" s="9"/>
      <c r="V27" s="9"/>
      <c r="W27" s="14"/>
      <c r="X27" s="9"/>
      <c r="Y27" s="9"/>
      <c r="Z27" s="14"/>
      <c r="AA27" s="9"/>
      <c r="AB27" s="9"/>
      <c r="AC27" s="14"/>
      <c r="AD27" s="9"/>
      <c r="AE27" s="9"/>
      <c r="AF27" s="14"/>
      <c r="AG27" s="9"/>
      <c r="AH27" s="9"/>
      <c r="AI27" s="14"/>
      <c r="AJ27" s="9"/>
      <c r="AK27" s="9"/>
      <c r="AL27" s="14"/>
      <c r="AM27" s="9">
        <f t="shared" si="2"/>
        <v>0</v>
      </c>
      <c r="AN27" s="9" t="str">
        <f t="shared" ref="AN27:AO27" si="25">AVERAGE(AK27,AH27,AE27,AB27,Y27,V27,S27,P27,M27,J27)</f>
        <v>#DIV/0!</v>
      </c>
      <c r="AO27" s="14" t="str">
        <f t="shared" si="25"/>
        <v>#DIV/0!</v>
      </c>
    </row>
    <row r="28" ht="23.25" customHeight="1">
      <c r="A28" s="4"/>
      <c r="B28" s="9">
        <v>25.0</v>
      </c>
      <c r="C28" s="10"/>
      <c r="D28" s="15" t="s">
        <v>124</v>
      </c>
      <c r="E28" s="15">
        <v>864.0</v>
      </c>
      <c r="F28" s="15">
        <v>18707.0</v>
      </c>
      <c r="G28" s="15">
        <v>54.0</v>
      </c>
      <c r="H28" s="15">
        <v>54.0</v>
      </c>
      <c r="I28" s="9"/>
      <c r="J28" s="9"/>
      <c r="K28" s="14"/>
      <c r="L28" s="9"/>
      <c r="M28" s="9"/>
      <c r="N28" s="14"/>
      <c r="O28" s="9"/>
      <c r="P28" s="9"/>
      <c r="Q28" s="14"/>
      <c r="R28" s="9"/>
      <c r="S28" s="9"/>
      <c r="T28" s="14"/>
      <c r="U28" s="9"/>
      <c r="V28" s="9"/>
      <c r="W28" s="14"/>
      <c r="X28" s="9"/>
      <c r="Y28" s="9"/>
      <c r="Z28" s="14"/>
      <c r="AA28" s="9"/>
      <c r="AB28" s="9"/>
      <c r="AC28" s="14"/>
      <c r="AD28" s="9"/>
      <c r="AE28" s="9"/>
      <c r="AF28" s="14"/>
      <c r="AG28" s="9"/>
      <c r="AH28" s="9"/>
      <c r="AI28" s="14"/>
      <c r="AJ28" s="9"/>
      <c r="AK28" s="9"/>
      <c r="AL28" s="14"/>
      <c r="AM28" s="9">
        <f t="shared" si="2"/>
        <v>0</v>
      </c>
      <c r="AN28" s="9" t="str">
        <f t="shared" ref="AN28:AO28" si="26">AVERAGE(AK28,AH28,AE28,AB28,Y28,V28,S28,P28,M28,J28)</f>
        <v>#DIV/0!</v>
      </c>
      <c r="AO28" s="14" t="str">
        <f t="shared" si="26"/>
        <v>#DIV/0!</v>
      </c>
    </row>
    <row r="29" ht="23.25" customHeight="1">
      <c r="A29" s="4"/>
      <c r="B29" s="9">
        <v>26.0</v>
      </c>
      <c r="C29" s="10"/>
      <c r="D29" s="15" t="s">
        <v>125</v>
      </c>
      <c r="E29" s="15">
        <v>645.0</v>
      </c>
      <c r="F29" s="15">
        <v>13979.0</v>
      </c>
      <c r="G29" s="15">
        <v>31.0</v>
      </c>
      <c r="H29" s="15">
        <v>31.0</v>
      </c>
      <c r="I29" s="9"/>
      <c r="J29" s="9"/>
      <c r="K29" s="14"/>
      <c r="L29" s="9"/>
      <c r="M29" s="9"/>
      <c r="N29" s="14"/>
      <c r="O29" s="9"/>
      <c r="P29" s="9"/>
      <c r="Q29" s="14"/>
      <c r="R29" s="9"/>
      <c r="S29" s="9"/>
      <c r="T29" s="14"/>
      <c r="U29" s="9"/>
      <c r="V29" s="9"/>
      <c r="W29" s="14"/>
      <c r="X29" s="9"/>
      <c r="Y29" s="9"/>
      <c r="Z29" s="14"/>
      <c r="AA29" s="9"/>
      <c r="AB29" s="9"/>
      <c r="AC29" s="14"/>
      <c r="AD29" s="9"/>
      <c r="AE29" s="9"/>
      <c r="AF29" s="14"/>
      <c r="AG29" s="9"/>
      <c r="AH29" s="9"/>
      <c r="AI29" s="14"/>
      <c r="AJ29" s="9"/>
      <c r="AK29" s="9"/>
      <c r="AL29" s="14"/>
      <c r="AM29" s="9">
        <f t="shared" si="2"/>
        <v>0</v>
      </c>
      <c r="AN29" s="9" t="str">
        <f t="shared" ref="AN29:AO29" si="27">AVERAGE(AK29,AH29,AE29,AB29,Y29,V29,S29,P29,M29,J29)</f>
        <v>#DIV/0!</v>
      </c>
      <c r="AO29" s="14" t="str">
        <f t="shared" si="27"/>
        <v>#DIV/0!</v>
      </c>
    </row>
    <row r="30" ht="23.25" customHeight="1">
      <c r="A30" s="4"/>
      <c r="B30" s="9">
        <v>27.0</v>
      </c>
      <c r="C30" s="10"/>
      <c r="D30" s="15" t="s">
        <v>126</v>
      </c>
      <c r="E30" s="15">
        <v>621.0</v>
      </c>
      <c r="F30" s="15">
        <v>13969.0</v>
      </c>
      <c r="G30" s="15">
        <v>31.0</v>
      </c>
      <c r="H30" s="15">
        <v>31.0</v>
      </c>
      <c r="I30" s="9"/>
      <c r="J30" s="9"/>
      <c r="K30" s="14"/>
      <c r="L30" s="9"/>
      <c r="M30" s="9"/>
      <c r="N30" s="14"/>
      <c r="O30" s="9"/>
      <c r="P30" s="9"/>
      <c r="Q30" s="14"/>
      <c r="R30" s="9"/>
      <c r="S30" s="9"/>
      <c r="T30" s="14"/>
      <c r="U30" s="9"/>
      <c r="V30" s="9"/>
      <c r="W30" s="14"/>
      <c r="X30" s="9"/>
      <c r="Y30" s="9"/>
      <c r="Z30" s="14"/>
      <c r="AA30" s="9"/>
      <c r="AB30" s="9"/>
      <c r="AC30" s="14"/>
      <c r="AD30" s="9"/>
      <c r="AE30" s="9"/>
      <c r="AF30" s="14"/>
      <c r="AG30" s="9"/>
      <c r="AH30" s="9"/>
      <c r="AI30" s="14"/>
      <c r="AJ30" s="9"/>
      <c r="AK30" s="9"/>
      <c r="AL30" s="14"/>
      <c r="AM30" s="9">
        <f t="shared" si="2"/>
        <v>0</v>
      </c>
      <c r="AN30" s="9" t="str">
        <f t="shared" ref="AN30:AO30" si="28">AVERAGE(AK30,AH30,AE30,AB30,Y30,V30,S30,P30,M30,J30)</f>
        <v>#DIV/0!</v>
      </c>
      <c r="AO30" s="14" t="str">
        <f t="shared" si="28"/>
        <v>#DIV/0!</v>
      </c>
    </row>
    <row r="31" ht="23.25" customHeight="1">
      <c r="A31" s="4"/>
      <c r="B31" s="9">
        <v>28.0</v>
      </c>
      <c r="C31" s="10"/>
      <c r="D31" s="15" t="s">
        <v>127</v>
      </c>
      <c r="E31" s="15">
        <v>197.0</v>
      </c>
      <c r="F31" s="15">
        <v>3925.0</v>
      </c>
      <c r="G31" s="15">
        <v>49.0</v>
      </c>
      <c r="H31" s="15">
        <v>49.0</v>
      </c>
      <c r="I31" s="9"/>
      <c r="J31" s="9"/>
      <c r="K31" s="14"/>
      <c r="L31" s="9"/>
      <c r="M31" s="9"/>
      <c r="N31" s="14"/>
      <c r="O31" s="9"/>
      <c r="P31" s="9"/>
      <c r="Q31" s="14"/>
      <c r="R31" s="9"/>
      <c r="S31" s="9"/>
      <c r="T31" s="14"/>
      <c r="U31" s="9"/>
      <c r="V31" s="9"/>
      <c r="W31" s="14"/>
      <c r="X31" s="9"/>
      <c r="Y31" s="9"/>
      <c r="Z31" s="14"/>
      <c r="AA31" s="9"/>
      <c r="AB31" s="9"/>
      <c r="AC31" s="14"/>
      <c r="AD31" s="9"/>
      <c r="AE31" s="9"/>
      <c r="AF31" s="14"/>
      <c r="AG31" s="9"/>
      <c r="AH31" s="9"/>
      <c r="AI31" s="14"/>
      <c r="AJ31" s="9"/>
      <c r="AK31" s="9"/>
      <c r="AL31" s="14"/>
      <c r="AM31" s="9">
        <f t="shared" si="2"/>
        <v>0</v>
      </c>
      <c r="AN31" s="9" t="str">
        <f t="shared" ref="AN31:AO31" si="29">AVERAGE(AK31,AH31,AE31,AB31,Y31,V31,S31,P31,M31,J31)</f>
        <v>#DIV/0!</v>
      </c>
      <c r="AO31" s="14" t="str">
        <f t="shared" si="29"/>
        <v>#DIV/0!</v>
      </c>
    </row>
    <row r="32" ht="23.25" customHeight="1">
      <c r="A32" s="4"/>
      <c r="B32" s="9">
        <v>29.0</v>
      </c>
      <c r="C32" s="10"/>
      <c r="D32" s="15" t="s">
        <v>128</v>
      </c>
      <c r="E32" s="15">
        <v>188.0</v>
      </c>
      <c r="F32" s="15">
        <v>3885.0</v>
      </c>
      <c r="G32" s="15">
        <v>31.0</v>
      </c>
      <c r="H32" s="15">
        <v>31.0</v>
      </c>
      <c r="I32" s="9"/>
      <c r="J32" s="9"/>
      <c r="K32" s="14"/>
      <c r="L32" s="9"/>
      <c r="M32" s="9"/>
      <c r="N32" s="14"/>
      <c r="O32" s="9"/>
      <c r="P32" s="9"/>
      <c r="Q32" s="14"/>
      <c r="R32" s="9"/>
      <c r="S32" s="9"/>
      <c r="T32" s="14"/>
      <c r="U32" s="9"/>
      <c r="V32" s="9"/>
      <c r="W32" s="14"/>
      <c r="X32" s="9"/>
      <c r="Y32" s="9"/>
      <c r="Z32" s="14"/>
      <c r="AA32" s="9"/>
      <c r="AB32" s="9"/>
      <c r="AC32" s="14"/>
      <c r="AD32" s="9"/>
      <c r="AE32" s="9"/>
      <c r="AF32" s="14"/>
      <c r="AG32" s="9"/>
      <c r="AH32" s="9"/>
      <c r="AI32" s="14"/>
      <c r="AJ32" s="9"/>
      <c r="AK32" s="9"/>
      <c r="AL32" s="14"/>
      <c r="AM32" s="9">
        <f t="shared" si="2"/>
        <v>0</v>
      </c>
      <c r="AN32" s="9" t="str">
        <f t="shared" ref="AN32:AO32" si="30">AVERAGE(AK32,AH32,AE32,AB32,Y32,V32,S32,P32,M32,J32)</f>
        <v>#DIV/0!</v>
      </c>
      <c r="AO32" s="14" t="str">
        <f t="shared" si="30"/>
        <v>#DIV/0!</v>
      </c>
    </row>
    <row r="33" ht="23.25" customHeight="1">
      <c r="A33" s="4"/>
      <c r="B33" s="9">
        <v>30.0</v>
      </c>
      <c r="C33" s="10"/>
      <c r="D33" s="15" t="s">
        <v>129</v>
      </c>
      <c r="E33" s="15">
        <v>184.0</v>
      </c>
      <c r="F33" s="15">
        <v>3916.0</v>
      </c>
      <c r="G33" s="15">
        <v>31.0</v>
      </c>
      <c r="H33" s="15">
        <v>31.0</v>
      </c>
      <c r="I33" s="9"/>
      <c r="J33" s="9"/>
      <c r="K33" s="14"/>
      <c r="L33" s="9"/>
      <c r="M33" s="9"/>
      <c r="N33" s="14"/>
      <c r="O33" s="9"/>
      <c r="P33" s="9"/>
      <c r="Q33" s="14"/>
      <c r="R33" s="9"/>
      <c r="S33" s="9"/>
      <c r="T33" s="14"/>
      <c r="U33" s="9"/>
      <c r="V33" s="9"/>
      <c r="W33" s="14"/>
      <c r="X33" s="9"/>
      <c r="Y33" s="9"/>
      <c r="Z33" s="14"/>
      <c r="AA33" s="9"/>
      <c r="AB33" s="9"/>
      <c r="AC33" s="14"/>
      <c r="AD33" s="9"/>
      <c r="AE33" s="9"/>
      <c r="AF33" s="14"/>
      <c r="AG33" s="9"/>
      <c r="AH33" s="9"/>
      <c r="AI33" s="14"/>
      <c r="AJ33" s="9"/>
      <c r="AK33" s="9"/>
      <c r="AL33" s="14"/>
      <c r="AM33" s="9">
        <f t="shared" si="2"/>
        <v>0</v>
      </c>
      <c r="AN33" s="9" t="str">
        <f t="shared" ref="AN33:AO33" si="31">AVERAGE(AK33,AH33,AE33,AB33,Y33,V33,S33,P33,M33,J33)</f>
        <v>#DIV/0!</v>
      </c>
      <c r="AO33" s="14" t="str">
        <f t="shared" si="31"/>
        <v>#DIV/0!</v>
      </c>
    </row>
    <row r="34" ht="23.25" customHeight="1">
      <c r="A34" s="4"/>
      <c r="B34" s="9">
        <v>31.0</v>
      </c>
      <c r="C34" s="10"/>
      <c r="D34" s="15" t="s">
        <v>130</v>
      </c>
      <c r="E34" s="15">
        <v>185.0</v>
      </c>
      <c r="F34" s="15">
        <v>3946.0</v>
      </c>
      <c r="G34" s="15">
        <v>31.0</v>
      </c>
      <c r="H34" s="15">
        <v>31.0</v>
      </c>
      <c r="I34" s="9"/>
      <c r="J34" s="9"/>
      <c r="K34" s="14"/>
      <c r="L34" s="9"/>
      <c r="M34" s="9"/>
      <c r="N34" s="14"/>
      <c r="O34" s="9"/>
      <c r="P34" s="9"/>
      <c r="Q34" s="14"/>
      <c r="R34" s="9"/>
      <c r="S34" s="9"/>
      <c r="T34" s="14"/>
      <c r="U34" s="9"/>
      <c r="V34" s="9"/>
      <c r="W34" s="14"/>
      <c r="X34" s="9"/>
      <c r="Y34" s="9"/>
      <c r="Z34" s="14"/>
      <c r="AA34" s="9"/>
      <c r="AB34" s="9"/>
      <c r="AC34" s="14"/>
      <c r="AD34" s="9"/>
      <c r="AE34" s="9"/>
      <c r="AF34" s="14"/>
      <c r="AG34" s="9"/>
      <c r="AH34" s="9"/>
      <c r="AI34" s="14"/>
      <c r="AJ34" s="9"/>
      <c r="AK34" s="9"/>
      <c r="AL34" s="14"/>
      <c r="AM34" s="9">
        <f t="shared" si="2"/>
        <v>0</v>
      </c>
      <c r="AN34" s="9" t="str">
        <f t="shared" ref="AN34:AO34" si="32">AVERAGE(AK34,AH34,AE34,AB34,Y34,V34,S34,P34,M34,J34)</f>
        <v>#DIV/0!</v>
      </c>
      <c r="AO34" s="14" t="str">
        <f t="shared" si="32"/>
        <v>#DIV/0!</v>
      </c>
    </row>
    <row r="35" ht="23.25" customHeight="1">
      <c r="A35" s="4"/>
      <c r="B35" s="9">
        <v>32.0</v>
      </c>
      <c r="C35" s="10"/>
      <c r="D35" s="15" t="s">
        <v>131</v>
      </c>
      <c r="E35" s="15">
        <v>186.0</v>
      </c>
      <c r="F35" s="15">
        <v>3973.0</v>
      </c>
      <c r="G35" s="15">
        <v>31.0</v>
      </c>
      <c r="H35" s="15">
        <v>31.0</v>
      </c>
      <c r="I35" s="9"/>
      <c r="J35" s="9"/>
      <c r="K35" s="14"/>
      <c r="L35" s="9"/>
      <c r="M35" s="9"/>
      <c r="N35" s="14"/>
      <c r="O35" s="9"/>
      <c r="P35" s="9"/>
      <c r="Q35" s="14"/>
      <c r="R35" s="9"/>
      <c r="S35" s="9"/>
      <c r="T35" s="14"/>
      <c r="U35" s="9"/>
      <c r="V35" s="9"/>
      <c r="W35" s="14"/>
      <c r="X35" s="9"/>
      <c r="Y35" s="9"/>
      <c r="Z35" s="14"/>
      <c r="AA35" s="9"/>
      <c r="AB35" s="9"/>
      <c r="AC35" s="14"/>
      <c r="AD35" s="9"/>
      <c r="AE35" s="9"/>
      <c r="AF35" s="14"/>
      <c r="AG35" s="9"/>
      <c r="AH35" s="9"/>
      <c r="AI35" s="14"/>
      <c r="AJ35" s="9"/>
      <c r="AK35" s="9"/>
      <c r="AL35" s="14"/>
      <c r="AM35" s="9">
        <f t="shared" si="2"/>
        <v>0</v>
      </c>
      <c r="AN35" s="9" t="str">
        <f t="shared" ref="AN35:AO35" si="33">AVERAGE(AK35,AH35,AE35,AB35,Y35,V35,S35,P35,M35,J35)</f>
        <v>#DIV/0!</v>
      </c>
      <c r="AO35" s="14" t="str">
        <f t="shared" si="33"/>
        <v>#DIV/0!</v>
      </c>
    </row>
    <row r="36" ht="23.25" customHeight="1">
      <c r="A36" s="4"/>
      <c r="B36" s="9">
        <v>33.0</v>
      </c>
      <c r="C36" s="10"/>
      <c r="D36" s="15" t="s">
        <v>132</v>
      </c>
      <c r="E36" s="15">
        <v>211.0</v>
      </c>
      <c r="F36" s="15">
        <v>4100.0</v>
      </c>
      <c r="G36" s="15">
        <v>49.0</v>
      </c>
      <c r="H36" s="15">
        <v>49.0</v>
      </c>
      <c r="I36" s="9"/>
      <c r="J36" s="9"/>
      <c r="K36" s="14"/>
      <c r="L36" s="9"/>
      <c r="M36" s="9"/>
      <c r="N36" s="14"/>
      <c r="O36" s="9"/>
      <c r="P36" s="9"/>
      <c r="Q36" s="14"/>
      <c r="R36" s="9"/>
      <c r="S36" s="9"/>
      <c r="T36" s="14"/>
      <c r="U36" s="9"/>
      <c r="V36" s="9"/>
      <c r="W36" s="14"/>
      <c r="X36" s="9"/>
      <c r="Y36" s="9"/>
      <c r="Z36" s="14"/>
      <c r="AA36" s="9"/>
      <c r="AB36" s="9"/>
      <c r="AC36" s="14"/>
      <c r="AD36" s="9"/>
      <c r="AE36" s="9"/>
      <c r="AF36" s="14"/>
      <c r="AG36" s="9"/>
      <c r="AH36" s="9"/>
      <c r="AI36" s="14"/>
      <c r="AJ36" s="9"/>
      <c r="AK36" s="9"/>
      <c r="AL36" s="14"/>
      <c r="AM36" s="9">
        <f t="shared" si="2"/>
        <v>0</v>
      </c>
      <c r="AN36" s="9" t="str">
        <f t="shared" ref="AN36:AO36" si="34">AVERAGE(AK36,AH36,AE36,AB36,Y36,V36,S36,P36,M36,J36)</f>
        <v>#DIV/0!</v>
      </c>
      <c r="AO36" s="14" t="str">
        <f t="shared" si="34"/>
        <v>#DIV/0!</v>
      </c>
    </row>
    <row r="37" ht="23.25" customHeight="1">
      <c r="A37" s="4"/>
      <c r="B37" s="9">
        <v>34.0</v>
      </c>
      <c r="C37" s="10"/>
      <c r="D37" s="15" t="s">
        <v>133</v>
      </c>
      <c r="E37" s="15">
        <v>211.0</v>
      </c>
      <c r="F37" s="15">
        <v>3541.0</v>
      </c>
      <c r="G37" s="15">
        <v>30.0</v>
      </c>
      <c r="H37" s="15">
        <v>30.0</v>
      </c>
      <c r="I37" s="9"/>
      <c r="J37" s="9"/>
      <c r="K37" s="14"/>
      <c r="L37" s="9"/>
      <c r="M37" s="9"/>
      <c r="N37" s="14"/>
      <c r="O37" s="9"/>
      <c r="P37" s="9"/>
      <c r="Q37" s="14"/>
      <c r="R37" s="9"/>
      <c r="S37" s="9"/>
      <c r="T37" s="14"/>
      <c r="U37" s="9"/>
      <c r="V37" s="9"/>
      <c r="W37" s="14"/>
      <c r="X37" s="9"/>
      <c r="Y37" s="9"/>
      <c r="Z37" s="14"/>
      <c r="AA37" s="9"/>
      <c r="AB37" s="9"/>
      <c r="AC37" s="14"/>
      <c r="AD37" s="9"/>
      <c r="AE37" s="9"/>
      <c r="AF37" s="14"/>
      <c r="AG37" s="9"/>
      <c r="AH37" s="9"/>
      <c r="AI37" s="14"/>
      <c r="AJ37" s="9"/>
      <c r="AK37" s="9"/>
      <c r="AL37" s="14"/>
      <c r="AM37" s="9">
        <f t="shared" si="2"/>
        <v>0</v>
      </c>
      <c r="AN37" s="9" t="str">
        <f t="shared" ref="AN37:AO37" si="35">AVERAGE(AK37,AH37,AE37,AB37,Y37,V37,S37,P37,M37,J37)</f>
        <v>#DIV/0!</v>
      </c>
      <c r="AO37" s="14" t="str">
        <f t="shared" si="35"/>
        <v>#DIV/0!</v>
      </c>
    </row>
    <row r="38" ht="23.25" customHeight="1">
      <c r="A38" s="4"/>
      <c r="B38" s="9">
        <v>35.0</v>
      </c>
      <c r="C38" s="8"/>
      <c r="D38" s="15" t="s">
        <v>134</v>
      </c>
      <c r="E38" s="15">
        <v>206.0</v>
      </c>
      <c r="F38" s="15">
        <v>3540.0</v>
      </c>
      <c r="G38" s="15">
        <v>30.0</v>
      </c>
      <c r="H38" s="15">
        <v>30.0</v>
      </c>
      <c r="I38" s="9"/>
      <c r="J38" s="9"/>
      <c r="K38" s="14"/>
      <c r="L38" s="9"/>
      <c r="M38" s="9"/>
      <c r="N38" s="14"/>
      <c r="O38" s="9"/>
      <c r="P38" s="9"/>
      <c r="Q38" s="14"/>
      <c r="R38" s="9"/>
      <c r="S38" s="9"/>
      <c r="T38" s="14"/>
      <c r="U38" s="9"/>
      <c r="V38" s="9"/>
      <c r="W38" s="14"/>
      <c r="X38" s="9"/>
      <c r="Y38" s="9"/>
      <c r="Z38" s="14"/>
      <c r="AA38" s="9"/>
      <c r="AB38" s="9"/>
      <c r="AC38" s="14"/>
      <c r="AD38" s="9"/>
      <c r="AE38" s="9"/>
      <c r="AF38" s="14"/>
      <c r="AG38" s="9"/>
      <c r="AH38" s="9"/>
      <c r="AI38" s="14"/>
      <c r="AJ38" s="9"/>
      <c r="AK38" s="9"/>
      <c r="AL38" s="14"/>
      <c r="AM38" s="9">
        <f t="shared" si="2"/>
        <v>0</v>
      </c>
      <c r="AN38" s="9" t="str">
        <f t="shared" ref="AN38:AO38" si="36">AVERAGE(AK38,AH38,AE38,AB38,Y38,V38,S38,P38,M38,J38)</f>
        <v>#DIV/0!</v>
      </c>
      <c r="AO38" s="14" t="str">
        <f t="shared" si="36"/>
        <v>#DIV/0!</v>
      </c>
    </row>
    <row r="39" ht="23.25" customHeight="1">
      <c r="A39" s="4"/>
      <c r="B39" s="9">
        <v>36.0</v>
      </c>
      <c r="C39" s="9" t="s">
        <v>184</v>
      </c>
      <c r="D39" s="15" t="s">
        <v>135</v>
      </c>
      <c r="E39" s="15">
        <v>900.0</v>
      </c>
      <c r="F39" s="15">
        <v>307350.0</v>
      </c>
      <c r="G39" s="15" t="s">
        <v>183</v>
      </c>
      <c r="H39" s="15" t="s">
        <v>251</v>
      </c>
      <c r="I39" s="9"/>
      <c r="J39" s="9"/>
      <c r="K39" s="14"/>
      <c r="L39" s="9"/>
      <c r="M39" s="9"/>
      <c r="N39" s="14"/>
      <c r="O39" s="9"/>
      <c r="P39" s="9"/>
      <c r="Q39" s="14"/>
      <c r="R39" s="9"/>
      <c r="S39" s="9"/>
      <c r="T39" s="14"/>
      <c r="U39" s="9"/>
      <c r="V39" s="9"/>
      <c r="W39" s="14"/>
      <c r="X39" s="9"/>
      <c r="Y39" s="9"/>
      <c r="Z39" s="14"/>
      <c r="AA39" s="9"/>
      <c r="AB39" s="9"/>
      <c r="AC39" s="14"/>
      <c r="AD39" s="9"/>
      <c r="AE39" s="9"/>
      <c r="AF39" s="14"/>
      <c r="AG39" s="9"/>
      <c r="AH39" s="9"/>
      <c r="AI39" s="14"/>
      <c r="AJ39" s="9"/>
      <c r="AK39" s="9"/>
      <c r="AL39" s="14"/>
      <c r="AM39" s="9">
        <f t="shared" si="2"/>
        <v>0</v>
      </c>
      <c r="AN39" s="9" t="str">
        <f t="shared" ref="AN39:AO39" si="37">AVERAGE(AK39,AH39,AE39,AB39,Y39,V39,S39,P39,M39,J39)</f>
        <v>#DIV/0!</v>
      </c>
      <c r="AO39" s="14" t="str">
        <f t="shared" si="37"/>
        <v>#DIV/0!</v>
      </c>
    </row>
    <row r="40" ht="23.25" customHeight="1">
      <c r="A40" s="4"/>
      <c r="B40" s="9">
        <v>37.0</v>
      </c>
      <c r="C40" s="5" t="s">
        <v>136</v>
      </c>
      <c r="D40" s="15" t="s">
        <v>145</v>
      </c>
      <c r="E40" s="15">
        <v>450.0</v>
      </c>
      <c r="F40" s="15">
        <v>5714.0</v>
      </c>
      <c r="G40" s="15">
        <v>5.0</v>
      </c>
      <c r="H40" s="15">
        <v>5.0</v>
      </c>
      <c r="I40" s="9"/>
      <c r="J40" s="9"/>
      <c r="K40" s="14"/>
      <c r="L40" s="9"/>
      <c r="M40" s="9"/>
      <c r="N40" s="14"/>
      <c r="O40" s="9"/>
      <c r="P40" s="9"/>
      <c r="Q40" s="14"/>
      <c r="R40" s="9"/>
      <c r="S40" s="9"/>
      <c r="T40" s="14"/>
      <c r="U40" s="9"/>
      <c r="V40" s="9"/>
      <c r="W40" s="14"/>
      <c r="X40" s="9"/>
      <c r="Y40" s="9"/>
      <c r="Z40" s="14"/>
      <c r="AA40" s="9"/>
      <c r="AB40" s="9"/>
      <c r="AC40" s="14"/>
      <c r="AD40" s="9"/>
      <c r="AE40" s="9"/>
      <c r="AF40" s="14"/>
      <c r="AG40" s="9"/>
      <c r="AH40" s="9"/>
      <c r="AI40" s="14"/>
      <c r="AJ40" s="9"/>
      <c r="AK40" s="9"/>
      <c r="AL40" s="14"/>
      <c r="AM40" s="9">
        <f t="shared" si="2"/>
        <v>0</v>
      </c>
      <c r="AN40" s="9" t="str">
        <f t="shared" ref="AN40:AO40" si="38">AVERAGE(AK40,AH40,AE40,AB40,Y40,V40,S40,P40,M40,J40)</f>
        <v>#DIV/0!</v>
      </c>
      <c r="AO40" s="14" t="str">
        <f t="shared" si="38"/>
        <v>#DIV/0!</v>
      </c>
    </row>
    <row r="41" ht="23.25" customHeight="1">
      <c r="A41" s="4"/>
      <c r="B41" s="9">
        <v>38.0</v>
      </c>
      <c r="C41" s="10"/>
      <c r="D41" s="15" t="s">
        <v>146</v>
      </c>
      <c r="E41" s="15">
        <v>450.0</v>
      </c>
      <c r="F41" s="15">
        <v>5734.0</v>
      </c>
      <c r="G41" s="15">
        <v>5.0</v>
      </c>
      <c r="H41" s="15">
        <v>5.0</v>
      </c>
      <c r="I41" s="9"/>
      <c r="J41" s="9"/>
      <c r="K41" s="14"/>
      <c r="L41" s="9"/>
      <c r="M41" s="9"/>
      <c r="N41" s="14"/>
      <c r="O41" s="9"/>
      <c r="P41" s="9"/>
      <c r="Q41" s="14"/>
      <c r="R41" s="9"/>
      <c r="S41" s="9"/>
      <c r="T41" s="14"/>
      <c r="U41" s="9"/>
      <c r="V41" s="9"/>
      <c r="W41" s="14"/>
      <c r="X41" s="9"/>
      <c r="Y41" s="9"/>
      <c r="Z41" s="14"/>
      <c r="AA41" s="9"/>
      <c r="AB41" s="9"/>
      <c r="AC41" s="14"/>
      <c r="AD41" s="9"/>
      <c r="AE41" s="9"/>
      <c r="AF41" s="14"/>
      <c r="AG41" s="9"/>
      <c r="AH41" s="9"/>
      <c r="AI41" s="14"/>
      <c r="AJ41" s="9"/>
      <c r="AK41" s="9"/>
      <c r="AL41" s="14"/>
      <c r="AM41" s="9">
        <f t="shared" si="2"/>
        <v>0</v>
      </c>
      <c r="AN41" s="9" t="str">
        <f t="shared" ref="AN41:AO41" si="39">AVERAGE(AK41,AH41,AE41,AB41,Y41,V41,S41,P41,M41,J41)</f>
        <v>#DIV/0!</v>
      </c>
      <c r="AO41" s="14" t="str">
        <f t="shared" si="39"/>
        <v>#DIV/0!</v>
      </c>
    </row>
    <row r="42" ht="23.25" customHeight="1">
      <c r="A42" s="4"/>
      <c r="B42" s="9">
        <v>39.0</v>
      </c>
      <c r="C42" s="10"/>
      <c r="D42" s="15" t="s">
        <v>147</v>
      </c>
      <c r="E42" s="15">
        <v>450.0</v>
      </c>
      <c r="F42" s="15">
        <v>9803.0</v>
      </c>
      <c r="G42" s="15">
        <v>5.0</v>
      </c>
      <c r="H42" s="15">
        <v>5.0</v>
      </c>
      <c r="I42" s="9"/>
      <c r="J42" s="9"/>
      <c r="K42" s="14"/>
      <c r="L42" s="9"/>
      <c r="M42" s="9"/>
      <c r="N42" s="14"/>
      <c r="O42" s="9"/>
      <c r="P42" s="9"/>
      <c r="Q42" s="14"/>
      <c r="R42" s="9"/>
      <c r="S42" s="9"/>
      <c r="T42" s="14"/>
      <c r="U42" s="9"/>
      <c r="V42" s="9"/>
      <c r="W42" s="14"/>
      <c r="X42" s="9"/>
      <c r="Y42" s="9"/>
      <c r="Z42" s="14"/>
      <c r="AA42" s="9"/>
      <c r="AB42" s="9"/>
      <c r="AC42" s="14"/>
      <c r="AD42" s="9"/>
      <c r="AE42" s="9"/>
      <c r="AF42" s="14"/>
      <c r="AG42" s="9"/>
      <c r="AH42" s="9"/>
      <c r="AI42" s="14"/>
      <c r="AJ42" s="9"/>
      <c r="AK42" s="9"/>
      <c r="AL42" s="14"/>
      <c r="AM42" s="9">
        <f t="shared" si="2"/>
        <v>0</v>
      </c>
      <c r="AN42" s="9" t="str">
        <f t="shared" ref="AN42:AO42" si="40">AVERAGE(AK42,AH42,AE42,AB42,Y42,V42,S42,P42,M42,J42)</f>
        <v>#DIV/0!</v>
      </c>
      <c r="AO42" s="14" t="str">
        <f t="shared" si="40"/>
        <v>#DIV/0!</v>
      </c>
    </row>
    <row r="43" ht="23.25" customHeight="1">
      <c r="A43" s="4"/>
      <c r="B43" s="9">
        <v>40.0</v>
      </c>
      <c r="C43" s="10"/>
      <c r="D43" s="15" t="s">
        <v>148</v>
      </c>
      <c r="E43" s="15">
        <v>450.0</v>
      </c>
      <c r="F43" s="15">
        <v>9757.0</v>
      </c>
      <c r="G43" s="15">
        <v>5.0</v>
      </c>
      <c r="H43" s="15">
        <v>5.0</v>
      </c>
      <c r="I43" s="9"/>
      <c r="J43" s="9"/>
      <c r="K43" s="14"/>
      <c r="L43" s="9"/>
      <c r="M43" s="9"/>
      <c r="N43" s="14"/>
      <c r="O43" s="9"/>
      <c r="P43" s="9"/>
      <c r="Q43" s="14"/>
      <c r="R43" s="9"/>
      <c r="S43" s="9"/>
      <c r="T43" s="14"/>
      <c r="U43" s="9"/>
      <c r="V43" s="9"/>
      <c r="W43" s="14"/>
      <c r="X43" s="9"/>
      <c r="Y43" s="9"/>
      <c r="Z43" s="14"/>
      <c r="AA43" s="9"/>
      <c r="AB43" s="9"/>
      <c r="AC43" s="14"/>
      <c r="AD43" s="9"/>
      <c r="AE43" s="9"/>
      <c r="AF43" s="14"/>
      <c r="AG43" s="9"/>
      <c r="AH43" s="9"/>
      <c r="AI43" s="14"/>
      <c r="AJ43" s="9"/>
      <c r="AK43" s="9"/>
      <c r="AL43" s="14"/>
      <c r="AM43" s="9">
        <f t="shared" si="2"/>
        <v>0</v>
      </c>
      <c r="AN43" s="9" t="str">
        <f t="shared" ref="AN43:AO43" si="41">AVERAGE(AK43,AH43,AE43,AB43,Y43,V43,S43,P43,M43,J43)</f>
        <v>#DIV/0!</v>
      </c>
      <c r="AO43" s="14" t="str">
        <f t="shared" si="41"/>
        <v>#DIV/0!</v>
      </c>
    </row>
    <row r="44" ht="23.25" customHeight="1">
      <c r="A44" s="4"/>
      <c r="B44" s="9">
        <v>41.0</v>
      </c>
      <c r="C44" s="10"/>
      <c r="D44" s="15" t="s">
        <v>137</v>
      </c>
      <c r="E44" s="15">
        <v>450.0</v>
      </c>
      <c r="F44" s="15">
        <v>8168.0</v>
      </c>
      <c r="G44" s="15">
        <v>15.0</v>
      </c>
      <c r="H44" s="15">
        <v>15.0</v>
      </c>
      <c r="I44" s="9"/>
      <c r="J44" s="9"/>
      <c r="K44" s="14"/>
      <c r="L44" s="9"/>
      <c r="M44" s="9"/>
      <c r="N44" s="14"/>
      <c r="O44" s="9"/>
      <c r="P44" s="9"/>
      <c r="Q44" s="14"/>
      <c r="R44" s="9"/>
      <c r="S44" s="9"/>
      <c r="T44" s="14"/>
      <c r="U44" s="9"/>
      <c r="V44" s="9"/>
      <c r="W44" s="14"/>
      <c r="X44" s="9"/>
      <c r="Y44" s="9"/>
      <c r="Z44" s="14"/>
      <c r="AA44" s="9"/>
      <c r="AB44" s="9"/>
      <c r="AC44" s="14"/>
      <c r="AD44" s="9"/>
      <c r="AE44" s="9"/>
      <c r="AF44" s="14"/>
      <c r="AG44" s="9"/>
      <c r="AH44" s="9"/>
      <c r="AI44" s="14"/>
      <c r="AJ44" s="9"/>
      <c r="AK44" s="9"/>
      <c r="AL44" s="14"/>
      <c r="AM44" s="9">
        <f t="shared" si="2"/>
        <v>0</v>
      </c>
      <c r="AN44" s="9" t="str">
        <f t="shared" ref="AN44:AO44" si="42">AVERAGE(AK44,AH44,AE44,AB44,Y44,V44,S44,P44,M44,J44)</f>
        <v>#DIV/0!</v>
      </c>
      <c r="AO44" s="14" t="str">
        <f t="shared" si="42"/>
        <v>#DIV/0!</v>
      </c>
    </row>
    <row r="45" ht="23.25" customHeight="1">
      <c r="A45" s="4"/>
      <c r="B45" s="9">
        <v>42.0</v>
      </c>
      <c r="C45" s="10"/>
      <c r="D45" s="15" t="s">
        <v>138</v>
      </c>
      <c r="E45" s="15">
        <v>450.0</v>
      </c>
      <c r="F45" s="15">
        <v>8169.0</v>
      </c>
      <c r="G45" s="15">
        <v>15.0</v>
      </c>
      <c r="H45" s="15">
        <v>15.0</v>
      </c>
      <c r="I45" s="9"/>
      <c r="J45" s="9"/>
      <c r="K45" s="14"/>
      <c r="L45" s="9"/>
      <c r="M45" s="9"/>
      <c r="N45" s="14"/>
      <c r="O45" s="9"/>
      <c r="P45" s="9"/>
      <c r="Q45" s="14"/>
      <c r="R45" s="9"/>
      <c r="S45" s="9"/>
      <c r="T45" s="14"/>
      <c r="U45" s="9"/>
      <c r="V45" s="9"/>
      <c r="W45" s="14"/>
      <c r="X45" s="9"/>
      <c r="Y45" s="9"/>
      <c r="Z45" s="14"/>
      <c r="AA45" s="9"/>
      <c r="AB45" s="9"/>
      <c r="AC45" s="14"/>
      <c r="AD45" s="9"/>
      <c r="AE45" s="9"/>
      <c r="AF45" s="14"/>
      <c r="AG45" s="9"/>
      <c r="AH45" s="9"/>
      <c r="AI45" s="14"/>
      <c r="AJ45" s="9"/>
      <c r="AK45" s="9"/>
      <c r="AL45" s="14"/>
      <c r="AM45" s="9">
        <f t="shared" si="2"/>
        <v>0</v>
      </c>
      <c r="AN45" s="9" t="str">
        <f t="shared" ref="AN45:AO45" si="43">AVERAGE(AK45,AH45,AE45,AB45,Y45,V45,S45,P45,M45,J45)</f>
        <v>#DIV/0!</v>
      </c>
      <c r="AO45" s="14" t="str">
        <f t="shared" si="43"/>
        <v>#DIV/0!</v>
      </c>
    </row>
    <row r="46" ht="23.25" customHeight="1">
      <c r="A46" s="4"/>
      <c r="B46" s="9">
        <v>43.0</v>
      </c>
      <c r="C46" s="10"/>
      <c r="D46" s="15" t="s">
        <v>139</v>
      </c>
      <c r="E46" s="15">
        <v>450.0</v>
      </c>
      <c r="F46" s="15">
        <v>16680.0</v>
      </c>
      <c r="G46" s="15">
        <v>15.0</v>
      </c>
      <c r="H46" s="15">
        <v>15.0</v>
      </c>
      <c r="I46" s="9"/>
      <c r="J46" s="9"/>
      <c r="K46" s="14"/>
      <c r="L46" s="9"/>
      <c r="M46" s="9"/>
      <c r="N46" s="14"/>
      <c r="O46" s="9"/>
      <c r="P46" s="9"/>
      <c r="Q46" s="14"/>
      <c r="R46" s="9"/>
      <c r="S46" s="9"/>
      <c r="T46" s="14"/>
      <c r="U46" s="9"/>
      <c r="V46" s="9"/>
      <c r="W46" s="14"/>
      <c r="X46" s="9"/>
      <c r="Y46" s="9"/>
      <c r="Z46" s="14"/>
      <c r="AA46" s="9"/>
      <c r="AB46" s="9"/>
      <c r="AC46" s="14"/>
      <c r="AD46" s="9"/>
      <c r="AE46" s="9"/>
      <c r="AF46" s="14"/>
      <c r="AG46" s="9"/>
      <c r="AH46" s="9"/>
      <c r="AI46" s="14"/>
      <c r="AJ46" s="9"/>
      <c r="AK46" s="9"/>
      <c r="AL46" s="14"/>
      <c r="AM46" s="9">
        <f t="shared" si="2"/>
        <v>0</v>
      </c>
      <c r="AN46" s="9" t="str">
        <f t="shared" ref="AN46:AO46" si="44">AVERAGE(AK46,AH46,AE46,AB46,Y46,V46,S46,P46,M46,J46)</f>
        <v>#DIV/0!</v>
      </c>
      <c r="AO46" s="14" t="str">
        <f t="shared" si="44"/>
        <v>#DIV/0!</v>
      </c>
    </row>
    <row r="47" ht="23.25" customHeight="1">
      <c r="A47" s="4"/>
      <c r="B47" s="9">
        <v>44.0</v>
      </c>
      <c r="C47" s="10"/>
      <c r="D47" s="15" t="s">
        <v>140</v>
      </c>
      <c r="E47" s="15">
        <v>450.0</v>
      </c>
      <c r="F47" s="15">
        <v>16750.0</v>
      </c>
      <c r="G47" s="15">
        <v>15.0</v>
      </c>
      <c r="H47" s="15">
        <v>15.0</v>
      </c>
      <c r="I47" s="9"/>
      <c r="J47" s="9"/>
      <c r="K47" s="14"/>
      <c r="L47" s="9"/>
      <c r="M47" s="9"/>
      <c r="N47" s="14"/>
      <c r="O47" s="9"/>
      <c r="P47" s="9"/>
      <c r="Q47" s="14"/>
      <c r="R47" s="9"/>
      <c r="S47" s="9"/>
      <c r="T47" s="14"/>
      <c r="U47" s="9"/>
      <c r="V47" s="9"/>
      <c r="W47" s="14"/>
      <c r="X47" s="9"/>
      <c r="Y47" s="9"/>
      <c r="Z47" s="14"/>
      <c r="AA47" s="9"/>
      <c r="AB47" s="9"/>
      <c r="AC47" s="14"/>
      <c r="AD47" s="9"/>
      <c r="AE47" s="9"/>
      <c r="AF47" s="14"/>
      <c r="AG47" s="9"/>
      <c r="AH47" s="9"/>
      <c r="AI47" s="14"/>
      <c r="AJ47" s="9"/>
      <c r="AK47" s="9"/>
      <c r="AL47" s="14"/>
      <c r="AM47" s="9">
        <f t="shared" si="2"/>
        <v>0</v>
      </c>
      <c r="AN47" s="9" t="str">
        <f t="shared" ref="AN47:AO47" si="45">AVERAGE(AK47,AH47,AE47,AB47,Y47,V47,S47,P47,M47,J47)</f>
        <v>#DIV/0!</v>
      </c>
      <c r="AO47" s="14" t="str">
        <f t="shared" si="45"/>
        <v>#DIV/0!</v>
      </c>
    </row>
    <row r="48" ht="23.25" customHeight="1">
      <c r="A48" s="4"/>
      <c r="B48" s="9">
        <v>45.0</v>
      </c>
      <c r="C48" s="10"/>
      <c r="D48" s="15" t="s">
        <v>141</v>
      </c>
      <c r="E48" s="15">
        <v>450.0</v>
      </c>
      <c r="F48" s="15">
        <v>8260.0</v>
      </c>
      <c r="G48" s="15">
        <v>25.0</v>
      </c>
      <c r="H48" s="15">
        <v>25.0</v>
      </c>
      <c r="I48" s="9"/>
      <c r="J48" s="9"/>
      <c r="K48" s="14"/>
      <c r="L48" s="9"/>
      <c r="M48" s="9"/>
      <c r="N48" s="14"/>
      <c r="O48" s="9"/>
      <c r="P48" s="9"/>
      <c r="Q48" s="14"/>
      <c r="R48" s="9"/>
      <c r="S48" s="9"/>
      <c r="T48" s="14"/>
      <c r="U48" s="9"/>
      <c r="V48" s="9"/>
      <c r="W48" s="14"/>
      <c r="X48" s="9"/>
      <c r="Y48" s="9"/>
      <c r="Z48" s="14"/>
      <c r="AA48" s="9"/>
      <c r="AB48" s="9"/>
      <c r="AC48" s="14"/>
      <c r="AD48" s="9"/>
      <c r="AE48" s="9"/>
      <c r="AF48" s="14"/>
      <c r="AG48" s="9"/>
      <c r="AH48" s="9"/>
      <c r="AI48" s="14"/>
      <c r="AJ48" s="9"/>
      <c r="AK48" s="9"/>
      <c r="AL48" s="14"/>
      <c r="AM48" s="9">
        <f t="shared" si="2"/>
        <v>0</v>
      </c>
      <c r="AN48" s="9" t="str">
        <f t="shared" ref="AN48:AO48" si="46">AVERAGE(AK48,AH48,AE48,AB48,Y48,V48,S48,P48,M48,J48)</f>
        <v>#DIV/0!</v>
      </c>
      <c r="AO48" s="14" t="str">
        <f t="shared" si="46"/>
        <v>#DIV/0!</v>
      </c>
    </row>
    <row r="49" ht="23.25" customHeight="1">
      <c r="A49" s="4"/>
      <c r="B49" s="9">
        <v>46.0</v>
      </c>
      <c r="C49" s="10"/>
      <c r="D49" s="15" t="s">
        <v>142</v>
      </c>
      <c r="E49" s="15">
        <v>450.0</v>
      </c>
      <c r="F49" s="15">
        <v>8263.0</v>
      </c>
      <c r="G49" s="15">
        <v>25.0</v>
      </c>
      <c r="H49" s="15">
        <v>25.0</v>
      </c>
      <c r="I49" s="9"/>
      <c r="J49" s="9"/>
      <c r="K49" s="14"/>
      <c r="L49" s="9"/>
      <c r="M49" s="9"/>
      <c r="N49" s="14"/>
      <c r="O49" s="9"/>
      <c r="P49" s="9"/>
      <c r="Q49" s="14"/>
      <c r="R49" s="9"/>
      <c r="S49" s="9"/>
      <c r="T49" s="14"/>
      <c r="U49" s="9"/>
      <c r="V49" s="9"/>
      <c r="W49" s="14"/>
      <c r="X49" s="9"/>
      <c r="Y49" s="9"/>
      <c r="Z49" s="14"/>
      <c r="AA49" s="9"/>
      <c r="AB49" s="9"/>
      <c r="AC49" s="14"/>
      <c r="AD49" s="9"/>
      <c r="AE49" s="9"/>
      <c r="AF49" s="14"/>
      <c r="AG49" s="9"/>
      <c r="AH49" s="9"/>
      <c r="AI49" s="14"/>
      <c r="AJ49" s="9"/>
      <c r="AK49" s="9"/>
      <c r="AL49" s="14"/>
      <c r="AM49" s="9">
        <f t="shared" si="2"/>
        <v>0</v>
      </c>
      <c r="AN49" s="9" t="str">
        <f t="shared" ref="AN49:AO49" si="47">AVERAGE(AK49,AH49,AE49,AB49,Y49,V49,S49,P49,M49,J49)</f>
        <v>#DIV/0!</v>
      </c>
      <c r="AO49" s="14" t="str">
        <f t="shared" si="47"/>
        <v>#DIV/0!</v>
      </c>
    </row>
    <row r="50" ht="23.25" customHeight="1">
      <c r="A50" s="4"/>
      <c r="B50" s="9">
        <v>47.0</v>
      </c>
      <c r="C50" s="10"/>
      <c r="D50" s="15" t="s">
        <v>143</v>
      </c>
      <c r="E50" s="15">
        <v>450.0</v>
      </c>
      <c r="F50" s="15">
        <v>17343.0</v>
      </c>
      <c r="G50" s="15">
        <v>25.0</v>
      </c>
      <c r="H50" s="15">
        <v>25.0</v>
      </c>
      <c r="I50" s="9"/>
      <c r="J50" s="9"/>
      <c r="K50" s="14"/>
      <c r="L50" s="9"/>
      <c r="M50" s="9"/>
      <c r="N50" s="14"/>
      <c r="O50" s="9"/>
      <c r="P50" s="9"/>
      <c r="Q50" s="14"/>
      <c r="R50" s="9"/>
      <c r="S50" s="9"/>
      <c r="T50" s="14"/>
      <c r="U50" s="9"/>
      <c r="V50" s="9"/>
      <c r="W50" s="14"/>
      <c r="X50" s="9"/>
      <c r="Y50" s="9"/>
      <c r="Z50" s="14"/>
      <c r="AA50" s="9"/>
      <c r="AB50" s="9"/>
      <c r="AC50" s="14"/>
      <c r="AD50" s="9"/>
      <c r="AE50" s="9"/>
      <c r="AF50" s="14"/>
      <c r="AG50" s="9"/>
      <c r="AH50" s="9"/>
      <c r="AI50" s="14"/>
      <c r="AJ50" s="9"/>
      <c r="AK50" s="9"/>
      <c r="AL50" s="14"/>
      <c r="AM50" s="9">
        <f t="shared" si="2"/>
        <v>0</v>
      </c>
      <c r="AN50" s="9" t="str">
        <f t="shared" ref="AN50:AO50" si="48">AVERAGE(AK50,AH50,AE50,AB50,Y50,V50,S50,P50,M50,J50)</f>
        <v>#DIV/0!</v>
      </c>
      <c r="AO50" s="14" t="str">
        <f t="shared" si="48"/>
        <v>#DIV/0!</v>
      </c>
    </row>
    <row r="51" ht="23.25" customHeight="1">
      <c r="A51" s="4"/>
      <c r="B51" s="9">
        <v>48.0</v>
      </c>
      <c r="C51" s="8"/>
      <c r="D51" s="15" t="s">
        <v>144</v>
      </c>
      <c r="E51" s="15">
        <v>450.0</v>
      </c>
      <c r="F51" s="15">
        <v>17425.0</v>
      </c>
      <c r="G51" s="15">
        <v>25.0</v>
      </c>
      <c r="H51" s="15">
        <v>25.0</v>
      </c>
      <c r="I51" s="9"/>
      <c r="J51" s="9"/>
      <c r="K51" s="14"/>
      <c r="L51" s="9"/>
      <c r="M51" s="9"/>
      <c r="N51" s="14"/>
      <c r="O51" s="9"/>
      <c r="P51" s="9"/>
      <c r="Q51" s="14"/>
      <c r="R51" s="9"/>
      <c r="S51" s="9"/>
      <c r="T51" s="14"/>
      <c r="U51" s="9"/>
      <c r="V51" s="9"/>
      <c r="W51" s="14"/>
      <c r="X51" s="9"/>
      <c r="Y51" s="9"/>
      <c r="Z51" s="14"/>
      <c r="AA51" s="9"/>
      <c r="AB51" s="9"/>
      <c r="AC51" s="14"/>
      <c r="AD51" s="9"/>
      <c r="AE51" s="9"/>
      <c r="AF51" s="14"/>
      <c r="AG51" s="9"/>
      <c r="AH51" s="9"/>
      <c r="AI51" s="14"/>
      <c r="AJ51" s="9"/>
      <c r="AK51" s="9"/>
      <c r="AL51" s="14"/>
      <c r="AM51" s="9">
        <f t="shared" si="2"/>
        <v>0</v>
      </c>
      <c r="AN51" s="9" t="str">
        <f t="shared" ref="AN51:AO51" si="49">AVERAGE(AK51,AH51,AE51,AB51,Y51,V51,S51,P51,M51,J51)</f>
        <v>#DIV/0!</v>
      </c>
      <c r="AO51" s="14" t="str">
        <f t="shared" si="49"/>
        <v>#DIV/0!</v>
      </c>
    </row>
    <row r="52" ht="23.25" customHeight="1">
      <c r="A52" s="4"/>
      <c r="B52" s="9">
        <v>49.0</v>
      </c>
      <c r="C52" s="5" t="s">
        <v>149</v>
      </c>
      <c r="D52" s="15" t="s">
        <v>150</v>
      </c>
      <c r="E52" s="15">
        <v>385.0</v>
      </c>
      <c r="F52" s="15">
        <v>19095.0</v>
      </c>
      <c r="G52" s="15" t="s">
        <v>183</v>
      </c>
      <c r="H52" s="15">
        <v>14.0</v>
      </c>
      <c r="I52" s="9"/>
      <c r="J52" s="9"/>
      <c r="K52" s="14"/>
      <c r="L52" s="9"/>
      <c r="M52" s="9"/>
      <c r="N52" s="14"/>
      <c r="O52" s="9"/>
      <c r="P52" s="9"/>
      <c r="Q52" s="14"/>
      <c r="R52" s="9"/>
      <c r="S52" s="9"/>
      <c r="T52" s="14"/>
      <c r="U52" s="9"/>
      <c r="V52" s="9"/>
      <c r="W52" s="14"/>
      <c r="X52" s="9"/>
      <c r="Y52" s="9"/>
      <c r="Z52" s="14"/>
      <c r="AA52" s="9"/>
      <c r="AB52" s="9"/>
      <c r="AC52" s="14"/>
      <c r="AD52" s="9"/>
      <c r="AE52" s="9"/>
      <c r="AF52" s="14"/>
      <c r="AG52" s="9"/>
      <c r="AH52" s="9"/>
      <c r="AI52" s="14"/>
      <c r="AJ52" s="9"/>
      <c r="AK52" s="9"/>
      <c r="AL52" s="14"/>
      <c r="AM52" s="9">
        <f t="shared" si="2"/>
        <v>0</v>
      </c>
      <c r="AN52" s="9" t="str">
        <f t="shared" ref="AN52:AO52" si="50">AVERAGE(AK52,AH52,AE52,AB52,Y52,V52,S52,P52,M52,J52)</f>
        <v>#DIV/0!</v>
      </c>
      <c r="AO52" s="14" t="str">
        <f t="shared" si="50"/>
        <v>#DIV/0!</v>
      </c>
    </row>
    <row r="53" ht="23.25" customHeight="1">
      <c r="A53" s="4"/>
      <c r="B53" s="9">
        <v>50.0</v>
      </c>
      <c r="C53" s="8"/>
      <c r="D53" s="15" t="s">
        <v>151</v>
      </c>
      <c r="E53" s="15">
        <v>352.0</v>
      </c>
      <c r="F53" s="15">
        <v>14612.0</v>
      </c>
      <c r="G53" s="15" t="s">
        <v>183</v>
      </c>
      <c r="H53" s="15">
        <v>14.0</v>
      </c>
      <c r="I53" s="9"/>
      <c r="J53" s="9"/>
      <c r="K53" s="14"/>
      <c r="L53" s="9"/>
      <c r="M53" s="9"/>
      <c r="N53" s="9"/>
      <c r="O53" s="9"/>
      <c r="P53" s="9"/>
      <c r="Q53" s="14"/>
      <c r="R53" s="9"/>
      <c r="S53" s="9"/>
      <c r="T53" s="14"/>
      <c r="U53" s="9"/>
      <c r="V53" s="9"/>
      <c r="W53" s="14"/>
      <c r="X53" s="9"/>
      <c r="Y53" s="9"/>
      <c r="Z53" s="14"/>
      <c r="AA53" s="9"/>
      <c r="AB53" s="9"/>
      <c r="AC53" s="14"/>
      <c r="AD53" s="9"/>
      <c r="AE53" s="9"/>
      <c r="AF53" s="14"/>
      <c r="AG53" s="9"/>
      <c r="AH53" s="9"/>
      <c r="AI53" s="14"/>
      <c r="AJ53" s="9"/>
      <c r="AK53" s="9"/>
      <c r="AL53" s="14"/>
      <c r="AM53" s="9">
        <f t="shared" si="2"/>
        <v>0</v>
      </c>
      <c r="AN53" s="9" t="str">
        <f t="shared" ref="AN53:AO53" si="51">AVERAGE(AK53,AH53,AE53,AB53,Y53,V53,S53,P53,M53,J53)</f>
        <v>#DIV/0!</v>
      </c>
      <c r="AO53" s="14" t="str">
        <f t="shared" si="51"/>
        <v>#DIV/0!</v>
      </c>
    </row>
    <row r="54" ht="23.25" customHeight="1">
      <c r="A54" s="4"/>
      <c r="B54" s="9">
        <v>51.0</v>
      </c>
      <c r="C54" s="5" t="s">
        <v>152</v>
      </c>
      <c r="D54" s="15" t="s">
        <v>153</v>
      </c>
      <c r="E54" s="15">
        <v>138.0</v>
      </c>
      <c r="F54" s="15">
        <v>493.0</v>
      </c>
      <c r="G54" s="15">
        <v>11.0</v>
      </c>
      <c r="H54" s="15">
        <v>11.0</v>
      </c>
      <c r="I54" s="9"/>
      <c r="J54" s="9"/>
      <c r="K54" s="14"/>
      <c r="L54" s="9"/>
      <c r="M54" s="9"/>
      <c r="N54" s="14"/>
      <c r="O54" s="9"/>
      <c r="P54" s="9"/>
      <c r="Q54" s="14"/>
      <c r="R54" s="9"/>
      <c r="S54" s="9"/>
      <c r="T54" s="14"/>
      <c r="U54" s="9"/>
      <c r="V54" s="9"/>
      <c r="W54" s="14"/>
      <c r="X54" s="9"/>
      <c r="Y54" s="9"/>
      <c r="Z54" s="14"/>
      <c r="AA54" s="9"/>
      <c r="AB54" s="9"/>
      <c r="AC54" s="14"/>
      <c r="AD54" s="9"/>
      <c r="AE54" s="9"/>
      <c r="AF54" s="14"/>
      <c r="AG54" s="9"/>
      <c r="AH54" s="9"/>
      <c r="AI54" s="14"/>
      <c r="AJ54" s="9"/>
      <c r="AK54" s="9"/>
      <c r="AL54" s="14"/>
      <c r="AM54" s="9">
        <f t="shared" si="2"/>
        <v>0</v>
      </c>
      <c r="AN54" s="9" t="str">
        <f t="shared" ref="AN54:AO54" si="52">AVERAGE(AK54,AH54,AE54,AB54,Y54,V54,S54,P54,M54,J54)</f>
        <v>#DIV/0!</v>
      </c>
      <c r="AO54" s="14" t="str">
        <f t="shared" si="52"/>
        <v>#DIV/0!</v>
      </c>
    </row>
    <row r="55" ht="23.25" customHeight="1">
      <c r="A55" s="4"/>
      <c r="B55" s="9">
        <v>52.0</v>
      </c>
      <c r="C55" s="10"/>
      <c r="D55" s="15" t="s">
        <v>154</v>
      </c>
      <c r="E55" s="15">
        <v>87.0</v>
      </c>
      <c r="F55" s="15">
        <v>406.0</v>
      </c>
      <c r="G55" s="15">
        <v>11.0</v>
      </c>
      <c r="H55" s="15">
        <v>11.0</v>
      </c>
      <c r="I55" s="9"/>
      <c r="J55" s="9"/>
      <c r="K55" s="14"/>
      <c r="L55" s="9"/>
      <c r="M55" s="9"/>
      <c r="N55" s="14"/>
      <c r="O55" s="9"/>
      <c r="P55" s="9"/>
      <c r="Q55" s="14"/>
      <c r="R55" s="9"/>
      <c r="S55" s="9"/>
      <c r="T55" s="14"/>
      <c r="U55" s="9"/>
      <c r="V55" s="9"/>
      <c r="W55" s="14"/>
      <c r="X55" s="9"/>
      <c r="Y55" s="9"/>
      <c r="Z55" s="14"/>
      <c r="AA55" s="9"/>
      <c r="AB55" s="9"/>
      <c r="AC55" s="14"/>
      <c r="AD55" s="9"/>
      <c r="AE55" s="9"/>
      <c r="AF55" s="14"/>
      <c r="AG55" s="9"/>
      <c r="AH55" s="9"/>
      <c r="AI55" s="14"/>
      <c r="AJ55" s="9"/>
      <c r="AK55" s="9"/>
      <c r="AL55" s="14"/>
      <c r="AM55" s="9">
        <f t="shared" si="2"/>
        <v>0</v>
      </c>
      <c r="AN55" s="9" t="str">
        <f t="shared" ref="AN55:AO55" si="53">AVERAGE(AK55,AH55,AE55,AB55,Y55,V55,S55,P55,M55,J55)</f>
        <v>#DIV/0!</v>
      </c>
      <c r="AO55" s="14" t="str">
        <f t="shared" si="53"/>
        <v>#DIV/0!</v>
      </c>
    </row>
    <row r="56" ht="23.25" customHeight="1">
      <c r="A56" s="4"/>
      <c r="B56" s="9">
        <v>53.0</v>
      </c>
      <c r="C56" s="10"/>
      <c r="D56" s="15" t="s">
        <v>155</v>
      </c>
      <c r="E56" s="15">
        <v>561.0</v>
      </c>
      <c r="F56" s="15">
        <v>1629.0</v>
      </c>
      <c r="G56" s="15">
        <v>13.0</v>
      </c>
      <c r="H56" s="15">
        <v>13.0</v>
      </c>
      <c r="I56" s="9"/>
      <c r="J56" s="9"/>
      <c r="K56" s="14"/>
      <c r="L56" s="9"/>
      <c r="M56" s="9"/>
      <c r="N56" s="14"/>
      <c r="O56" s="9"/>
      <c r="P56" s="9"/>
      <c r="Q56" s="14"/>
      <c r="R56" s="9"/>
      <c r="S56" s="9"/>
      <c r="T56" s="14"/>
      <c r="U56" s="9"/>
      <c r="V56" s="9"/>
      <c r="W56" s="14"/>
      <c r="X56" s="9"/>
      <c r="Y56" s="9"/>
      <c r="Z56" s="14"/>
      <c r="AA56" s="9"/>
      <c r="AB56" s="9"/>
      <c r="AC56" s="14"/>
      <c r="AD56" s="9"/>
      <c r="AE56" s="9"/>
      <c r="AF56" s="14"/>
      <c r="AG56" s="9"/>
      <c r="AH56" s="9"/>
      <c r="AI56" s="14"/>
      <c r="AJ56" s="9"/>
      <c r="AK56" s="9"/>
      <c r="AL56" s="14"/>
      <c r="AM56" s="9">
        <f t="shared" si="2"/>
        <v>0</v>
      </c>
      <c r="AN56" s="9" t="str">
        <f t="shared" ref="AN56:AO56" si="54">AVERAGE(AK56,AH56,AE56,AB56,Y56,V56,S56,P56,M56,J56)</f>
        <v>#DIV/0!</v>
      </c>
      <c r="AO56" s="14" t="str">
        <f t="shared" si="54"/>
        <v>#DIV/0!</v>
      </c>
    </row>
    <row r="57" ht="23.25" customHeight="1">
      <c r="A57" s="4"/>
      <c r="B57" s="9">
        <v>54.0</v>
      </c>
      <c r="C57" s="10"/>
      <c r="D57" s="15" t="s">
        <v>156</v>
      </c>
      <c r="E57" s="15">
        <v>74.0</v>
      </c>
      <c r="F57" s="15">
        <v>301.0</v>
      </c>
      <c r="G57" s="15">
        <v>11.0</v>
      </c>
      <c r="H57" s="15">
        <v>11.0</v>
      </c>
      <c r="I57" s="9"/>
      <c r="J57" s="9"/>
      <c r="K57" s="14"/>
      <c r="L57" s="9"/>
      <c r="M57" s="9"/>
      <c r="N57" s="14"/>
      <c r="O57" s="9"/>
      <c r="P57" s="9"/>
      <c r="Q57" s="14"/>
      <c r="R57" s="9"/>
      <c r="S57" s="9"/>
      <c r="T57" s="14"/>
      <c r="U57" s="9"/>
      <c r="V57" s="9"/>
      <c r="W57" s="14"/>
      <c r="X57" s="9"/>
      <c r="Y57" s="9"/>
      <c r="Z57" s="14"/>
      <c r="AA57" s="9"/>
      <c r="AB57" s="9"/>
      <c r="AC57" s="14"/>
      <c r="AD57" s="9"/>
      <c r="AE57" s="9"/>
      <c r="AF57" s="14"/>
      <c r="AG57" s="9"/>
      <c r="AH57" s="9"/>
      <c r="AI57" s="14"/>
      <c r="AJ57" s="9"/>
      <c r="AK57" s="9"/>
      <c r="AL57" s="14"/>
      <c r="AM57" s="9">
        <f t="shared" si="2"/>
        <v>0</v>
      </c>
      <c r="AN57" s="9" t="str">
        <f t="shared" ref="AN57:AO57" si="55">AVERAGE(AK57,AH57,AE57,AB57,Y57,V57,S57,P57,M57,J57)</f>
        <v>#DIV/0!</v>
      </c>
      <c r="AO57" s="14" t="str">
        <f t="shared" si="55"/>
        <v>#DIV/0!</v>
      </c>
    </row>
    <row r="58" ht="23.25" customHeight="1">
      <c r="A58" s="4"/>
      <c r="B58" s="9">
        <v>55.0</v>
      </c>
      <c r="C58" s="10"/>
      <c r="D58" s="15" t="s">
        <v>157</v>
      </c>
      <c r="E58" s="15">
        <v>80.0</v>
      </c>
      <c r="F58" s="15">
        <v>254.0</v>
      </c>
      <c r="G58" s="15">
        <v>10.0</v>
      </c>
      <c r="H58" s="15">
        <v>10.0</v>
      </c>
      <c r="I58" s="9"/>
      <c r="J58" s="9"/>
      <c r="K58" s="14"/>
      <c r="L58" s="9"/>
      <c r="M58" s="9"/>
      <c r="N58" s="14"/>
      <c r="O58" s="9"/>
      <c r="P58" s="9"/>
      <c r="Q58" s="14"/>
      <c r="R58" s="9"/>
      <c r="S58" s="9"/>
      <c r="T58" s="14"/>
      <c r="U58" s="9"/>
      <c r="V58" s="9"/>
      <c r="W58" s="14"/>
      <c r="X58" s="9"/>
      <c r="Y58" s="9"/>
      <c r="Z58" s="14"/>
      <c r="AA58" s="9"/>
      <c r="AB58" s="9"/>
      <c r="AC58" s="14"/>
      <c r="AD58" s="9"/>
      <c r="AE58" s="9"/>
      <c r="AF58" s="14"/>
      <c r="AG58" s="9"/>
      <c r="AH58" s="9"/>
      <c r="AI58" s="14"/>
      <c r="AJ58" s="9"/>
      <c r="AK58" s="9"/>
      <c r="AL58" s="14"/>
      <c r="AM58" s="9">
        <f t="shared" si="2"/>
        <v>0</v>
      </c>
      <c r="AN58" s="9" t="str">
        <f t="shared" ref="AN58:AO58" si="56">AVERAGE(AK58,AH58,AE58,AB58,Y58,V58,S58,P58,M58,J58)</f>
        <v>#DIV/0!</v>
      </c>
      <c r="AO58" s="14" t="str">
        <f t="shared" si="56"/>
        <v>#DIV/0!</v>
      </c>
    </row>
    <row r="59" ht="23.25" customHeight="1">
      <c r="A59" s="4"/>
      <c r="B59" s="9">
        <v>56.0</v>
      </c>
      <c r="C59" s="10"/>
      <c r="D59" s="15" t="s">
        <v>158</v>
      </c>
      <c r="E59" s="15">
        <v>120.0</v>
      </c>
      <c r="F59" s="15">
        <v>638.0</v>
      </c>
      <c r="G59" s="15">
        <v>9.0</v>
      </c>
      <c r="H59" s="15">
        <v>9.0</v>
      </c>
      <c r="I59" s="9"/>
      <c r="J59" s="9"/>
      <c r="K59" s="14"/>
      <c r="L59" s="9"/>
      <c r="M59" s="9"/>
      <c r="N59" s="14"/>
      <c r="O59" s="9"/>
      <c r="P59" s="9"/>
      <c r="Q59" s="14"/>
      <c r="R59" s="9"/>
      <c r="S59" s="9"/>
      <c r="T59" s="14"/>
      <c r="U59" s="9"/>
      <c r="V59" s="9"/>
      <c r="W59" s="14"/>
      <c r="X59" s="9"/>
      <c r="Y59" s="9"/>
      <c r="Z59" s="14"/>
      <c r="AA59" s="9"/>
      <c r="AB59" s="9"/>
      <c r="AC59" s="14"/>
      <c r="AD59" s="9"/>
      <c r="AE59" s="9"/>
      <c r="AF59" s="14"/>
      <c r="AG59" s="9"/>
      <c r="AH59" s="9"/>
      <c r="AI59" s="14"/>
      <c r="AJ59" s="9"/>
      <c r="AK59" s="9"/>
      <c r="AL59" s="14"/>
      <c r="AM59" s="9">
        <f t="shared" si="2"/>
        <v>0</v>
      </c>
      <c r="AN59" s="9" t="str">
        <f t="shared" ref="AN59:AO59" si="57">AVERAGE(AK59,AH59,AE59,AB59,Y59,V59,S59,P59,M59,J59)</f>
        <v>#DIV/0!</v>
      </c>
      <c r="AO59" s="14" t="str">
        <f t="shared" si="57"/>
        <v>#DIV/0!</v>
      </c>
    </row>
    <row r="60" ht="23.25" customHeight="1">
      <c r="A60" s="4"/>
      <c r="B60" s="9">
        <v>57.0</v>
      </c>
      <c r="C60" s="10"/>
      <c r="D60" s="15" t="s">
        <v>159</v>
      </c>
      <c r="E60" s="15">
        <v>128.0</v>
      </c>
      <c r="F60" s="15">
        <v>3216.0</v>
      </c>
      <c r="G60" s="15">
        <v>42.0</v>
      </c>
      <c r="H60" s="15">
        <v>42.0</v>
      </c>
      <c r="I60" s="9"/>
      <c r="J60" s="9"/>
      <c r="K60" s="14"/>
      <c r="L60" s="9"/>
      <c r="M60" s="9"/>
      <c r="N60" s="14"/>
      <c r="O60" s="9"/>
      <c r="P60" s="9"/>
      <c r="Q60" s="14"/>
      <c r="R60" s="9"/>
      <c r="S60" s="9"/>
      <c r="T60" s="14"/>
      <c r="U60" s="9"/>
      <c r="V60" s="9"/>
      <c r="W60" s="14"/>
      <c r="X60" s="9"/>
      <c r="Y60" s="9"/>
      <c r="Z60" s="14"/>
      <c r="AA60" s="9"/>
      <c r="AB60" s="9"/>
      <c r="AC60" s="14"/>
      <c r="AD60" s="9"/>
      <c r="AE60" s="9"/>
      <c r="AF60" s="14"/>
      <c r="AG60" s="9"/>
      <c r="AH60" s="9"/>
      <c r="AI60" s="14"/>
      <c r="AJ60" s="9"/>
      <c r="AK60" s="9"/>
      <c r="AL60" s="14"/>
      <c r="AM60" s="9">
        <f t="shared" si="2"/>
        <v>0</v>
      </c>
      <c r="AN60" s="9" t="str">
        <f t="shared" ref="AN60:AO60" si="58">AVERAGE(AK60,AH60,AE60,AB60,Y60,V60,S60,P60,M60,J60)</f>
        <v>#DIV/0!</v>
      </c>
      <c r="AO60" s="14" t="str">
        <f t="shared" si="58"/>
        <v>#DIV/0!</v>
      </c>
    </row>
    <row r="61" ht="23.25" customHeight="1">
      <c r="A61" s="4"/>
      <c r="B61" s="9">
        <v>58.0</v>
      </c>
      <c r="C61" s="10"/>
      <c r="D61" s="15" t="s">
        <v>160</v>
      </c>
      <c r="E61" s="15">
        <v>128.0</v>
      </c>
      <c r="F61" s="15">
        <v>5198.0</v>
      </c>
      <c r="G61" s="15">
        <v>73.0</v>
      </c>
      <c r="H61" s="15">
        <v>73.0</v>
      </c>
      <c r="I61" s="9"/>
      <c r="J61" s="9"/>
      <c r="K61" s="14"/>
      <c r="L61" s="9"/>
      <c r="M61" s="9"/>
      <c r="N61" s="14"/>
      <c r="O61" s="9"/>
      <c r="P61" s="9"/>
      <c r="Q61" s="14"/>
      <c r="R61" s="9"/>
      <c r="S61" s="9"/>
      <c r="T61" s="14"/>
      <c r="U61" s="9"/>
      <c r="V61" s="9"/>
      <c r="W61" s="14"/>
      <c r="X61" s="9"/>
      <c r="Y61" s="9"/>
      <c r="Z61" s="14"/>
      <c r="AA61" s="9"/>
      <c r="AB61" s="9"/>
      <c r="AC61" s="14"/>
      <c r="AD61" s="9"/>
      <c r="AE61" s="9"/>
      <c r="AF61" s="14"/>
      <c r="AG61" s="9"/>
      <c r="AH61" s="9"/>
      <c r="AI61" s="14"/>
      <c r="AJ61" s="9"/>
      <c r="AK61" s="9"/>
      <c r="AL61" s="14"/>
      <c r="AM61" s="9">
        <f t="shared" si="2"/>
        <v>0</v>
      </c>
      <c r="AN61" s="9" t="str">
        <f t="shared" ref="AN61:AO61" si="59">AVERAGE(AK61,AH61,AE61,AB61,Y61,V61,S61,P61,M61,J61)</f>
        <v>#DIV/0!</v>
      </c>
      <c r="AO61" s="14" t="str">
        <f t="shared" si="59"/>
        <v>#DIV/0!</v>
      </c>
    </row>
    <row r="62" ht="23.25" customHeight="1">
      <c r="A62" s="4"/>
      <c r="B62" s="9">
        <v>59.0</v>
      </c>
      <c r="C62" s="10"/>
      <c r="D62" s="15" t="s">
        <v>161</v>
      </c>
      <c r="E62" s="15">
        <v>128.0</v>
      </c>
      <c r="F62" s="15">
        <v>387.0</v>
      </c>
      <c r="G62" s="15">
        <v>8.0</v>
      </c>
      <c r="H62" s="15">
        <v>8.0</v>
      </c>
      <c r="I62" s="9"/>
      <c r="J62" s="9"/>
      <c r="K62" s="14"/>
      <c r="L62" s="9"/>
      <c r="M62" s="9"/>
      <c r="N62" s="14"/>
      <c r="O62" s="9"/>
      <c r="P62" s="9"/>
      <c r="Q62" s="14"/>
      <c r="R62" s="9"/>
      <c r="S62" s="9"/>
      <c r="T62" s="14"/>
      <c r="U62" s="9"/>
      <c r="V62" s="9"/>
      <c r="W62" s="14"/>
      <c r="X62" s="9"/>
      <c r="Y62" s="9"/>
      <c r="Z62" s="14"/>
      <c r="AA62" s="9"/>
      <c r="AB62" s="9"/>
      <c r="AC62" s="14"/>
      <c r="AD62" s="9"/>
      <c r="AE62" s="9"/>
      <c r="AF62" s="14"/>
      <c r="AG62" s="9"/>
      <c r="AH62" s="9"/>
      <c r="AI62" s="14"/>
      <c r="AJ62" s="9"/>
      <c r="AK62" s="9"/>
      <c r="AL62" s="14"/>
      <c r="AM62" s="9">
        <f t="shared" si="2"/>
        <v>0</v>
      </c>
      <c r="AN62" s="9" t="str">
        <f t="shared" ref="AN62:AO62" si="60">AVERAGE(AK62,AH62,AE62,AB62,Y62,V62,S62,P62,M62,J62)</f>
        <v>#DIV/0!</v>
      </c>
      <c r="AO62" s="14" t="str">
        <f t="shared" si="60"/>
        <v>#DIV/0!</v>
      </c>
    </row>
    <row r="63" ht="23.25" customHeight="1">
      <c r="A63" s="4"/>
      <c r="B63" s="9">
        <v>60.0</v>
      </c>
      <c r="C63" s="10"/>
      <c r="D63" s="15" t="s">
        <v>162</v>
      </c>
      <c r="E63" s="15">
        <v>128.0</v>
      </c>
      <c r="F63" s="15">
        <v>1170.0</v>
      </c>
      <c r="G63" s="15">
        <v>20.0</v>
      </c>
      <c r="H63" s="15">
        <v>20.0</v>
      </c>
      <c r="I63" s="9"/>
      <c r="J63" s="9"/>
      <c r="K63" s="14"/>
      <c r="L63" s="9"/>
      <c r="M63" s="9"/>
      <c r="N63" s="14"/>
      <c r="O63" s="9"/>
      <c r="P63" s="9"/>
      <c r="Q63" s="14"/>
      <c r="R63" s="9"/>
      <c r="S63" s="9"/>
      <c r="T63" s="14"/>
      <c r="U63" s="9"/>
      <c r="V63" s="9"/>
      <c r="W63" s="14"/>
      <c r="X63" s="9"/>
      <c r="Y63" s="9"/>
      <c r="Z63" s="14"/>
      <c r="AA63" s="9"/>
      <c r="AB63" s="9"/>
      <c r="AC63" s="14"/>
      <c r="AD63" s="9"/>
      <c r="AE63" s="9"/>
      <c r="AF63" s="14"/>
      <c r="AG63" s="9"/>
      <c r="AH63" s="9"/>
      <c r="AI63" s="14"/>
      <c r="AJ63" s="9"/>
      <c r="AK63" s="9"/>
      <c r="AL63" s="14"/>
      <c r="AM63" s="9">
        <f t="shared" si="2"/>
        <v>0</v>
      </c>
      <c r="AN63" s="9" t="str">
        <f t="shared" ref="AN63:AO63" si="61">AVERAGE(AK63,AH63,AE63,AB63,Y63,V63,S63,P63,M63,J63)</f>
        <v>#DIV/0!</v>
      </c>
      <c r="AO63" s="14" t="str">
        <f t="shared" si="61"/>
        <v>#DIV/0!</v>
      </c>
    </row>
    <row r="64" ht="23.25" customHeight="1">
      <c r="A64" s="4"/>
      <c r="B64" s="9">
        <v>61.0</v>
      </c>
      <c r="C64" s="10"/>
      <c r="D64" s="15" t="s">
        <v>163</v>
      </c>
      <c r="E64" s="15">
        <v>128.0</v>
      </c>
      <c r="F64" s="15">
        <v>2113.0</v>
      </c>
      <c r="G64" s="15">
        <v>31.0</v>
      </c>
      <c r="H64" s="15">
        <v>31.0</v>
      </c>
      <c r="I64" s="9"/>
      <c r="J64" s="9"/>
      <c r="K64" s="14"/>
      <c r="L64" s="9"/>
      <c r="M64" s="9"/>
      <c r="N64" s="14"/>
      <c r="O64" s="9"/>
      <c r="P64" s="9"/>
      <c r="Q64" s="14"/>
      <c r="R64" s="9"/>
      <c r="S64" s="9"/>
      <c r="T64" s="14"/>
      <c r="U64" s="9"/>
      <c r="V64" s="9"/>
      <c r="W64" s="14"/>
      <c r="X64" s="9"/>
      <c r="Y64" s="9"/>
      <c r="Z64" s="14"/>
      <c r="AA64" s="9"/>
      <c r="AB64" s="9"/>
      <c r="AC64" s="14"/>
      <c r="AD64" s="9"/>
      <c r="AE64" s="9"/>
      <c r="AF64" s="14"/>
      <c r="AG64" s="9"/>
      <c r="AH64" s="9"/>
      <c r="AI64" s="14"/>
      <c r="AJ64" s="9"/>
      <c r="AK64" s="9"/>
      <c r="AL64" s="14"/>
      <c r="AM64" s="9">
        <f t="shared" si="2"/>
        <v>0</v>
      </c>
      <c r="AN64" s="9" t="str">
        <f t="shared" ref="AN64:AO64" si="62">AVERAGE(AK64,AH64,AE64,AB64,Y64,V64,S64,P64,M64,J64)</f>
        <v>#DIV/0!</v>
      </c>
      <c r="AO64" s="14" t="str">
        <f t="shared" si="62"/>
        <v>#DIV/0!</v>
      </c>
    </row>
    <row r="65" ht="23.25" customHeight="1">
      <c r="A65" s="4"/>
      <c r="B65" s="9">
        <v>62.0</v>
      </c>
      <c r="C65" s="10"/>
      <c r="D65" s="15" t="s">
        <v>171</v>
      </c>
      <c r="E65" s="15">
        <v>25.0</v>
      </c>
      <c r="F65" s="15">
        <v>160.0</v>
      </c>
      <c r="G65" s="15">
        <v>5.0</v>
      </c>
      <c r="H65" s="15">
        <v>5.0</v>
      </c>
      <c r="I65" s="9"/>
      <c r="J65" s="9"/>
      <c r="K65" s="14"/>
      <c r="L65" s="9"/>
      <c r="M65" s="9"/>
      <c r="N65" s="14"/>
      <c r="O65" s="9"/>
      <c r="P65" s="9"/>
      <c r="Q65" s="14"/>
      <c r="R65" s="9"/>
      <c r="S65" s="9"/>
      <c r="T65" s="14"/>
      <c r="U65" s="9"/>
      <c r="V65" s="9"/>
      <c r="W65" s="14"/>
      <c r="X65" s="9"/>
      <c r="Y65" s="9"/>
      <c r="Z65" s="14"/>
      <c r="AA65" s="9"/>
      <c r="AB65" s="9"/>
      <c r="AC65" s="14"/>
      <c r="AD65" s="9"/>
      <c r="AE65" s="9"/>
      <c r="AF65" s="14"/>
      <c r="AG65" s="9"/>
      <c r="AH65" s="9"/>
      <c r="AI65" s="14"/>
      <c r="AJ65" s="9"/>
      <c r="AK65" s="9"/>
      <c r="AL65" s="14"/>
      <c r="AM65" s="9">
        <f t="shared" si="2"/>
        <v>0</v>
      </c>
      <c r="AN65" s="9" t="str">
        <f t="shared" ref="AN65:AO65" si="63">AVERAGE(AK65,AH65,AE65,AB65,Y65,V65,S65,P65,M65,J65)</f>
        <v>#DIV/0!</v>
      </c>
      <c r="AO65" s="14" t="str">
        <f t="shared" si="63"/>
        <v>#DIV/0!</v>
      </c>
    </row>
    <row r="66" ht="23.25" customHeight="1">
      <c r="A66" s="4"/>
      <c r="B66" s="9">
        <v>63.0</v>
      </c>
      <c r="C66" s="10"/>
      <c r="D66" s="15" t="s">
        <v>172</v>
      </c>
      <c r="E66" s="15">
        <v>36.0</v>
      </c>
      <c r="F66" s="15">
        <v>290.0</v>
      </c>
      <c r="G66" s="15">
        <v>7.0</v>
      </c>
      <c r="H66" s="15">
        <v>7.0</v>
      </c>
      <c r="I66" s="9"/>
      <c r="J66" s="9"/>
      <c r="K66" s="14"/>
      <c r="L66" s="9"/>
      <c r="M66" s="9"/>
      <c r="N66" s="14"/>
      <c r="O66" s="9"/>
      <c r="P66" s="9"/>
      <c r="Q66" s="14"/>
      <c r="R66" s="9"/>
      <c r="S66" s="9"/>
      <c r="T66" s="14"/>
      <c r="U66" s="9"/>
      <c r="V66" s="9"/>
      <c r="W66" s="14"/>
      <c r="X66" s="9"/>
      <c r="Y66" s="9"/>
      <c r="Z66" s="14"/>
      <c r="AA66" s="9"/>
      <c r="AB66" s="9"/>
      <c r="AC66" s="14"/>
      <c r="AD66" s="9"/>
      <c r="AE66" s="9"/>
      <c r="AF66" s="14"/>
      <c r="AG66" s="9"/>
      <c r="AH66" s="9"/>
      <c r="AI66" s="14"/>
      <c r="AJ66" s="9"/>
      <c r="AK66" s="9"/>
      <c r="AL66" s="14"/>
      <c r="AM66" s="9">
        <f t="shared" si="2"/>
        <v>0</v>
      </c>
      <c r="AN66" s="9" t="str">
        <f t="shared" ref="AN66:AO66" si="64">AVERAGE(AK66,AH66,AE66,AB66,Y66,V66,S66,P66,M66,J66)</f>
        <v>#DIV/0!</v>
      </c>
      <c r="AO66" s="14" t="str">
        <f t="shared" si="64"/>
        <v>#DIV/0!</v>
      </c>
    </row>
    <row r="67" ht="23.25" customHeight="1">
      <c r="A67" s="4"/>
      <c r="B67" s="9">
        <v>64.0</v>
      </c>
      <c r="C67" s="10"/>
      <c r="D67" s="15" t="s">
        <v>173</v>
      </c>
      <c r="E67" s="15">
        <v>49.0</v>
      </c>
      <c r="F67" s="15">
        <v>476.0</v>
      </c>
      <c r="G67" s="15">
        <v>7.0</v>
      </c>
      <c r="H67" s="15">
        <v>7.0</v>
      </c>
      <c r="I67" s="9"/>
      <c r="J67" s="9"/>
      <c r="K67" s="14"/>
      <c r="L67" s="9"/>
      <c r="M67" s="9"/>
      <c r="N67" s="14"/>
      <c r="O67" s="9"/>
      <c r="P67" s="9"/>
      <c r="Q67" s="14"/>
      <c r="R67" s="9"/>
      <c r="S67" s="9"/>
      <c r="T67" s="14"/>
      <c r="U67" s="9"/>
      <c r="V67" s="9"/>
      <c r="W67" s="14"/>
      <c r="X67" s="9"/>
      <c r="Y67" s="9"/>
      <c r="Z67" s="14"/>
      <c r="AA67" s="9"/>
      <c r="AB67" s="9"/>
      <c r="AC67" s="14"/>
      <c r="AD67" s="9"/>
      <c r="AE67" s="9"/>
      <c r="AF67" s="14"/>
      <c r="AG67" s="9"/>
      <c r="AH67" s="9"/>
      <c r="AI67" s="14"/>
      <c r="AJ67" s="9"/>
      <c r="AK67" s="9"/>
      <c r="AL67" s="14"/>
      <c r="AM67" s="9">
        <f t="shared" si="2"/>
        <v>0</v>
      </c>
      <c r="AN67" s="9" t="str">
        <f t="shared" ref="AN67:AO67" si="65">AVERAGE(AK67,AH67,AE67,AB67,Y67,V67,S67,P67,M67,J67)</f>
        <v>#DIV/0!</v>
      </c>
      <c r="AO67" s="14" t="str">
        <f t="shared" si="65"/>
        <v>#DIV/0!</v>
      </c>
    </row>
    <row r="68" ht="23.25" customHeight="1">
      <c r="A68" s="4"/>
      <c r="B68" s="9">
        <v>65.0</v>
      </c>
      <c r="C68" s="10"/>
      <c r="D68" s="15" t="s">
        <v>175</v>
      </c>
      <c r="E68" s="15">
        <v>64.0</v>
      </c>
      <c r="F68" s="15">
        <v>728.0</v>
      </c>
      <c r="G68" s="15">
        <v>9.0</v>
      </c>
      <c r="H68" s="15">
        <v>9.0</v>
      </c>
      <c r="I68" s="9"/>
      <c r="J68" s="9"/>
      <c r="K68" s="14"/>
      <c r="L68" s="9"/>
      <c r="M68" s="9"/>
      <c r="N68" s="14"/>
      <c r="O68" s="9"/>
      <c r="P68" s="9"/>
      <c r="Q68" s="14"/>
      <c r="R68" s="9"/>
      <c r="S68" s="9"/>
      <c r="T68" s="14"/>
      <c r="U68" s="9"/>
      <c r="V68" s="9"/>
      <c r="W68" s="14"/>
      <c r="X68" s="9"/>
      <c r="Y68" s="9"/>
      <c r="Z68" s="14"/>
      <c r="AA68" s="9"/>
      <c r="AB68" s="9"/>
      <c r="AC68" s="14"/>
      <c r="AD68" s="9"/>
      <c r="AE68" s="9"/>
      <c r="AF68" s="14"/>
      <c r="AG68" s="9"/>
      <c r="AH68" s="9"/>
      <c r="AI68" s="14"/>
      <c r="AJ68" s="9"/>
      <c r="AK68" s="9"/>
      <c r="AL68" s="14"/>
      <c r="AM68" s="9">
        <f t="shared" si="2"/>
        <v>0</v>
      </c>
      <c r="AN68" s="9" t="str">
        <f t="shared" ref="AN68:AO68" si="66">AVERAGE(AK68,AH68,AE68,AB68,Y68,V68,S68,P68,M68,J68)</f>
        <v>#DIV/0!</v>
      </c>
      <c r="AO68" s="14" t="str">
        <f t="shared" si="66"/>
        <v>#DIV/0!</v>
      </c>
    </row>
    <row r="69" ht="23.25" customHeight="1">
      <c r="A69" s="4"/>
      <c r="B69" s="9">
        <v>66.0</v>
      </c>
      <c r="C69" s="10"/>
      <c r="D69" s="15" t="s">
        <v>174</v>
      </c>
      <c r="E69" s="15">
        <v>96.0</v>
      </c>
      <c r="F69" s="15">
        <v>1368.0</v>
      </c>
      <c r="G69" s="15">
        <v>12.0</v>
      </c>
      <c r="H69" s="15">
        <v>12.0</v>
      </c>
      <c r="I69" s="9"/>
      <c r="J69" s="9"/>
      <c r="K69" s="14"/>
      <c r="L69" s="9"/>
      <c r="M69" s="9"/>
      <c r="N69" s="14"/>
      <c r="O69" s="9"/>
      <c r="P69" s="9"/>
      <c r="Q69" s="14"/>
      <c r="R69" s="9"/>
      <c r="S69" s="9"/>
      <c r="T69" s="14"/>
      <c r="U69" s="9"/>
      <c r="V69" s="9"/>
      <c r="W69" s="14"/>
      <c r="X69" s="9"/>
      <c r="Y69" s="9"/>
      <c r="Z69" s="14"/>
      <c r="AA69" s="9"/>
      <c r="AB69" s="9"/>
      <c r="AC69" s="14"/>
      <c r="AD69" s="9"/>
      <c r="AE69" s="9"/>
      <c r="AF69" s="14"/>
      <c r="AG69" s="9"/>
      <c r="AH69" s="9"/>
      <c r="AI69" s="14"/>
      <c r="AJ69" s="9"/>
      <c r="AK69" s="9"/>
      <c r="AL69" s="14"/>
      <c r="AM69" s="9">
        <f t="shared" si="2"/>
        <v>0</v>
      </c>
      <c r="AN69" s="9" t="str">
        <f t="shared" ref="AN69:AO69" si="67">AVERAGE(AK69,AH69,AE69,AB69,Y69,V69,S69,P69,M69,J69)</f>
        <v>#DIV/0!</v>
      </c>
      <c r="AO69" s="14" t="str">
        <f t="shared" si="67"/>
        <v>#DIV/0!</v>
      </c>
    </row>
    <row r="70" ht="23.25" customHeight="1">
      <c r="A70" s="4"/>
      <c r="B70" s="9">
        <v>67.0</v>
      </c>
      <c r="C70" s="10"/>
      <c r="D70" s="15" t="s">
        <v>176</v>
      </c>
      <c r="E70" s="15">
        <v>81.0</v>
      </c>
      <c r="F70" s="15">
        <v>2112.0</v>
      </c>
      <c r="G70" s="15">
        <v>10.0</v>
      </c>
      <c r="H70" s="15">
        <v>10.0</v>
      </c>
      <c r="I70" s="9"/>
      <c r="J70" s="9"/>
      <c r="K70" s="14"/>
      <c r="L70" s="9"/>
      <c r="M70" s="9"/>
      <c r="N70" s="14"/>
      <c r="O70" s="9"/>
      <c r="P70" s="9"/>
      <c r="Q70" s="14"/>
      <c r="R70" s="9"/>
      <c r="S70" s="9"/>
      <c r="T70" s="14"/>
      <c r="U70" s="9"/>
      <c r="V70" s="9"/>
      <c r="W70" s="14"/>
      <c r="X70" s="9"/>
      <c r="Y70" s="9"/>
      <c r="Z70" s="14"/>
      <c r="AA70" s="9"/>
      <c r="AB70" s="9"/>
      <c r="AC70" s="14"/>
      <c r="AD70" s="9"/>
      <c r="AE70" s="9"/>
      <c r="AF70" s="14"/>
      <c r="AG70" s="9"/>
      <c r="AH70" s="9"/>
      <c r="AI70" s="14"/>
      <c r="AJ70" s="9"/>
      <c r="AK70" s="9"/>
      <c r="AL70" s="14"/>
      <c r="AM70" s="9">
        <f t="shared" si="2"/>
        <v>0</v>
      </c>
      <c r="AN70" s="9" t="str">
        <f t="shared" ref="AN70:AO70" si="68">AVERAGE(AK70,AH70,AE70,AB70,Y70,V70,S70,P70,M70,J70)</f>
        <v>#DIV/0!</v>
      </c>
      <c r="AO70" s="14" t="str">
        <f t="shared" si="68"/>
        <v>#DIV/0!</v>
      </c>
    </row>
    <row r="71" ht="23.25" customHeight="1">
      <c r="A71" s="4"/>
      <c r="B71" s="9">
        <v>68.0</v>
      </c>
      <c r="C71" s="10"/>
      <c r="D71" s="15" t="s">
        <v>164</v>
      </c>
      <c r="E71" s="15">
        <v>100.0</v>
      </c>
      <c r="F71" s="15">
        <v>2940.0</v>
      </c>
      <c r="G71" s="15" t="s">
        <v>183</v>
      </c>
      <c r="H71" s="15">
        <v>11.0</v>
      </c>
      <c r="I71" s="9"/>
      <c r="J71" s="9"/>
      <c r="K71" s="14"/>
      <c r="L71" s="9"/>
      <c r="M71" s="9"/>
      <c r="N71" s="14"/>
      <c r="O71" s="9"/>
      <c r="P71" s="9"/>
      <c r="Q71" s="14"/>
      <c r="R71" s="9"/>
      <c r="S71" s="9"/>
      <c r="T71" s="14"/>
      <c r="U71" s="9"/>
      <c r="V71" s="9"/>
      <c r="W71" s="14"/>
      <c r="X71" s="9"/>
      <c r="Y71" s="9"/>
      <c r="Z71" s="14"/>
      <c r="AA71" s="9"/>
      <c r="AB71" s="9"/>
      <c r="AC71" s="14"/>
      <c r="AD71" s="9"/>
      <c r="AE71" s="9"/>
      <c r="AF71" s="14"/>
      <c r="AG71" s="9"/>
      <c r="AH71" s="9"/>
      <c r="AI71" s="14"/>
      <c r="AJ71" s="9"/>
      <c r="AK71" s="9"/>
      <c r="AL71" s="14"/>
      <c r="AM71" s="9">
        <f t="shared" si="2"/>
        <v>0</v>
      </c>
      <c r="AN71" s="9" t="str">
        <f t="shared" ref="AN71:AO71" si="69">AVERAGE(AK71,AH71,AE71,AB71,Y71,V71,S71,P71,M71,J71)</f>
        <v>#DIV/0!</v>
      </c>
      <c r="AO71" s="14" t="str">
        <f t="shared" si="69"/>
        <v>#DIV/0!</v>
      </c>
    </row>
    <row r="72" ht="23.25" customHeight="1">
      <c r="A72" s="4"/>
      <c r="B72" s="9">
        <v>69.0</v>
      </c>
      <c r="C72" s="10"/>
      <c r="D72" s="15" t="s">
        <v>165</v>
      </c>
      <c r="E72" s="15">
        <v>121.0</v>
      </c>
      <c r="F72" s="15">
        <v>3960.0</v>
      </c>
      <c r="G72" s="15">
        <v>11.0</v>
      </c>
      <c r="H72" s="15">
        <v>11.0</v>
      </c>
      <c r="I72" s="9"/>
      <c r="J72" s="9"/>
      <c r="K72" s="14"/>
      <c r="L72" s="9"/>
      <c r="M72" s="9"/>
      <c r="N72" s="14"/>
      <c r="O72" s="9"/>
      <c r="P72" s="9"/>
      <c r="Q72" s="14"/>
      <c r="R72" s="9"/>
      <c r="S72" s="9"/>
      <c r="T72" s="14"/>
      <c r="U72" s="9"/>
      <c r="V72" s="9"/>
      <c r="W72" s="14"/>
      <c r="X72" s="9"/>
      <c r="Y72" s="9"/>
      <c r="Z72" s="14"/>
      <c r="AA72" s="9"/>
      <c r="AB72" s="9"/>
      <c r="AC72" s="14"/>
      <c r="AD72" s="9"/>
      <c r="AE72" s="9"/>
      <c r="AF72" s="14"/>
      <c r="AG72" s="9"/>
      <c r="AH72" s="9"/>
      <c r="AI72" s="14"/>
      <c r="AJ72" s="9"/>
      <c r="AK72" s="9"/>
      <c r="AL72" s="14"/>
      <c r="AM72" s="9">
        <f t="shared" si="2"/>
        <v>0</v>
      </c>
      <c r="AN72" s="9" t="str">
        <f t="shared" ref="AN72:AO72" si="70">AVERAGE(AK72,AH72,AE72,AB72,Y72,V72,S72,P72,M72,J72)</f>
        <v>#DIV/0!</v>
      </c>
      <c r="AO72" s="14" t="str">
        <f t="shared" si="70"/>
        <v>#DIV/0!</v>
      </c>
    </row>
    <row r="73" ht="23.25" customHeight="1">
      <c r="A73" s="4"/>
      <c r="B73" s="9">
        <v>70.0</v>
      </c>
      <c r="C73" s="10"/>
      <c r="D73" s="15" t="s">
        <v>166</v>
      </c>
      <c r="E73" s="15">
        <v>144.0</v>
      </c>
      <c r="F73" s="15">
        <v>5192.0</v>
      </c>
      <c r="G73" s="15" t="s">
        <v>183</v>
      </c>
      <c r="H73" s="15">
        <v>13.0</v>
      </c>
      <c r="I73" s="9"/>
      <c r="J73" s="9"/>
      <c r="K73" s="14"/>
      <c r="L73" s="9"/>
      <c r="M73" s="9"/>
      <c r="N73" s="14"/>
      <c r="O73" s="9"/>
      <c r="P73" s="9"/>
      <c r="Q73" s="14"/>
      <c r="R73" s="9"/>
      <c r="S73" s="9"/>
      <c r="T73" s="14"/>
      <c r="U73" s="9"/>
      <c r="V73" s="9"/>
      <c r="W73" s="14"/>
      <c r="X73" s="9"/>
      <c r="Y73" s="9"/>
      <c r="Z73" s="14"/>
      <c r="AA73" s="9"/>
      <c r="AB73" s="9"/>
      <c r="AC73" s="14"/>
      <c r="AD73" s="9"/>
      <c r="AE73" s="9"/>
      <c r="AF73" s="14"/>
      <c r="AG73" s="9"/>
      <c r="AH73" s="9"/>
      <c r="AI73" s="14"/>
      <c r="AJ73" s="9"/>
      <c r="AK73" s="9"/>
      <c r="AL73" s="14"/>
      <c r="AM73" s="9">
        <f t="shared" si="2"/>
        <v>0</v>
      </c>
      <c r="AN73" s="9" t="str">
        <f t="shared" ref="AN73:AO73" si="71">AVERAGE(AK73,AH73,AE73,AB73,Y73,V73,S73,P73,M73,J73)</f>
        <v>#DIV/0!</v>
      </c>
      <c r="AO73" s="14" t="str">
        <f t="shared" si="71"/>
        <v>#DIV/0!</v>
      </c>
    </row>
    <row r="74" ht="23.25" customHeight="1">
      <c r="A74" s="4"/>
      <c r="B74" s="9">
        <v>71.0</v>
      </c>
      <c r="C74" s="10"/>
      <c r="D74" s="15" t="s">
        <v>167</v>
      </c>
      <c r="E74" s="15">
        <v>169.0</v>
      </c>
      <c r="F74" s="15">
        <v>6656.0</v>
      </c>
      <c r="G74" s="15">
        <v>13.0</v>
      </c>
      <c r="H74" s="15">
        <v>13.0</v>
      </c>
      <c r="I74" s="9"/>
      <c r="J74" s="9"/>
      <c r="K74" s="14"/>
      <c r="L74" s="9"/>
      <c r="M74" s="9"/>
      <c r="N74" s="14"/>
      <c r="O74" s="9"/>
      <c r="P74" s="9"/>
      <c r="Q74" s="14"/>
      <c r="R74" s="9"/>
      <c r="S74" s="9"/>
      <c r="T74" s="14"/>
      <c r="U74" s="9"/>
      <c r="V74" s="9"/>
      <c r="W74" s="14"/>
      <c r="X74" s="9"/>
      <c r="Y74" s="9"/>
      <c r="Z74" s="14"/>
      <c r="AA74" s="9"/>
      <c r="AB74" s="9"/>
      <c r="AC74" s="14"/>
      <c r="AD74" s="9"/>
      <c r="AE74" s="9"/>
      <c r="AF74" s="14"/>
      <c r="AG74" s="9"/>
      <c r="AH74" s="9"/>
      <c r="AI74" s="14"/>
      <c r="AJ74" s="9"/>
      <c r="AK74" s="9"/>
      <c r="AL74" s="14"/>
      <c r="AM74" s="9">
        <f t="shared" si="2"/>
        <v>0</v>
      </c>
      <c r="AN74" s="9" t="str">
        <f t="shared" ref="AN74:AO74" si="72">AVERAGE(AK74,AH74,AE74,AB74,Y74,V74,S74,P74,M74,J74)</f>
        <v>#DIV/0!</v>
      </c>
      <c r="AO74" s="14" t="str">
        <f t="shared" si="72"/>
        <v>#DIV/0!</v>
      </c>
    </row>
    <row r="75" ht="23.25" customHeight="1">
      <c r="A75" s="4"/>
      <c r="B75" s="9">
        <v>72.0</v>
      </c>
      <c r="C75" s="10"/>
      <c r="D75" s="15" t="s">
        <v>168</v>
      </c>
      <c r="E75" s="15">
        <v>196.0</v>
      </c>
      <c r="F75" s="15">
        <v>8372.0</v>
      </c>
      <c r="G75" s="15" t="s">
        <v>183</v>
      </c>
      <c r="H75" s="15">
        <v>16.0</v>
      </c>
      <c r="I75" s="9"/>
      <c r="J75" s="9"/>
      <c r="K75" s="14"/>
      <c r="L75" s="9"/>
      <c r="M75" s="9"/>
      <c r="N75" s="14"/>
      <c r="O75" s="9"/>
      <c r="P75" s="9"/>
      <c r="Q75" s="14"/>
      <c r="R75" s="9"/>
      <c r="S75" s="9"/>
      <c r="T75" s="14"/>
      <c r="U75" s="9"/>
      <c r="V75" s="9"/>
      <c r="W75" s="14"/>
      <c r="X75" s="9"/>
      <c r="Y75" s="9"/>
      <c r="Z75" s="14"/>
      <c r="AA75" s="9"/>
      <c r="AB75" s="9"/>
      <c r="AC75" s="14"/>
      <c r="AD75" s="9"/>
      <c r="AE75" s="9"/>
      <c r="AF75" s="14"/>
      <c r="AG75" s="9"/>
      <c r="AH75" s="9"/>
      <c r="AI75" s="14"/>
      <c r="AJ75" s="9"/>
      <c r="AK75" s="9"/>
      <c r="AL75" s="14"/>
      <c r="AM75" s="9">
        <f t="shared" si="2"/>
        <v>0</v>
      </c>
      <c r="AN75" s="9" t="str">
        <f t="shared" ref="AN75:AO75" si="73">AVERAGE(AK75,AH75,AE75,AB75,Y75,V75,S75,P75,M75,J75)</f>
        <v>#DIV/0!</v>
      </c>
      <c r="AO75" s="14" t="str">
        <f t="shared" si="73"/>
        <v>#DIV/0!</v>
      </c>
    </row>
    <row r="76" ht="23.25" customHeight="1">
      <c r="A76" s="4"/>
      <c r="B76" s="9">
        <v>73.0</v>
      </c>
      <c r="C76" s="10"/>
      <c r="D76" s="15" t="s">
        <v>169</v>
      </c>
      <c r="E76" s="15">
        <v>225.0</v>
      </c>
      <c r="F76" s="15">
        <v>10360.0</v>
      </c>
      <c r="G76" s="15" t="s">
        <v>183</v>
      </c>
      <c r="H76" s="15">
        <v>17.0</v>
      </c>
      <c r="I76" s="9"/>
      <c r="J76" s="9"/>
      <c r="K76" s="14"/>
      <c r="L76" s="9"/>
      <c r="M76" s="9"/>
      <c r="N76" s="14"/>
      <c r="O76" s="9"/>
      <c r="P76" s="9"/>
      <c r="Q76" s="14"/>
      <c r="R76" s="9"/>
      <c r="S76" s="9"/>
      <c r="T76" s="14"/>
      <c r="U76" s="9"/>
      <c r="V76" s="9"/>
      <c r="W76" s="14"/>
      <c r="X76" s="9"/>
      <c r="Y76" s="9"/>
      <c r="Z76" s="14"/>
      <c r="AA76" s="9"/>
      <c r="AB76" s="9"/>
      <c r="AC76" s="14"/>
      <c r="AD76" s="9"/>
      <c r="AE76" s="9"/>
      <c r="AF76" s="14"/>
      <c r="AG76" s="9"/>
      <c r="AH76" s="9"/>
      <c r="AI76" s="14"/>
      <c r="AJ76" s="9"/>
      <c r="AK76" s="9"/>
      <c r="AL76" s="14"/>
      <c r="AM76" s="9">
        <f t="shared" si="2"/>
        <v>0</v>
      </c>
      <c r="AN76" s="9" t="str">
        <f t="shared" ref="AN76:AO76" si="74">AVERAGE(AK76,AH76,AE76,AB76,Y76,V76,S76,P76,M76,J76)</f>
        <v>#DIV/0!</v>
      </c>
      <c r="AO76" s="14" t="str">
        <f t="shared" si="74"/>
        <v>#DIV/0!</v>
      </c>
    </row>
    <row r="77" ht="23.25" customHeight="1">
      <c r="A77" s="4"/>
      <c r="B77" s="9">
        <v>74.0</v>
      </c>
      <c r="C77" s="8"/>
      <c r="D77" s="15" t="s">
        <v>170</v>
      </c>
      <c r="E77" s="15">
        <v>256.0</v>
      </c>
      <c r="F77" s="15">
        <v>12640.0</v>
      </c>
      <c r="G77" s="15" t="s">
        <v>183</v>
      </c>
      <c r="H77" s="15">
        <v>18.0</v>
      </c>
      <c r="I77" s="9"/>
      <c r="J77" s="9"/>
      <c r="K77" s="14"/>
      <c r="L77" s="9"/>
      <c r="M77" s="9"/>
      <c r="N77" s="14"/>
      <c r="O77" s="9"/>
      <c r="P77" s="9"/>
      <c r="Q77" s="14"/>
      <c r="R77" s="9"/>
      <c r="S77" s="9"/>
      <c r="T77" s="14"/>
      <c r="U77" s="9"/>
      <c r="V77" s="9"/>
      <c r="W77" s="14"/>
      <c r="X77" s="9"/>
      <c r="Y77" s="9"/>
      <c r="Z77" s="14"/>
      <c r="AA77" s="9"/>
      <c r="AB77" s="9"/>
      <c r="AC77" s="14"/>
      <c r="AD77" s="9"/>
      <c r="AE77" s="9"/>
      <c r="AF77" s="14"/>
      <c r="AG77" s="9"/>
      <c r="AH77" s="9"/>
      <c r="AI77" s="14"/>
      <c r="AJ77" s="9"/>
      <c r="AK77" s="9"/>
      <c r="AL77" s="14"/>
      <c r="AM77" s="9">
        <f t="shared" si="2"/>
        <v>0</v>
      </c>
      <c r="AN77" s="9" t="str">
        <f t="shared" ref="AN77:AO77" si="75">AVERAGE(AK77,AH77,AE77,AB77,Y77,V77,S77,P77,M77,J77)</f>
        <v>#DIV/0!</v>
      </c>
      <c r="AO77" s="14" t="str">
        <f t="shared" si="75"/>
        <v>#DIV/0!</v>
      </c>
    </row>
    <row r="78" ht="23.25" customHeight="1">
      <c r="A78" s="4"/>
      <c r="B78" s="9">
        <v>75.0</v>
      </c>
      <c r="C78" s="5" t="s">
        <v>177</v>
      </c>
      <c r="D78" s="15" t="s">
        <v>178</v>
      </c>
      <c r="E78" s="15">
        <v>11.0</v>
      </c>
      <c r="F78" s="15">
        <v>20.0</v>
      </c>
      <c r="G78" s="15">
        <v>4.0</v>
      </c>
      <c r="H78" s="15">
        <v>4.0</v>
      </c>
      <c r="I78" s="9"/>
      <c r="J78" s="9"/>
      <c r="K78" s="14"/>
      <c r="L78" s="9"/>
      <c r="M78" s="9"/>
      <c r="N78" s="14"/>
      <c r="O78" s="9"/>
      <c r="P78" s="9"/>
      <c r="Q78" s="14"/>
      <c r="R78" s="9"/>
      <c r="S78" s="9"/>
      <c r="T78" s="14"/>
      <c r="U78" s="9"/>
      <c r="V78" s="9"/>
      <c r="W78" s="14"/>
      <c r="X78" s="9"/>
      <c r="Y78" s="9"/>
      <c r="Z78" s="14"/>
      <c r="AA78" s="9"/>
      <c r="AB78" s="9"/>
      <c r="AC78" s="14"/>
      <c r="AD78" s="9"/>
      <c r="AE78" s="9"/>
      <c r="AF78" s="14"/>
      <c r="AG78" s="9"/>
      <c r="AH78" s="9"/>
      <c r="AI78" s="14"/>
      <c r="AJ78" s="9"/>
      <c r="AK78" s="9"/>
      <c r="AL78" s="14"/>
      <c r="AM78" s="9">
        <f t="shared" si="2"/>
        <v>0</v>
      </c>
      <c r="AN78" s="9" t="str">
        <f t="shared" ref="AN78:AO78" si="76">AVERAGE(AK78,AH78,AE78,AB78,Y78,V78,S78,P78,M78,J78)</f>
        <v>#DIV/0!</v>
      </c>
      <c r="AO78" s="14" t="str">
        <f t="shared" si="76"/>
        <v>#DIV/0!</v>
      </c>
    </row>
    <row r="79" ht="23.25" customHeight="1">
      <c r="A79" s="4"/>
      <c r="B79" s="9">
        <v>76.0</v>
      </c>
      <c r="C79" s="10"/>
      <c r="D79" s="15" t="s">
        <v>179</v>
      </c>
      <c r="E79" s="15">
        <v>23.0</v>
      </c>
      <c r="F79" s="15">
        <v>71.0</v>
      </c>
      <c r="G79" s="15">
        <v>5.0</v>
      </c>
      <c r="H79" s="15">
        <v>5.0</v>
      </c>
      <c r="I79" s="9"/>
      <c r="J79" s="9"/>
      <c r="K79" s="14"/>
      <c r="L79" s="9"/>
      <c r="M79" s="9"/>
      <c r="N79" s="14"/>
      <c r="O79" s="9"/>
      <c r="P79" s="9"/>
      <c r="Q79" s="14"/>
      <c r="R79" s="9"/>
      <c r="S79" s="9"/>
      <c r="T79" s="14"/>
      <c r="U79" s="9"/>
      <c r="V79" s="9"/>
      <c r="W79" s="14"/>
      <c r="X79" s="9"/>
      <c r="Y79" s="9"/>
      <c r="Z79" s="14"/>
      <c r="AA79" s="9"/>
      <c r="AB79" s="9"/>
      <c r="AC79" s="14"/>
      <c r="AD79" s="9"/>
      <c r="AE79" s="9"/>
      <c r="AF79" s="14"/>
      <c r="AG79" s="9"/>
      <c r="AH79" s="9"/>
      <c r="AI79" s="14"/>
      <c r="AJ79" s="9"/>
      <c r="AK79" s="9"/>
      <c r="AL79" s="14"/>
      <c r="AM79" s="9">
        <f t="shared" si="2"/>
        <v>0</v>
      </c>
      <c r="AN79" s="9" t="str">
        <f t="shared" ref="AN79:AO79" si="77">AVERAGE(AK79,AH79,AE79,AB79,Y79,V79,S79,P79,M79,J79)</f>
        <v>#DIV/0!</v>
      </c>
      <c r="AO79" s="14" t="str">
        <f t="shared" si="77"/>
        <v>#DIV/0!</v>
      </c>
    </row>
    <row r="80" ht="23.25" customHeight="1">
      <c r="A80" s="4"/>
      <c r="B80" s="9">
        <v>77.0</v>
      </c>
      <c r="C80" s="10"/>
      <c r="D80" s="15" t="s">
        <v>180</v>
      </c>
      <c r="E80" s="15">
        <v>47.0</v>
      </c>
      <c r="F80" s="15">
        <v>236.0</v>
      </c>
      <c r="G80" s="15">
        <v>6.0</v>
      </c>
      <c r="H80" s="15">
        <v>6.0</v>
      </c>
      <c r="I80" s="9"/>
      <c r="J80" s="9"/>
      <c r="K80" s="14"/>
      <c r="L80" s="9"/>
      <c r="M80" s="9"/>
      <c r="N80" s="14"/>
      <c r="O80" s="9"/>
      <c r="P80" s="9"/>
      <c r="Q80" s="14"/>
      <c r="R80" s="9"/>
      <c r="S80" s="9"/>
      <c r="T80" s="14"/>
      <c r="U80" s="9"/>
      <c r="V80" s="9"/>
      <c r="W80" s="14"/>
      <c r="X80" s="9"/>
      <c r="Y80" s="9"/>
      <c r="Z80" s="14"/>
      <c r="AA80" s="9"/>
      <c r="AB80" s="9"/>
      <c r="AC80" s="14"/>
      <c r="AD80" s="9"/>
      <c r="AE80" s="9"/>
      <c r="AF80" s="14"/>
      <c r="AG80" s="9"/>
      <c r="AH80" s="9"/>
      <c r="AI80" s="14"/>
      <c r="AJ80" s="9"/>
      <c r="AK80" s="9"/>
      <c r="AL80" s="14"/>
      <c r="AM80" s="9">
        <f t="shared" si="2"/>
        <v>0</v>
      </c>
      <c r="AN80" s="9" t="str">
        <f t="shared" ref="AN80:AO80" si="78">AVERAGE(AK80,AH80,AE80,AB80,Y80,V80,S80,P80,M80,J80)</f>
        <v>#DIV/0!</v>
      </c>
      <c r="AO80" s="14" t="str">
        <f t="shared" si="78"/>
        <v>#DIV/0!</v>
      </c>
    </row>
    <row r="81" ht="23.25" customHeight="1">
      <c r="A81" s="4"/>
      <c r="B81" s="9">
        <v>78.0</v>
      </c>
      <c r="C81" s="10"/>
      <c r="D81" s="15" t="s">
        <v>181</v>
      </c>
      <c r="E81" s="15">
        <v>95.0</v>
      </c>
      <c r="F81" s="15">
        <v>755.0</v>
      </c>
      <c r="G81" s="15">
        <v>7.0</v>
      </c>
      <c r="H81" s="15">
        <v>7.0</v>
      </c>
      <c r="I81" s="9"/>
      <c r="J81" s="9"/>
      <c r="K81" s="14"/>
      <c r="L81" s="9"/>
      <c r="M81" s="9"/>
      <c r="N81" s="14"/>
      <c r="O81" s="9"/>
      <c r="P81" s="9"/>
      <c r="Q81" s="14"/>
      <c r="R81" s="9"/>
      <c r="S81" s="9"/>
      <c r="T81" s="14"/>
      <c r="U81" s="9"/>
      <c r="V81" s="9"/>
      <c r="W81" s="14"/>
      <c r="X81" s="9"/>
      <c r="Y81" s="9"/>
      <c r="Z81" s="14"/>
      <c r="AA81" s="9"/>
      <c r="AB81" s="9"/>
      <c r="AC81" s="14"/>
      <c r="AD81" s="9"/>
      <c r="AE81" s="9"/>
      <c r="AF81" s="14"/>
      <c r="AG81" s="9"/>
      <c r="AH81" s="9"/>
      <c r="AI81" s="14"/>
      <c r="AJ81" s="9"/>
      <c r="AK81" s="9"/>
      <c r="AL81" s="14"/>
      <c r="AM81" s="9">
        <f t="shared" si="2"/>
        <v>0</v>
      </c>
      <c r="AN81" s="9" t="str">
        <f t="shared" ref="AN81:AO81" si="79">AVERAGE(AK81,AH81,AE81,AB81,Y81,V81,S81,P81,M81,J81)</f>
        <v>#DIV/0!</v>
      </c>
      <c r="AO81" s="14" t="str">
        <f t="shared" si="79"/>
        <v>#DIV/0!</v>
      </c>
    </row>
    <row r="82" ht="23.25" customHeight="1">
      <c r="A82" s="4"/>
      <c r="B82" s="9">
        <v>79.0</v>
      </c>
      <c r="C82" s="8"/>
      <c r="D82" s="15" t="s">
        <v>182</v>
      </c>
      <c r="E82" s="15">
        <v>191.0</v>
      </c>
      <c r="F82" s="15">
        <v>2360.0</v>
      </c>
      <c r="G82" s="15">
        <v>8.0</v>
      </c>
      <c r="H82" s="15">
        <v>8.0</v>
      </c>
      <c r="I82" s="9"/>
      <c r="J82" s="9"/>
      <c r="K82" s="14"/>
      <c r="L82" s="9"/>
      <c r="M82" s="9"/>
      <c r="N82" s="14"/>
      <c r="O82" s="9"/>
      <c r="P82" s="9"/>
      <c r="Q82" s="14"/>
      <c r="R82" s="9"/>
      <c r="S82" s="9"/>
      <c r="T82" s="14"/>
      <c r="U82" s="9"/>
      <c r="V82" s="9"/>
      <c r="W82" s="14"/>
      <c r="X82" s="9"/>
      <c r="Y82" s="9"/>
      <c r="Z82" s="14"/>
      <c r="AA82" s="9"/>
      <c r="AB82" s="9"/>
      <c r="AC82" s="14"/>
      <c r="AD82" s="9"/>
      <c r="AE82" s="9"/>
      <c r="AF82" s="14"/>
      <c r="AG82" s="9"/>
      <c r="AH82" s="9"/>
      <c r="AI82" s="14"/>
      <c r="AJ82" s="9"/>
      <c r="AK82" s="9"/>
      <c r="AL82" s="14"/>
      <c r="AM82" s="9">
        <f t="shared" si="2"/>
        <v>0</v>
      </c>
      <c r="AN82" s="9" t="str">
        <f t="shared" ref="AN82:AO82" si="80">AVERAGE(AK82,AH82,AE82,AB82,Y82,V82,S82,P82,M82,J82)</f>
        <v>#DIV/0!</v>
      </c>
      <c r="AO82" s="14" t="str">
        <f t="shared" si="80"/>
        <v>#DIV/0!</v>
      </c>
    </row>
    <row r="83" ht="23.25" customHeight="1">
      <c r="A83" s="4"/>
      <c r="B83" s="9">
        <v>80.0</v>
      </c>
      <c r="C83" s="5" t="s">
        <v>185</v>
      </c>
      <c r="D83" s="15" t="s">
        <v>186</v>
      </c>
      <c r="E83" s="15">
        <v>88.0</v>
      </c>
      <c r="F83" s="15">
        <v>146.0</v>
      </c>
      <c r="G83" s="15">
        <v>4.0</v>
      </c>
      <c r="H83" s="15">
        <v>4.0</v>
      </c>
      <c r="I83" s="9"/>
      <c r="J83" s="9"/>
      <c r="K83" s="14"/>
      <c r="L83" s="9"/>
      <c r="M83" s="9"/>
      <c r="N83" s="14"/>
      <c r="O83" s="9"/>
      <c r="P83" s="9"/>
      <c r="Q83" s="14"/>
      <c r="R83" s="9"/>
      <c r="S83" s="9"/>
      <c r="T83" s="14"/>
      <c r="U83" s="9"/>
      <c r="V83" s="9"/>
      <c r="W83" s="14"/>
      <c r="X83" s="9"/>
      <c r="Y83" s="9"/>
      <c r="Z83" s="14"/>
      <c r="AA83" s="9"/>
      <c r="AB83" s="9"/>
      <c r="AC83" s="14"/>
      <c r="AD83" s="9"/>
      <c r="AE83" s="9"/>
      <c r="AF83" s="14"/>
      <c r="AG83" s="9"/>
      <c r="AH83" s="9"/>
      <c r="AI83" s="14"/>
      <c r="AJ83" s="9"/>
      <c r="AK83" s="9"/>
      <c r="AL83" s="14"/>
      <c r="AM83" s="9">
        <f t="shared" si="2"/>
        <v>0</v>
      </c>
      <c r="AN83" s="9" t="str">
        <f t="shared" ref="AN83:AO83" si="81">AVERAGE(AK83,AH83,AE83,AB83,Y83,V83,S83,P83,M83,J83)</f>
        <v>#DIV/0!</v>
      </c>
      <c r="AO83" s="14" t="str">
        <f t="shared" si="81"/>
        <v>#DIV/0!</v>
      </c>
    </row>
    <row r="84" ht="23.25" customHeight="1">
      <c r="A84" s="4"/>
      <c r="B84" s="9">
        <v>81.0</v>
      </c>
      <c r="C84" s="10"/>
      <c r="D84" s="15" t="s">
        <v>187</v>
      </c>
      <c r="E84" s="15">
        <v>88.0</v>
      </c>
      <c r="F84" s="15">
        <v>146.0</v>
      </c>
      <c r="G84" s="15">
        <v>4.0</v>
      </c>
      <c r="H84" s="15">
        <v>4.0</v>
      </c>
      <c r="I84" s="9"/>
      <c r="J84" s="9"/>
      <c r="K84" s="14"/>
      <c r="L84" s="9"/>
      <c r="M84" s="9"/>
      <c r="N84" s="14"/>
      <c r="O84" s="9"/>
      <c r="P84" s="9"/>
      <c r="Q84" s="14"/>
      <c r="R84" s="9"/>
      <c r="S84" s="9"/>
      <c r="T84" s="14"/>
      <c r="U84" s="9"/>
      <c r="V84" s="9"/>
      <c r="W84" s="14"/>
      <c r="X84" s="9"/>
      <c r="Y84" s="9"/>
      <c r="Z84" s="14"/>
      <c r="AA84" s="9"/>
      <c r="AB84" s="9"/>
      <c r="AC84" s="14"/>
      <c r="AD84" s="9"/>
      <c r="AE84" s="9"/>
      <c r="AF84" s="14"/>
      <c r="AG84" s="9"/>
      <c r="AH84" s="9"/>
      <c r="AI84" s="14"/>
      <c r="AJ84" s="9"/>
      <c r="AK84" s="9"/>
      <c r="AL84" s="14"/>
      <c r="AM84" s="9">
        <f t="shared" si="2"/>
        <v>0</v>
      </c>
      <c r="AN84" s="9" t="str">
        <f t="shared" ref="AN84:AO84" si="82">AVERAGE(AK84,AH84,AE84,AB84,Y84,V84,S84,P84,M84,J84)</f>
        <v>#DIV/0!</v>
      </c>
      <c r="AO84" s="14" t="str">
        <f t="shared" si="82"/>
        <v>#DIV/0!</v>
      </c>
    </row>
    <row r="85" ht="23.25" customHeight="1">
      <c r="A85" s="4"/>
      <c r="B85" s="9">
        <v>82.0</v>
      </c>
      <c r="C85" s="10"/>
      <c r="D85" s="15" t="s">
        <v>188</v>
      </c>
      <c r="E85" s="15">
        <v>100.0</v>
      </c>
      <c r="F85" s="15">
        <v>166.0</v>
      </c>
      <c r="G85" s="15">
        <v>4.0</v>
      </c>
      <c r="H85" s="15">
        <v>4.0</v>
      </c>
      <c r="I85" s="9"/>
      <c r="J85" s="9"/>
      <c r="K85" s="14"/>
      <c r="L85" s="9"/>
      <c r="M85" s="9"/>
      <c r="N85" s="14"/>
      <c r="O85" s="9"/>
      <c r="P85" s="9"/>
      <c r="Q85" s="14"/>
      <c r="R85" s="9"/>
      <c r="S85" s="9"/>
      <c r="T85" s="14"/>
      <c r="U85" s="9"/>
      <c r="V85" s="9"/>
      <c r="W85" s="14"/>
      <c r="X85" s="9"/>
      <c r="Y85" s="9"/>
      <c r="Z85" s="14"/>
      <c r="AA85" s="9"/>
      <c r="AB85" s="9"/>
      <c r="AC85" s="14"/>
      <c r="AD85" s="9"/>
      <c r="AE85" s="9"/>
      <c r="AF85" s="14"/>
      <c r="AG85" s="9"/>
      <c r="AH85" s="9"/>
      <c r="AI85" s="14"/>
      <c r="AJ85" s="9"/>
      <c r="AK85" s="9"/>
      <c r="AL85" s="14"/>
      <c r="AM85" s="9">
        <f t="shared" si="2"/>
        <v>0</v>
      </c>
      <c r="AN85" s="9" t="str">
        <f t="shared" ref="AN85:AO85" si="83">AVERAGE(AK85,AH85,AE85,AB85,Y85,V85,S85,P85,M85,J85)</f>
        <v>#DIV/0!</v>
      </c>
      <c r="AO85" s="14" t="str">
        <f t="shared" si="83"/>
        <v>#DIV/0!</v>
      </c>
    </row>
    <row r="86" ht="23.25" customHeight="1">
      <c r="A86" s="4"/>
      <c r="B86" s="9">
        <v>83.0</v>
      </c>
      <c r="C86" s="8"/>
      <c r="D86" s="15" t="s">
        <v>189</v>
      </c>
      <c r="E86" s="15">
        <v>100.0</v>
      </c>
      <c r="F86" s="15">
        <v>166.0</v>
      </c>
      <c r="G86" s="15">
        <v>4.0</v>
      </c>
      <c r="H86" s="15">
        <v>4.0</v>
      </c>
      <c r="I86" s="9"/>
      <c r="J86" s="9"/>
      <c r="K86" s="14"/>
      <c r="L86" s="9"/>
      <c r="M86" s="9"/>
      <c r="N86" s="14"/>
      <c r="O86" s="9"/>
      <c r="P86" s="9"/>
      <c r="Q86" s="14"/>
      <c r="R86" s="9"/>
      <c r="S86" s="9"/>
      <c r="T86" s="14"/>
      <c r="U86" s="9"/>
      <c r="V86" s="9"/>
      <c r="W86" s="14"/>
      <c r="X86" s="9"/>
      <c r="Y86" s="9"/>
      <c r="Z86" s="14"/>
      <c r="AA86" s="9"/>
      <c r="AB86" s="9"/>
      <c r="AC86" s="14"/>
      <c r="AD86" s="9"/>
      <c r="AE86" s="9"/>
      <c r="AF86" s="14"/>
      <c r="AG86" s="9"/>
      <c r="AH86" s="9"/>
      <c r="AI86" s="14"/>
      <c r="AJ86" s="9"/>
      <c r="AK86" s="9"/>
      <c r="AL86" s="14"/>
      <c r="AM86" s="9">
        <f t="shared" si="2"/>
        <v>0</v>
      </c>
      <c r="AN86" s="9" t="str">
        <f t="shared" ref="AN86:AO86" si="84">AVERAGE(AK86,AH86,AE86,AB86,Y86,V86,S86,P86,M86,J86)</f>
        <v>#DIV/0!</v>
      </c>
      <c r="AO86" s="14" t="str">
        <f t="shared" si="84"/>
        <v>#DIV/0!</v>
      </c>
    </row>
    <row r="87" ht="23.25" customHeight="1">
      <c r="A87" s="4"/>
      <c r="B87" s="9">
        <v>84.0</v>
      </c>
      <c r="C87" s="5" t="s">
        <v>190</v>
      </c>
      <c r="D87" s="15" t="s">
        <v>191</v>
      </c>
      <c r="E87" s="15">
        <v>1557.0</v>
      </c>
      <c r="F87" s="15">
        <v>65390.0</v>
      </c>
      <c r="G87" s="15" t="s">
        <v>183</v>
      </c>
      <c r="H87" s="15" t="s">
        <v>252</v>
      </c>
      <c r="I87" s="9"/>
      <c r="J87" s="9"/>
      <c r="K87" s="14"/>
      <c r="L87" s="9"/>
      <c r="M87" s="9"/>
      <c r="N87" s="14"/>
      <c r="O87" s="9"/>
      <c r="P87" s="9"/>
      <c r="Q87" s="14"/>
      <c r="R87" s="9"/>
      <c r="S87" s="9"/>
      <c r="T87" s="14"/>
      <c r="U87" s="9"/>
      <c r="V87" s="9"/>
      <c r="W87" s="14"/>
      <c r="X87" s="9"/>
      <c r="Y87" s="9"/>
      <c r="Z87" s="14"/>
      <c r="AA87" s="9"/>
      <c r="AB87" s="9"/>
      <c r="AC87" s="14"/>
      <c r="AD87" s="9"/>
      <c r="AE87" s="9"/>
      <c r="AF87" s="14"/>
      <c r="AG87" s="9"/>
      <c r="AH87" s="9"/>
      <c r="AI87" s="14"/>
      <c r="AJ87" s="9"/>
      <c r="AK87" s="9"/>
      <c r="AL87" s="14"/>
      <c r="AM87" s="9">
        <f t="shared" si="2"/>
        <v>0</v>
      </c>
      <c r="AN87" s="9" t="str">
        <f t="shared" ref="AN87:AO87" si="85">AVERAGE(AK87,AH87,AE87,AB87,Y87,V87,S87,P87,M87,J87)</f>
        <v>#DIV/0!</v>
      </c>
      <c r="AO87" s="14" t="str">
        <f t="shared" si="85"/>
        <v>#DIV/0!</v>
      </c>
    </row>
    <row r="88" ht="23.25" customHeight="1">
      <c r="A88" s="4"/>
      <c r="B88" s="9">
        <v>85.0</v>
      </c>
      <c r="C88" s="10"/>
      <c r="D88" s="15" t="s">
        <v>192</v>
      </c>
      <c r="E88" s="15">
        <v>662.0</v>
      </c>
      <c r="F88" s="15">
        <v>4185.0</v>
      </c>
      <c r="G88" s="15" t="s">
        <v>183</v>
      </c>
      <c r="H88" s="15">
        <v>4.0</v>
      </c>
      <c r="I88" s="9"/>
      <c r="J88" s="9"/>
      <c r="K88" s="14"/>
      <c r="L88" s="9"/>
      <c r="M88" s="9"/>
      <c r="N88" s="14"/>
      <c r="O88" s="9"/>
      <c r="P88" s="9"/>
      <c r="Q88" s="14"/>
      <c r="R88" s="9"/>
      <c r="S88" s="9"/>
      <c r="T88" s="14"/>
      <c r="U88" s="9"/>
      <c r="V88" s="9"/>
      <c r="W88" s="14"/>
      <c r="X88" s="9"/>
      <c r="Y88" s="9"/>
      <c r="Z88" s="14"/>
      <c r="AA88" s="9"/>
      <c r="AB88" s="9"/>
      <c r="AC88" s="14"/>
      <c r="AD88" s="9"/>
      <c r="AE88" s="9"/>
      <c r="AF88" s="14"/>
      <c r="AG88" s="9"/>
      <c r="AH88" s="9"/>
      <c r="AI88" s="14"/>
      <c r="AJ88" s="9"/>
      <c r="AK88" s="9"/>
      <c r="AL88" s="14"/>
      <c r="AM88" s="9">
        <f t="shared" si="2"/>
        <v>0</v>
      </c>
      <c r="AN88" s="9" t="str">
        <f t="shared" ref="AN88:AO88" si="86">AVERAGE(AK88,AH88,AE88,AB88,Y88,V88,S88,P88,M88,J88)</f>
        <v>#DIV/0!</v>
      </c>
      <c r="AO88" s="14" t="str">
        <f t="shared" si="86"/>
        <v>#DIV/0!</v>
      </c>
    </row>
    <row r="89" ht="23.25" customHeight="1">
      <c r="A89" s="4"/>
      <c r="B89" s="9">
        <v>86.0</v>
      </c>
      <c r="C89" s="10"/>
      <c r="D89" s="15" t="s">
        <v>193</v>
      </c>
      <c r="E89" s="15">
        <v>1216.0</v>
      </c>
      <c r="F89" s="15">
        <v>7844.0</v>
      </c>
      <c r="G89" s="15" t="s">
        <v>183</v>
      </c>
      <c r="H89" s="15" t="s">
        <v>253</v>
      </c>
      <c r="I89" s="9"/>
      <c r="J89" s="9"/>
      <c r="K89" s="14"/>
      <c r="L89" s="9"/>
      <c r="M89" s="9"/>
      <c r="N89" s="14"/>
      <c r="O89" s="9"/>
      <c r="P89" s="9"/>
      <c r="Q89" s="14"/>
      <c r="R89" s="9"/>
      <c r="S89" s="9"/>
      <c r="T89" s="14"/>
      <c r="U89" s="9"/>
      <c r="V89" s="9"/>
      <c r="W89" s="14"/>
      <c r="X89" s="9"/>
      <c r="Y89" s="9"/>
      <c r="Z89" s="14"/>
      <c r="AA89" s="9"/>
      <c r="AB89" s="9"/>
      <c r="AC89" s="14"/>
      <c r="AD89" s="9"/>
      <c r="AE89" s="9"/>
      <c r="AF89" s="14"/>
      <c r="AG89" s="9"/>
      <c r="AH89" s="9"/>
      <c r="AI89" s="14"/>
      <c r="AJ89" s="9"/>
      <c r="AK89" s="9"/>
      <c r="AL89" s="14"/>
      <c r="AM89" s="9">
        <f t="shared" si="2"/>
        <v>0</v>
      </c>
      <c r="AN89" s="9" t="str">
        <f t="shared" ref="AN89:AO89" si="87">AVERAGE(AK89,AH89,AE89,AB89,Y89,V89,S89,P89,M89,J89)</f>
        <v>#DIV/0!</v>
      </c>
      <c r="AO89" s="14" t="str">
        <f t="shared" si="87"/>
        <v>#DIV/0!</v>
      </c>
    </row>
    <row r="90" ht="23.25" customHeight="1">
      <c r="A90" s="4"/>
      <c r="B90" s="9">
        <v>87.0</v>
      </c>
      <c r="C90" s="10"/>
      <c r="D90" s="15" t="s">
        <v>194</v>
      </c>
      <c r="E90" s="15">
        <v>1916.0</v>
      </c>
      <c r="F90" s="15">
        <v>12506.0</v>
      </c>
      <c r="G90" s="15" t="s">
        <v>183</v>
      </c>
      <c r="H90" s="15" t="s">
        <v>253</v>
      </c>
      <c r="I90" s="9"/>
      <c r="J90" s="9"/>
      <c r="K90" s="14"/>
      <c r="L90" s="9"/>
      <c r="M90" s="9"/>
      <c r="N90" s="14"/>
      <c r="O90" s="9"/>
      <c r="P90" s="9"/>
      <c r="Q90" s="14"/>
      <c r="R90" s="9"/>
      <c r="S90" s="9"/>
      <c r="T90" s="14"/>
      <c r="U90" s="9"/>
      <c r="V90" s="9"/>
      <c r="W90" s="14"/>
      <c r="X90" s="9"/>
      <c r="Y90" s="9"/>
      <c r="Z90" s="14"/>
      <c r="AA90" s="9"/>
      <c r="AB90" s="9"/>
      <c r="AC90" s="14"/>
      <c r="AD90" s="9"/>
      <c r="AE90" s="9"/>
      <c r="AF90" s="14"/>
      <c r="AG90" s="9"/>
      <c r="AH90" s="9"/>
      <c r="AI90" s="14"/>
      <c r="AJ90" s="9"/>
      <c r="AK90" s="9"/>
      <c r="AL90" s="14"/>
      <c r="AM90" s="9">
        <f t="shared" si="2"/>
        <v>0</v>
      </c>
      <c r="AN90" s="9" t="str">
        <f t="shared" ref="AN90:AO90" si="88">AVERAGE(AK90,AH90,AE90,AB90,Y90,V90,S90,P90,M90,J90)</f>
        <v>#DIV/0!</v>
      </c>
      <c r="AO90" s="14" t="str">
        <f t="shared" si="88"/>
        <v>#DIV/0!</v>
      </c>
    </row>
    <row r="91" ht="23.25" customHeight="1">
      <c r="A91" s="4"/>
      <c r="B91" s="9">
        <v>88.0</v>
      </c>
      <c r="C91" s="8"/>
      <c r="D91" s="15" t="s">
        <v>195</v>
      </c>
      <c r="E91" s="15">
        <v>701.0</v>
      </c>
      <c r="F91" s="15">
        <v>7065.0</v>
      </c>
      <c r="G91" s="15" t="s">
        <v>183</v>
      </c>
      <c r="H91" s="15">
        <v>7.0</v>
      </c>
      <c r="I91" s="9"/>
      <c r="J91" s="9"/>
      <c r="K91" s="14"/>
      <c r="L91" s="9"/>
      <c r="M91" s="9"/>
      <c r="N91" s="14"/>
      <c r="O91" s="9"/>
      <c r="P91" s="9"/>
      <c r="Q91" s="14"/>
      <c r="R91" s="9"/>
      <c r="S91" s="9"/>
      <c r="T91" s="14"/>
      <c r="U91" s="9"/>
      <c r="V91" s="9"/>
      <c r="W91" s="14"/>
      <c r="X91" s="9"/>
      <c r="Y91" s="9"/>
      <c r="Z91" s="14"/>
      <c r="AA91" s="9"/>
      <c r="AB91" s="9"/>
      <c r="AC91" s="14"/>
      <c r="AD91" s="9"/>
      <c r="AE91" s="9"/>
      <c r="AF91" s="14"/>
      <c r="AG91" s="9"/>
      <c r="AH91" s="9"/>
      <c r="AI91" s="14"/>
      <c r="AJ91" s="9"/>
      <c r="AK91" s="9"/>
      <c r="AL91" s="14"/>
      <c r="AM91" s="9">
        <f t="shared" si="2"/>
        <v>0</v>
      </c>
      <c r="AN91" s="9" t="str">
        <f t="shared" ref="AN91:AO91" si="89">AVERAGE(AK91,AH91,AE91,AB91,Y91,V91,S91,P91,M91,J91)</f>
        <v>#DIV/0!</v>
      </c>
      <c r="AO91" s="14" t="str">
        <f t="shared" si="89"/>
        <v>#DIV/0!</v>
      </c>
    </row>
    <row r="92" ht="23.25" customHeight="1">
      <c r="A92" s="4"/>
      <c r="B92" s="9">
        <v>89.0</v>
      </c>
      <c r="C92" s="5" t="s">
        <v>196</v>
      </c>
      <c r="D92" s="15" t="s">
        <v>197</v>
      </c>
      <c r="E92" s="15">
        <v>67.0</v>
      </c>
      <c r="F92" s="15">
        <v>232.0</v>
      </c>
      <c r="G92" s="15">
        <v>4.0</v>
      </c>
      <c r="H92" s="15">
        <v>5.0</v>
      </c>
      <c r="I92" s="9"/>
      <c r="J92" s="9"/>
      <c r="K92" s="14"/>
      <c r="L92" s="9"/>
      <c r="M92" s="9"/>
      <c r="N92" s="14"/>
      <c r="O92" s="9"/>
      <c r="P92" s="9"/>
      <c r="Q92" s="14"/>
      <c r="R92" s="9"/>
      <c r="S92" s="9"/>
      <c r="T92" s="14"/>
      <c r="U92" s="9"/>
      <c r="V92" s="9"/>
      <c r="W92" s="14"/>
      <c r="X92" s="9"/>
      <c r="Y92" s="9"/>
      <c r="Z92" s="14"/>
      <c r="AA92" s="9"/>
      <c r="AB92" s="9"/>
      <c r="AC92" s="14"/>
      <c r="AD92" s="9"/>
      <c r="AE92" s="9"/>
      <c r="AF92" s="14"/>
      <c r="AG92" s="9"/>
      <c r="AH92" s="9"/>
      <c r="AI92" s="14"/>
      <c r="AJ92" s="9"/>
      <c r="AK92" s="9"/>
      <c r="AL92" s="14"/>
      <c r="AM92" s="9">
        <f t="shared" si="2"/>
        <v>0</v>
      </c>
      <c r="AN92" s="9" t="str">
        <f t="shared" ref="AN92:AO92" si="90">AVERAGE(AK92,AH92,AE92,AB92,Y92,V92,S92,P92,M92,J92)</f>
        <v>#DIV/0!</v>
      </c>
      <c r="AO92" s="14" t="str">
        <f t="shared" si="90"/>
        <v>#DIV/0!</v>
      </c>
    </row>
    <row r="93" ht="23.25" customHeight="1">
      <c r="A93" s="4"/>
      <c r="B93" s="9">
        <v>90.0</v>
      </c>
      <c r="C93" s="10"/>
      <c r="D93" s="15" t="s">
        <v>198</v>
      </c>
      <c r="E93" s="15">
        <v>202.0</v>
      </c>
      <c r="F93" s="15">
        <v>1227.0</v>
      </c>
      <c r="G93" s="15" t="s">
        <v>183</v>
      </c>
      <c r="H93" s="15">
        <v>6.0</v>
      </c>
      <c r="I93" s="9"/>
      <c r="J93" s="9"/>
      <c r="K93" s="14"/>
      <c r="L93" s="9"/>
      <c r="M93" s="9"/>
      <c r="N93" s="14"/>
      <c r="O93" s="9"/>
      <c r="P93" s="9"/>
      <c r="Q93" s="14"/>
      <c r="R93" s="9"/>
      <c r="S93" s="9"/>
      <c r="T93" s="14"/>
      <c r="U93" s="9"/>
      <c r="V93" s="9"/>
      <c r="W93" s="14"/>
      <c r="X93" s="9"/>
      <c r="Y93" s="9"/>
      <c r="Z93" s="14"/>
      <c r="AA93" s="9"/>
      <c r="AB93" s="9"/>
      <c r="AC93" s="14"/>
      <c r="AD93" s="9"/>
      <c r="AE93" s="9"/>
      <c r="AF93" s="14"/>
      <c r="AG93" s="9"/>
      <c r="AH93" s="9"/>
      <c r="AI93" s="14"/>
      <c r="AJ93" s="9"/>
      <c r="AK93" s="9"/>
      <c r="AL93" s="14"/>
      <c r="AM93" s="9">
        <f t="shared" si="2"/>
        <v>0</v>
      </c>
      <c r="AN93" s="9" t="str">
        <f t="shared" ref="AN93:AO93" si="91">AVERAGE(AK93,AH93,AE93,AB93,Y93,V93,S93,P93,M93,J93)</f>
        <v>#DIV/0!</v>
      </c>
      <c r="AO93" s="14" t="str">
        <f t="shared" si="91"/>
        <v>#DIV/0!</v>
      </c>
    </row>
    <row r="94" ht="23.25" customHeight="1">
      <c r="A94" s="4"/>
      <c r="B94" s="9">
        <v>91.0</v>
      </c>
      <c r="C94" s="10"/>
      <c r="D94" s="15" t="s">
        <v>199</v>
      </c>
      <c r="E94" s="15">
        <v>607.0</v>
      </c>
      <c r="F94" s="15">
        <v>6337.0</v>
      </c>
      <c r="G94" s="15" t="s">
        <v>183</v>
      </c>
      <c r="H94" s="15">
        <v>7.0</v>
      </c>
      <c r="I94" s="9"/>
      <c r="J94" s="9"/>
      <c r="K94" s="14"/>
      <c r="L94" s="9"/>
      <c r="M94" s="9"/>
      <c r="N94" s="14"/>
      <c r="O94" s="9"/>
      <c r="P94" s="9"/>
      <c r="Q94" s="14"/>
      <c r="R94" s="9"/>
      <c r="S94" s="9"/>
      <c r="T94" s="14"/>
      <c r="U94" s="9"/>
      <c r="V94" s="9"/>
      <c r="W94" s="14"/>
      <c r="X94" s="9"/>
      <c r="Y94" s="9"/>
      <c r="Z94" s="14"/>
      <c r="AA94" s="9"/>
      <c r="AB94" s="9"/>
      <c r="AC94" s="14"/>
      <c r="AD94" s="9"/>
      <c r="AE94" s="9"/>
      <c r="AF94" s="14"/>
      <c r="AG94" s="9"/>
      <c r="AH94" s="9"/>
      <c r="AI94" s="14"/>
      <c r="AJ94" s="9"/>
      <c r="AK94" s="9"/>
      <c r="AL94" s="14"/>
      <c r="AM94" s="9">
        <f t="shared" si="2"/>
        <v>0</v>
      </c>
      <c r="AN94" s="9" t="str">
        <f t="shared" ref="AN94:AO94" si="92">AVERAGE(AK94,AH94,AE94,AB94,Y94,V94,S94,P94,M94,J94)</f>
        <v>#DIV/0!</v>
      </c>
      <c r="AO94" s="14" t="str">
        <f t="shared" si="92"/>
        <v>#DIV/0!</v>
      </c>
    </row>
    <row r="95" ht="23.25" customHeight="1">
      <c r="A95" s="4"/>
      <c r="B95" s="9">
        <v>92.0</v>
      </c>
      <c r="C95" s="10"/>
      <c r="D95" s="15" t="s">
        <v>200</v>
      </c>
      <c r="E95" s="15">
        <v>37.0</v>
      </c>
      <c r="F95" s="15">
        <v>72.0</v>
      </c>
      <c r="G95" s="15">
        <v>4.0</v>
      </c>
      <c r="H95" s="15">
        <v>4.0</v>
      </c>
      <c r="I95" s="9"/>
      <c r="J95" s="9"/>
      <c r="K95" s="14"/>
      <c r="L95" s="9"/>
      <c r="M95" s="9"/>
      <c r="N95" s="14"/>
      <c r="O95" s="9"/>
      <c r="P95" s="9"/>
      <c r="Q95" s="14"/>
      <c r="R95" s="9"/>
      <c r="S95" s="9"/>
      <c r="T95" s="14"/>
      <c r="U95" s="9"/>
      <c r="V95" s="9"/>
      <c r="W95" s="14"/>
      <c r="X95" s="9"/>
      <c r="Y95" s="9"/>
      <c r="Z95" s="14"/>
      <c r="AA95" s="9"/>
      <c r="AB95" s="9"/>
      <c r="AC95" s="14"/>
      <c r="AD95" s="9"/>
      <c r="AE95" s="9"/>
      <c r="AF95" s="14"/>
      <c r="AG95" s="9"/>
      <c r="AH95" s="9"/>
      <c r="AI95" s="14"/>
      <c r="AJ95" s="9"/>
      <c r="AK95" s="9"/>
      <c r="AL95" s="14"/>
      <c r="AM95" s="9">
        <f t="shared" si="2"/>
        <v>0</v>
      </c>
      <c r="AN95" s="9" t="str">
        <f t="shared" ref="AN95:AO95" si="93">AVERAGE(AK95,AH95,AE95,AB95,Y95,V95,S95,P95,M95,J95)</f>
        <v>#DIV/0!</v>
      </c>
      <c r="AO95" s="14" t="str">
        <f t="shared" si="93"/>
        <v>#DIV/0!</v>
      </c>
    </row>
    <row r="96" ht="23.25" customHeight="1">
      <c r="A96" s="4"/>
      <c r="B96" s="9">
        <v>93.0</v>
      </c>
      <c r="C96" s="10"/>
      <c r="D96" s="15" t="s">
        <v>201</v>
      </c>
      <c r="E96" s="15">
        <v>149.0</v>
      </c>
      <c r="F96" s="15">
        <v>541.0</v>
      </c>
      <c r="G96" s="15">
        <v>4.0</v>
      </c>
      <c r="H96" s="15">
        <v>5.0</v>
      </c>
      <c r="I96" s="9"/>
      <c r="J96" s="9"/>
      <c r="K96" s="14"/>
      <c r="L96" s="9"/>
      <c r="M96" s="9"/>
      <c r="N96" s="14"/>
      <c r="O96" s="9"/>
      <c r="P96" s="9"/>
      <c r="Q96" s="14"/>
      <c r="R96" s="9"/>
      <c r="S96" s="9"/>
      <c r="T96" s="14"/>
      <c r="U96" s="9"/>
      <c r="V96" s="9"/>
      <c r="W96" s="14"/>
      <c r="X96" s="9"/>
      <c r="Y96" s="9"/>
      <c r="Z96" s="14"/>
      <c r="AA96" s="9"/>
      <c r="AB96" s="9"/>
      <c r="AC96" s="14"/>
      <c r="AD96" s="9"/>
      <c r="AE96" s="9"/>
      <c r="AF96" s="14"/>
      <c r="AG96" s="9"/>
      <c r="AH96" s="9"/>
      <c r="AI96" s="14"/>
      <c r="AJ96" s="9"/>
      <c r="AK96" s="9"/>
      <c r="AL96" s="14"/>
      <c r="AM96" s="9">
        <f t="shared" si="2"/>
        <v>0</v>
      </c>
      <c r="AN96" s="9" t="str">
        <f t="shared" ref="AN96:AO96" si="94">AVERAGE(AK96,AH96,AE96,AB96,Y96,V96,S96,P96,M96,J96)</f>
        <v>#DIV/0!</v>
      </c>
      <c r="AO96" s="14" t="str">
        <f t="shared" si="94"/>
        <v>#DIV/0!</v>
      </c>
    </row>
    <row r="97" ht="23.25" customHeight="1">
      <c r="A97" s="4"/>
      <c r="B97" s="9">
        <v>94.0</v>
      </c>
      <c r="C97" s="10"/>
      <c r="D97" s="15" t="s">
        <v>202</v>
      </c>
      <c r="E97" s="15">
        <v>597.0</v>
      </c>
      <c r="F97" s="15">
        <v>3936.0</v>
      </c>
      <c r="G97" s="15" t="s">
        <v>183</v>
      </c>
      <c r="H97" s="15">
        <v>6.0</v>
      </c>
      <c r="I97" s="9"/>
      <c r="J97" s="9"/>
      <c r="K97" s="14"/>
      <c r="L97" s="9"/>
      <c r="M97" s="9"/>
      <c r="N97" s="14"/>
      <c r="O97" s="9"/>
      <c r="P97" s="9"/>
      <c r="Q97" s="14"/>
      <c r="R97" s="9"/>
      <c r="S97" s="9"/>
      <c r="T97" s="14"/>
      <c r="U97" s="9"/>
      <c r="V97" s="9"/>
      <c r="W97" s="14"/>
      <c r="X97" s="9"/>
      <c r="Y97" s="9"/>
      <c r="Z97" s="14"/>
      <c r="AA97" s="9"/>
      <c r="AB97" s="9"/>
      <c r="AC97" s="14"/>
      <c r="AD97" s="9"/>
      <c r="AE97" s="9"/>
      <c r="AF97" s="14"/>
      <c r="AG97" s="9"/>
      <c r="AH97" s="9"/>
      <c r="AI97" s="14"/>
      <c r="AJ97" s="9"/>
      <c r="AK97" s="9"/>
      <c r="AL97" s="14"/>
      <c r="AM97" s="9">
        <f t="shared" si="2"/>
        <v>0</v>
      </c>
      <c r="AN97" s="9" t="str">
        <f t="shared" ref="AN97:AO97" si="95">AVERAGE(AK97,AH97,AE97,AB97,Y97,V97,S97,P97,M97,J97)</f>
        <v>#DIV/0!</v>
      </c>
      <c r="AO97" s="14" t="str">
        <f t="shared" si="95"/>
        <v>#DIV/0!</v>
      </c>
    </row>
    <row r="98" ht="23.25" customHeight="1">
      <c r="A98" s="4"/>
      <c r="B98" s="9">
        <v>95.0</v>
      </c>
      <c r="C98" s="10"/>
      <c r="D98" s="15" t="s">
        <v>203</v>
      </c>
      <c r="E98" s="15">
        <v>56.0</v>
      </c>
      <c r="F98" s="15">
        <v>110.0</v>
      </c>
      <c r="G98" s="15">
        <v>4.0</v>
      </c>
      <c r="H98" s="15">
        <v>4.0</v>
      </c>
      <c r="I98" s="9"/>
      <c r="J98" s="9"/>
      <c r="K98" s="14"/>
      <c r="L98" s="9"/>
      <c r="M98" s="9"/>
      <c r="N98" s="14"/>
      <c r="O98" s="9"/>
      <c r="P98" s="9"/>
      <c r="Q98" s="14"/>
      <c r="R98" s="9"/>
      <c r="S98" s="9"/>
      <c r="T98" s="14"/>
      <c r="U98" s="9"/>
      <c r="V98" s="9"/>
      <c r="W98" s="14"/>
      <c r="X98" s="9"/>
      <c r="Y98" s="9"/>
      <c r="Z98" s="14"/>
      <c r="AA98" s="9"/>
      <c r="AB98" s="9"/>
      <c r="AC98" s="14"/>
      <c r="AD98" s="9"/>
      <c r="AE98" s="9"/>
      <c r="AF98" s="14"/>
      <c r="AG98" s="9"/>
      <c r="AH98" s="9"/>
      <c r="AI98" s="14"/>
      <c r="AJ98" s="9"/>
      <c r="AK98" s="9"/>
      <c r="AL98" s="14"/>
      <c r="AM98" s="9">
        <f t="shared" si="2"/>
        <v>0</v>
      </c>
      <c r="AN98" s="9" t="str">
        <f t="shared" ref="AN98:AO98" si="96">AVERAGE(AK98,AH98,AE98,AB98,Y98,V98,S98,P98,M98,J98)</f>
        <v>#DIV/0!</v>
      </c>
      <c r="AO98" s="14" t="str">
        <f t="shared" si="96"/>
        <v>#DIV/0!</v>
      </c>
    </row>
    <row r="99" ht="23.25" customHeight="1">
      <c r="A99" s="4"/>
      <c r="B99" s="9">
        <v>96.0</v>
      </c>
      <c r="C99" s="10"/>
      <c r="D99" s="15" t="s">
        <v>204</v>
      </c>
      <c r="E99" s="15">
        <v>281.0</v>
      </c>
      <c r="F99" s="15">
        <v>1046.0</v>
      </c>
      <c r="G99" s="15" t="s">
        <v>183</v>
      </c>
      <c r="H99" s="15">
        <v>5.0</v>
      </c>
      <c r="I99" s="9"/>
      <c r="J99" s="9"/>
      <c r="K99" s="14"/>
      <c r="L99" s="9"/>
      <c r="M99" s="9"/>
      <c r="N99" s="14"/>
      <c r="O99" s="9"/>
      <c r="P99" s="9"/>
      <c r="Q99" s="14"/>
      <c r="R99" s="9"/>
      <c r="S99" s="9"/>
      <c r="T99" s="14"/>
      <c r="U99" s="9"/>
      <c r="V99" s="9"/>
      <c r="W99" s="14"/>
      <c r="X99" s="9"/>
      <c r="Y99" s="9"/>
      <c r="Z99" s="14"/>
      <c r="AA99" s="9"/>
      <c r="AB99" s="9"/>
      <c r="AC99" s="14"/>
      <c r="AD99" s="9"/>
      <c r="AE99" s="9"/>
      <c r="AF99" s="14"/>
      <c r="AG99" s="9"/>
      <c r="AH99" s="9"/>
      <c r="AI99" s="14"/>
      <c r="AJ99" s="9"/>
      <c r="AK99" s="9"/>
      <c r="AL99" s="14"/>
      <c r="AM99" s="9">
        <f t="shared" si="2"/>
        <v>0</v>
      </c>
      <c r="AN99" s="9" t="str">
        <f t="shared" ref="AN99:AO99" si="97">AVERAGE(AK99,AH99,AE99,AB99,Y99,V99,S99,P99,M99,J99)</f>
        <v>#DIV/0!</v>
      </c>
      <c r="AO99" s="14" t="str">
        <f t="shared" si="97"/>
        <v>#DIV/0!</v>
      </c>
    </row>
    <row r="100" ht="23.25" customHeight="1">
      <c r="A100" s="4"/>
      <c r="B100" s="9">
        <v>97.0</v>
      </c>
      <c r="C100" s="10"/>
      <c r="D100" s="15" t="s">
        <v>205</v>
      </c>
      <c r="E100" s="15">
        <v>1406.0</v>
      </c>
      <c r="F100" s="15">
        <v>9695.0</v>
      </c>
      <c r="G100" s="15" t="s">
        <v>183</v>
      </c>
      <c r="H100" s="15">
        <v>6.0</v>
      </c>
      <c r="I100" s="9"/>
      <c r="J100" s="9"/>
      <c r="K100" s="14"/>
      <c r="L100" s="9"/>
      <c r="M100" s="9"/>
      <c r="N100" s="14"/>
      <c r="O100" s="9"/>
      <c r="P100" s="9"/>
      <c r="Q100" s="14"/>
      <c r="R100" s="9"/>
      <c r="S100" s="9"/>
      <c r="T100" s="14"/>
      <c r="U100" s="9"/>
      <c r="V100" s="9"/>
      <c r="W100" s="14"/>
      <c r="X100" s="9"/>
      <c r="Y100" s="9"/>
      <c r="Z100" s="14"/>
      <c r="AA100" s="9"/>
      <c r="AB100" s="9"/>
      <c r="AC100" s="14"/>
      <c r="AD100" s="9"/>
      <c r="AE100" s="9"/>
      <c r="AF100" s="14"/>
      <c r="AG100" s="9"/>
      <c r="AH100" s="9"/>
      <c r="AI100" s="14"/>
      <c r="AJ100" s="9"/>
      <c r="AK100" s="9"/>
      <c r="AL100" s="14"/>
      <c r="AM100" s="9">
        <f t="shared" si="2"/>
        <v>0</v>
      </c>
      <c r="AN100" s="9" t="str">
        <f t="shared" ref="AN100:AO100" si="98">AVERAGE(AK100,AH100,AE100,AB100,Y100,V100,S100,P100,M100,J100)</f>
        <v>#DIV/0!</v>
      </c>
      <c r="AO100" s="14" t="str">
        <f t="shared" si="98"/>
        <v>#DIV/0!</v>
      </c>
    </row>
    <row r="101" ht="23.25" customHeight="1">
      <c r="A101" s="4"/>
      <c r="B101" s="9">
        <v>98.0</v>
      </c>
      <c r="C101" s="10"/>
      <c r="D101" s="15" t="s">
        <v>206</v>
      </c>
      <c r="E101" s="15">
        <v>79.0</v>
      </c>
      <c r="F101" s="15">
        <v>156.0</v>
      </c>
      <c r="G101" s="15">
        <v>3.0</v>
      </c>
      <c r="H101" s="15">
        <v>4.0</v>
      </c>
      <c r="I101" s="9"/>
      <c r="J101" s="9"/>
      <c r="K101" s="14"/>
      <c r="L101" s="9"/>
      <c r="M101" s="9"/>
      <c r="N101" s="14"/>
      <c r="O101" s="9"/>
      <c r="P101" s="9"/>
      <c r="Q101" s="14"/>
      <c r="R101" s="9"/>
      <c r="S101" s="9"/>
      <c r="T101" s="14"/>
      <c r="U101" s="9"/>
      <c r="V101" s="9"/>
      <c r="W101" s="14"/>
      <c r="X101" s="9"/>
      <c r="Y101" s="9"/>
      <c r="Z101" s="14"/>
      <c r="AA101" s="9"/>
      <c r="AB101" s="9"/>
      <c r="AC101" s="14"/>
      <c r="AD101" s="9"/>
      <c r="AE101" s="9"/>
      <c r="AF101" s="14"/>
      <c r="AG101" s="9"/>
      <c r="AH101" s="9"/>
      <c r="AI101" s="14"/>
      <c r="AJ101" s="9"/>
      <c r="AK101" s="9"/>
      <c r="AL101" s="14"/>
      <c r="AM101" s="9">
        <f t="shared" si="2"/>
        <v>0</v>
      </c>
      <c r="AN101" s="9" t="str">
        <f t="shared" ref="AN101:AO101" si="99">AVERAGE(AK101,AH101,AE101,AB101,Y101,V101,S101,P101,M101,J101)</f>
        <v>#DIV/0!</v>
      </c>
      <c r="AO101" s="14" t="str">
        <f t="shared" si="99"/>
        <v>#DIV/0!</v>
      </c>
    </row>
    <row r="102" ht="23.25" customHeight="1">
      <c r="A102" s="4"/>
      <c r="B102" s="9">
        <v>99.0</v>
      </c>
      <c r="C102" s="10"/>
      <c r="D102" s="15" t="s">
        <v>207</v>
      </c>
      <c r="E102" s="15">
        <v>475.0</v>
      </c>
      <c r="F102" s="15">
        <v>1795.0</v>
      </c>
      <c r="G102" s="15" t="s">
        <v>183</v>
      </c>
      <c r="H102" s="15">
        <v>5.0</v>
      </c>
      <c r="I102" s="9"/>
      <c r="J102" s="9"/>
      <c r="K102" s="14"/>
      <c r="L102" s="9"/>
      <c r="M102" s="9"/>
      <c r="N102" s="14"/>
      <c r="O102" s="9"/>
      <c r="P102" s="9"/>
      <c r="Q102" s="14"/>
      <c r="R102" s="9"/>
      <c r="S102" s="9"/>
      <c r="T102" s="14"/>
      <c r="U102" s="9"/>
      <c r="V102" s="9"/>
      <c r="W102" s="14"/>
      <c r="X102" s="9"/>
      <c r="Y102" s="9"/>
      <c r="Z102" s="14"/>
      <c r="AA102" s="9"/>
      <c r="AB102" s="9"/>
      <c r="AC102" s="14"/>
      <c r="AD102" s="9"/>
      <c r="AE102" s="9"/>
      <c r="AF102" s="14"/>
      <c r="AG102" s="9"/>
      <c r="AH102" s="9"/>
      <c r="AI102" s="14"/>
      <c r="AJ102" s="9"/>
      <c r="AK102" s="9"/>
      <c r="AL102" s="14"/>
      <c r="AM102" s="9">
        <f t="shared" si="2"/>
        <v>0</v>
      </c>
      <c r="AN102" s="9" t="str">
        <f t="shared" ref="AN102:AO102" si="100">AVERAGE(AK102,AH102,AE102,AB102,Y102,V102,S102,P102,M102,J102)</f>
        <v>#DIV/0!</v>
      </c>
      <c r="AO102" s="14" t="str">
        <f t="shared" si="100"/>
        <v>#DIV/0!</v>
      </c>
    </row>
    <row r="103" ht="23.25" customHeight="1">
      <c r="A103" s="4"/>
      <c r="B103" s="9">
        <v>100.0</v>
      </c>
      <c r="C103" s="10"/>
      <c r="D103" s="15" t="s">
        <v>208</v>
      </c>
      <c r="E103" s="15">
        <v>30.0</v>
      </c>
      <c r="F103" s="15">
        <v>100.0</v>
      </c>
      <c r="G103" s="15" t="s">
        <v>183</v>
      </c>
      <c r="H103" s="15">
        <v>4.0</v>
      </c>
      <c r="I103" s="9"/>
      <c r="J103" s="9"/>
      <c r="K103" s="14"/>
      <c r="L103" s="9"/>
      <c r="M103" s="9"/>
      <c r="N103" s="14"/>
      <c r="O103" s="9"/>
      <c r="P103" s="9"/>
      <c r="Q103" s="14"/>
      <c r="R103" s="9"/>
      <c r="S103" s="9"/>
      <c r="T103" s="14"/>
      <c r="U103" s="9"/>
      <c r="V103" s="9"/>
      <c r="W103" s="14"/>
      <c r="X103" s="9"/>
      <c r="Y103" s="9"/>
      <c r="Z103" s="14"/>
      <c r="AA103" s="9"/>
      <c r="AB103" s="9"/>
      <c r="AC103" s="14"/>
      <c r="AD103" s="9"/>
      <c r="AE103" s="9"/>
      <c r="AF103" s="14"/>
      <c r="AG103" s="9"/>
      <c r="AH103" s="9"/>
      <c r="AI103" s="14"/>
      <c r="AJ103" s="9"/>
      <c r="AK103" s="9"/>
      <c r="AL103" s="14"/>
      <c r="AM103" s="9">
        <f t="shared" si="2"/>
        <v>0</v>
      </c>
      <c r="AN103" s="9" t="str">
        <f t="shared" ref="AN103:AO103" si="101">AVERAGE(AK103,AH103,AE103,AB103,Y103,V103,S103,P103,M103,J103)</f>
        <v>#DIV/0!</v>
      </c>
      <c r="AO103" s="14" t="str">
        <f t="shared" si="101"/>
        <v>#DIV/0!</v>
      </c>
    </row>
    <row r="104" ht="23.25" customHeight="1">
      <c r="A104" s="4"/>
      <c r="B104" s="9">
        <v>101.0</v>
      </c>
      <c r="C104" s="10"/>
      <c r="D104" s="15" t="s">
        <v>209</v>
      </c>
      <c r="E104" s="15">
        <v>93.0</v>
      </c>
      <c r="F104" s="15">
        <v>593.0</v>
      </c>
      <c r="G104" s="15" t="s">
        <v>183</v>
      </c>
      <c r="H104" s="15">
        <v>5.0</v>
      </c>
      <c r="I104" s="9"/>
      <c r="J104" s="9"/>
      <c r="K104" s="14"/>
      <c r="L104" s="9"/>
      <c r="M104" s="9"/>
      <c r="N104" s="14"/>
      <c r="O104" s="9"/>
      <c r="P104" s="9"/>
      <c r="Q104" s="14"/>
      <c r="R104" s="9"/>
      <c r="S104" s="9"/>
      <c r="T104" s="14"/>
      <c r="U104" s="9"/>
      <c r="V104" s="9"/>
      <c r="W104" s="14"/>
      <c r="X104" s="9"/>
      <c r="Y104" s="9"/>
      <c r="Z104" s="14"/>
      <c r="AA104" s="9"/>
      <c r="AB104" s="9"/>
      <c r="AC104" s="14"/>
      <c r="AD104" s="9"/>
      <c r="AE104" s="9"/>
      <c r="AF104" s="14"/>
      <c r="AG104" s="9"/>
      <c r="AH104" s="9"/>
      <c r="AI104" s="14"/>
      <c r="AJ104" s="9"/>
      <c r="AK104" s="9"/>
      <c r="AL104" s="14"/>
      <c r="AM104" s="9">
        <f t="shared" si="2"/>
        <v>0</v>
      </c>
      <c r="AN104" s="9" t="str">
        <f t="shared" ref="AN104:AO104" si="102">AVERAGE(AK104,AH104,AE104,AB104,Y104,V104,S104,P104,M104,J104)</f>
        <v>#DIV/0!</v>
      </c>
      <c r="AO104" s="14" t="str">
        <f t="shared" si="102"/>
        <v>#DIV/0!</v>
      </c>
    </row>
    <row r="105" ht="23.25" customHeight="1">
      <c r="A105" s="4"/>
      <c r="B105" s="9">
        <v>102.0</v>
      </c>
      <c r="C105" s="10"/>
      <c r="D105" s="15" t="s">
        <v>210</v>
      </c>
      <c r="E105" s="15">
        <v>282.0</v>
      </c>
      <c r="F105" s="15">
        <v>3247.0</v>
      </c>
      <c r="G105" s="15" t="s">
        <v>183</v>
      </c>
      <c r="H105" s="15">
        <v>6.0</v>
      </c>
      <c r="I105" s="9"/>
      <c r="J105" s="9"/>
      <c r="K105" s="14"/>
      <c r="L105" s="9"/>
      <c r="M105" s="9"/>
      <c r="N105" s="14"/>
      <c r="O105" s="9"/>
      <c r="P105" s="9"/>
      <c r="Q105" s="14"/>
      <c r="R105" s="9"/>
      <c r="S105" s="9"/>
      <c r="T105" s="14"/>
      <c r="U105" s="9"/>
      <c r="V105" s="9"/>
      <c r="W105" s="14"/>
      <c r="X105" s="9"/>
      <c r="Y105" s="9"/>
      <c r="Z105" s="14"/>
      <c r="AA105" s="9"/>
      <c r="AB105" s="9"/>
      <c r="AC105" s="14"/>
      <c r="AD105" s="9"/>
      <c r="AE105" s="9"/>
      <c r="AF105" s="14"/>
      <c r="AG105" s="9"/>
      <c r="AH105" s="9"/>
      <c r="AI105" s="14"/>
      <c r="AJ105" s="9"/>
      <c r="AK105" s="9"/>
      <c r="AL105" s="14"/>
      <c r="AM105" s="9">
        <f t="shared" si="2"/>
        <v>0</v>
      </c>
      <c r="AN105" s="9" t="str">
        <f t="shared" ref="AN105:AO105" si="103">AVERAGE(AK105,AH105,AE105,AB105,Y105,V105,S105,P105,M105,J105)</f>
        <v>#DIV/0!</v>
      </c>
      <c r="AO105" s="14" t="str">
        <f t="shared" si="103"/>
        <v>#DIV/0!</v>
      </c>
    </row>
    <row r="106" ht="23.25" customHeight="1">
      <c r="A106" s="4"/>
      <c r="B106" s="9">
        <v>103.0</v>
      </c>
      <c r="C106" s="10"/>
      <c r="D106" s="15" t="s">
        <v>211</v>
      </c>
      <c r="E106" s="15">
        <v>52.0</v>
      </c>
      <c r="F106" s="15">
        <v>201.0</v>
      </c>
      <c r="G106" s="15" t="s">
        <v>183</v>
      </c>
      <c r="H106" s="15">
        <v>5.0</v>
      </c>
      <c r="I106" s="9"/>
      <c r="J106" s="9"/>
      <c r="K106" s="14"/>
      <c r="L106" s="9"/>
      <c r="M106" s="9"/>
      <c r="N106" s="14"/>
      <c r="O106" s="9"/>
      <c r="P106" s="9"/>
      <c r="Q106" s="14"/>
      <c r="R106" s="9"/>
      <c r="S106" s="9"/>
      <c r="T106" s="14"/>
      <c r="U106" s="9"/>
      <c r="V106" s="9"/>
      <c r="W106" s="14"/>
      <c r="X106" s="9"/>
      <c r="Y106" s="9"/>
      <c r="Z106" s="14"/>
      <c r="AA106" s="9"/>
      <c r="AB106" s="9"/>
      <c r="AC106" s="14"/>
      <c r="AD106" s="9"/>
      <c r="AE106" s="9"/>
      <c r="AF106" s="14"/>
      <c r="AG106" s="9"/>
      <c r="AH106" s="9"/>
      <c r="AI106" s="14"/>
      <c r="AJ106" s="9"/>
      <c r="AK106" s="9"/>
      <c r="AL106" s="14"/>
      <c r="AM106" s="9">
        <f t="shared" si="2"/>
        <v>0</v>
      </c>
      <c r="AN106" s="9" t="str">
        <f t="shared" ref="AN106:AO106" si="104">AVERAGE(AK106,AH106,AE106,AB106,Y106,V106,S106,P106,M106,J106)</f>
        <v>#DIV/0!</v>
      </c>
      <c r="AO106" s="14" t="str">
        <f t="shared" si="104"/>
        <v>#DIV/0!</v>
      </c>
    </row>
    <row r="107" ht="23.25" customHeight="1">
      <c r="A107" s="4"/>
      <c r="B107" s="9">
        <v>104.0</v>
      </c>
      <c r="C107" s="10"/>
      <c r="D107" s="15" t="s">
        <v>212</v>
      </c>
      <c r="E107" s="15">
        <v>212.0</v>
      </c>
      <c r="F107" s="15">
        <v>1621.0</v>
      </c>
      <c r="G107" s="15" t="s">
        <v>183</v>
      </c>
      <c r="H107" s="15">
        <v>6.0</v>
      </c>
      <c r="I107" s="9"/>
      <c r="J107" s="9"/>
      <c r="K107" s="14"/>
      <c r="L107" s="9"/>
      <c r="M107" s="9"/>
      <c r="N107" s="14"/>
      <c r="O107" s="9"/>
      <c r="P107" s="9"/>
      <c r="Q107" s="14"/>
      <c r="R107" s="9"/>
      <c r="S107" s="9"/>
      <c r="T107" s="14"/>
      <c r="U107" s="9"/>
      <c r="V107" s="9"/>
      <c r="W107" s="14"/>
      <c r="X107" s="9"/>
      <c r="Y107" s="9"/>
      <c r="Z107" s="14"/>
      <c r="AA107" s="9"/>
      <c r="AB107" s="9"/>
      <c r="AC107" s="14"/>
      <c r="AD107" s="9"/>
      <c r="AE107" s="9"/>
      <c r="AF107" s="14"/>
      <c r="AG107" s="9"/>
      <c r="AH107" s="9"/>
      <c r="AI107" s="14"/>
      <c r="AJ107" s="9"/>
      <c r="AK107" s="9"/>
      <c r="AL107" s="14"/>
      <c r="AM107" s="9">
        <f t="shared" si="2"/>
        <v>0</v>
      </c>
      <c r="AN107" s="9" t="str">
        <f t="shared" ref="AN107:AO107" si="105">AVERAGE(AK107,AH107,AE107,AB107,Y107,V107,S107,P107,M107,J107)</f>
        <v>#DIV/0!</v>
      </c>
      <c r="AO107" s="14" t="str">
        <f t="shared" si="105"/>
        <v>#DIV/0!</v>
      </c>
    </row>
    <row r="108" ht="23.25" customHeight="1">
      <c r="A108" s="4"/>
      <c r="B108" s="9">
        <v>105.0</v>
      </c>
      <c r="C108" s="10"/>
      <c r="D108" s="15" t="s">
        <v>213</v>
      </c>
      <c r="E108" s="15">
        <v>852.0</v>
      </c>
      <c r="F108" s="15">
        <v>12201.0</v>
      </c>
      <c r="G108" s="15" t="s">
        <v>183</v>
      </c>
      <c r="H108" s="15">
        <v>7.0</v>
      </c>
      <c r="I108" s="9"/>
      <c r="J108" s="9"/>
      <c r="K108" s="14"/>
      <c r="L108" s="9"/>
      <c r="M108" s="9"/>
      <c r="N108" s="14"/>
      <c r="O108" s="9"/>
      <c r="P108" s="9"/>
      <c r="Q108" s="14"/>
      <c r="R108" s="9"/>
      <c r="S108" s="9"/>
      <c r="T108" s="14"/>
      <c r="U108" s="9"/>
      <c r="V108" s="9"/>
      <c r="W108" s="14"/>
      <c r="X108" s="9"/>
      <c r="Y108" s="9"/>
      <c r="Z108" s="14"/>
      <c r="AA108" s="9"/>
      <c r="AB108" s="9"/>
      <c r="AC108" s="14"/>
      <c r="AD108" s="9"/>
      <c r="AE108" s="9"/>
      <c r="AF108" s="14"/>
      <c r="AG108" s="9"/>
      <c r="AH108" s="9"/>
      <c r="AI108" s="14"/>
      <c r="AJ108" s="9"/>
      <c r="AK108" s="9"/>
      <c r="AL108" s="14"/>
      <c r="AM108" s="9">
        <f t="shared" si="2"/>
        <v>0</v>
      </c>
      <c r="AN108" s="9" t="str">
        <f t="shared" ref="AN108:AO108" si="106">AVERAGE(AK108,AH108,AE108,AB108,Y108,V108,S108,P108,M108,J108)</f>
        <v>#DIV/0!</v>
      </c>
      <c r="AO108" s="14" t="str">
        <f t="shared" si="106"/>
        <v>#DIV/0!</v>
      </c>
    </row>
    <row r="109" ht="23.25" customHeight="1">
      <c r="A109" s="4"/>
      <c r="B109" s="9">
        <v>106.0</v>
      </c>
      <c r="C109" s="10"/>
      <c r="D109" s="15" t="s">
        <v>214</v>
      </c>
      <c r="E109" s="15">
        <v>80.0</v>
      </c>
      <c r="F109" s="15">
        <v>346.0</v>
      </c>
      <c r="G109" s="15" t="s">
        <v>183</v>
      </c>
      <c r="H109" s="15">
        <v>6.0</v>
      </c>
      <c r="I109" s="9"/>
      <c r="J109" s="9"/>
      <c r="K109" s="14"/>
      <c r="L109" s="9"/>
      <c r="M109" s="9"/>
      <c r="N109" s="14"/>
      <c r="O109" s="9"/>
      <c r="P109" s="9"/>
      <c r="Q109" s="14"/>
      <c r="R109" s="9"/>
      <c r="S109" s="9"/>
      <c r="T109" s="14"/>
      <c r="U109" s="9"/>
      <c r="V109" s="9"/>
      <c r="W109" s="14"/>
      <c r="X109" s="9"/>
      <c r="Y109" s="9"/>
      <c r="Z109" s="14"/>
      <c r="AA109" s="9"/>
      <c r="AB109" s="9"/>
      <c r="AC109" s="14"/>
      <c r="AD109" s="9"/>
      <c r="AE109" s="9"/>
      <c r="AF109" s="14"/>
      <c r="AG109" s="9"/>
      <c r="AH109" s="9"/>
      <c r="AI109" s="14"/>
      <c r="AJ109" s="9"/>
      <c r="AK109" s="9"/>
      <c r="AL109" s="14"/>
      <c r="AM109" s="9">
        <f t="shared" si="2"/>
        <v>0</v>
      </c>
      <c r="AN109" s="9" t="str">
        <f t="shared" ref="AN109:AO109" si="107">AVERAGE(AK109,AH109,AE109,AB109,Y109,V109,S109,P109,M109,J109)</f>
        <v>#DIV/0!</v>
      </c>
      <c r="AO109" s="14" t="str">
        <f t="shared" si="107"/>
        <v>#DIV/0!</v>
      </c>
    </row>
    <row r="110" ht="23.25" customHeight="1">
      <c r="A110" s="4"/>
      <c r="B110" s="9">
        <v>107.0</v>
      </c>
      <c r="C110" s="10"/>
      <c r="D110" s="15" t="s">
        <v>215</v>
      </c>
      <c r="E110" s="15">
        <v>405.0</v>
      </c>
      <c r="F110" s="15">
        <v>3524.0</v>
      </c>
      <c r="G110" s="15" t="s">
        <v>183</v>
      </c>
      <c r="H110" s="15">
        <v>7.0</v>
      </c>
      <c r="I110" s="9"/>
      <c r="J110" s="9"/>
      <c r="K110" s="14"/>
      <c r="L110" s="9"/>
      <c r="M110" s="9"/>
      <c r="N110" s="14"/>
      <c r="O110" s="9"/>
      <c r="P110" s="9"/>
      <c r="Q110" s="14"/>
      <c r="R110" s="9"/>
      <c r="S110" s="9"/>
      <c r="T110" s="14"/>
      <c r="U110" s="9"/>
      <c r="V110" s="9"/>
      <c r="W110" s="14"/>
      <c r="X110" s="9"/>
      <c r="Y110" s="9"/>
      <c r="Z110" s="14"/>
      <c r="AA110" s="9"/>
      <c r="AB110" s="9"/>
      <c r="AC110" s="14"/>
      <c r="AD110" s="9"/>
      <c r="AE110" s="9"/>
      <c r="AF110" s="14"/>
      <c r="AG110" s="9"/>
      <c r="AH110" s="9"/>
      <c r="AI110" s="14"/>
      <c r="AJ110" s="9"/>
      <c r="AK110" s="9"/>
      <c r="AL110" s="14"/>
      <c r="AM110" s="9">
        <f t="shared" si="2"/>
        <v>0</v>
      </c>
      <c r="AN110" s="9" t="str">
        <f t="shared" ref="AN110:AO110" si="108">AVERAGE(AK110,AH110,AE110,AB110,Y110,V110,S110,P110,M110,J110)</f>
        <v>#DIV/0!</v>
      </c>
      <c r="AO110" s="14" t="str">
        <f t="shared" si="108"/>
        <v>#DIV/0!</v>
      </c>
    </row>
    <row r="111" ht="23.25" customHeight="1">
      <c r="A111" s="4"/>
      <c r="B111" s="9">
        <v>108.0</v>
      </c>
      <c r="C111" s="10"/>
      <c r="D111" s="15" t="s">
        <v>216</v>
      </c>
      <c r="E111" s="15">
        <v>2030.0</v>
      </c>
      <c r="F111" s="15">
        <v>33751.0</v>
      </c>
      <c r="G111" s="15" t="s">
        <v>183</v>
      </c>
      <c r="H111" s="15">
        <v>8.0</v>
      </c>
      <c r="I111" s="9"/>
      <c r="J111" s="9"/>
      <c r="K111" s="14"/>
      <c r="L111" s="9"/>
      <c r="M111" s="9"/>
      <c r="N111" s="14"/>
      <c r="O111" s="9"/>
      <c r="P111" s="9"/>
      <c r="Q111" s="14"/>
      <c r="R111" s="9"/>
      <c r="S111" s="9"/>
      <c r="T111" s="14"/>
      <c r="U111" s="9"/>
      <c r="V111" s="9"/>
      <c r="W111" s="14"/>
      <c r="X111" s="9"/>
      <c r="Y111" s="9"/>
      <c r="Z111" s="14"/>
      <c r="AA111" s="9"/>
      <c r="AB111" s="9"/>
      <c r="AC111" s="14"/>
      <c r="AD111" s="9"/>
      <c r="AE111" s="9"/>
      <c r="AF111" s="14"/>
      <c r="AG111" s="9"/>
      <c r="AH111" s="9"/>
      <c r="AI111" s="14"/>
      <c r="AJ111" s="9"/>
      <c r="AK111" s="9"/>
      <c r="AL111" s="14"/>
      <c r="AM111" s="9">
        <f t="shared" si="2"/>
        <v>0</v>
      </c>
      <c r="AN111" s="9" t="str">
        <f t="shared" ref="AN111:AO111" si="109">AVERAGE(AK111,AH111,AE111,AB111,Y111,V111,S111,P111,M111,J111)</f>
        <v>#DIV/0!</v>
      </c>
      <c r="AO111" s="14" t="str">
        <f t="shared" si="109"/>
        <v>#DIV/0!</v>
      </c>
    </row>
    <row r="112" ht="23.25" customHeight="1">
      <c r="A112" s="4"/>
      <c r="B112" s="9">
        <v>109.0</v>
      </c>
      <c r="C112" s="10"/>
      <c r="D112" s="15" t="s">
        <v>217</v>
      </c>
      <c r="E112" s="15">
        <v>114.0</v>
      </c>
      <c r="F112" s="15">
        <v>541.0</v>
      </c>
      <c r="G112" s="15" t="s">
        <v>183</v>
      </c>
      <c r="H112" s="15">
        <v>7.0</v>
      </c>
      <c r="I112" s="9"/>
      <c r="J112" s="9"/>
      <c r="K112" s="14"/>
      <c r="L112" s="9"/>
      <c r="M112" s="9"/>
      <c r="N112" s="14"/>
      <c r="O112" s="9"/>
      <c r="P112" s="9"/>
      <c r="Q112" s="14"/>
      <c r="R112" s="9"/>
      <c r="S112" s="9"/>
      <c r="T112" s="14"/>
      <c r="U112" s="9"/>
      <c r="V112" s="9"/>
      <c r="W112" s="14"/>
      <c r="X112" s="9"/>
      <c r="Y112" s="9"/>
      <c r="Z112" s="14"/>
      <c r="AA112" s="9"/>
      <c r="AB112" s="9"/>
      <c r="AC112" s="14"/>
      <c r="AD112" s="9"/>
      <c r="AE112" s="9"/>
      <c r="AF112" s="14"/>
      <c r="AG112" s="9"/>
      <c r="AH112" s="9"/>
      <c r="AI112" s="14"/>
      <c r="AJ112" s="9"/>
      <c r="AK112" s="9"/>
      <c r="AL112" s="14"/>
      <c r="AM112" s="9">
        <f t="shared" si="2"/>
        <v>0</v>
      </c>
      <c r="AN112" s="9" t="str">
        <f t="shared" ref="AN112:AO112" si="110">AVERAGE(AK112,AH112,AE112,AB112,Y112,V112,S112,P112,M112,J112)</f>
        <v>#DIV/0!</v>
      </c>
      <c r="AO112" s="14" t="str">
        <f t="shared" si="110"/>
        <v>#DIV/0!</v>
      </c>
    </row>
    <row r="113" ht="23.25" customHeight="1">
      <c r="A113" s="4"/>
      <c r="B113" s="9">
        <v>110.0</v>
      </c>
      <c r="C113" s="10"/>
      <c r="D113" s="15" t="s">
        <v>218</v>
      </c>
      <c r="E113" s="15">
        <v>690.0</v>
      </c>
      <c r="F113" s="15">
        <v>6650.0</v>
      </c>
      <c r="G113" s="15" t="s">
        <v>183</v>
      </c>
      <c r="H113" s="15">
        <v>8.0</v>
      </c>
      <c r="I113" s="9"/>
      <c r="J113" s="9"/>
      <c r="K113" s="14"/>
      <c r="L113" s="9"/>
      <c r="M113" s="9"/>
      <c r="N113" s="14"/>
      <c r="O113" s="9"/>
      <c r="P113" s="9"/>
      <c r="Q113" s="14"/>
      <c r="R113" s="9"/>
      <c r="S113" s="9"/>
      <c r="T113" s="14"/>
      <c r="U113" s="9"/>
      <c r="V113" s="9"/>
      <c r="W113" s="14"/>
      <c r="X113" s="9"/>
      <c r="Y113" s="9"/>
      <c r="Z113" s="14"/>
      <c r="AA113" s="9"/>
      <c r="AB113" s="9"/>
      <c r="AC113" s="14"/>
      <c r="AD113" s="9"/>
      <c r="AE113" s="9"/>
      <c r="AF113" s="14"/>
      <c r="AG113" s="9"/>
      <c r="AH113" s="9"/>
      <c r="AI113" s="14"/>
      <c r="AJ113" s="9"/>
      <c r="AK113" s="9"/>
      <c r="AL113" s="14"/>
      <c r="AM113" s="9">
        <f t="shared" si="2"/>
        <v>0</v>
      </c>
      <c r="AN113" s="9" t="str">
        <f t="shared" ref="AN113:AO113" si="111">AVERAGE(AK113,AH113,AE113,AB113,Y113,V113,S113,P113,M113,J113)</f>
        <v>#DIV/0!</v>
      </c>
      <c r="AO113" s="14" t="str">
        <f t="shared" si="111"/>
        <v>#DIV/0!</v>
      </c>
    </row>
    <row r="114" ht="23.25" customHeight="1">
      <c r="A114" s="4"/>
      <c r="B114" s="9">
        <v>111.0</v>
      </c>
      <c r="C114" s="10"/>
      <c r="D114" s="15" t="s">
        <v>219</v>
      </c>
      <c r="E114" s="15">
        <v>4146.0</v>
      </c>
      <c r="F114" s="15">
        <v>77305.0</v>
      </c>
      <c r="G114" s="15" t="s">
        <v>183</v>
      </c>
      <c r="H114" s="15">
        <v>9.0</v>
      </c>
      <c r="I114" s="9"/>
      <c r="J114" s="9"/>
      <c r="K114" s="14"/>
      <c r="L114" s="9"/>
      <c r="M114" s="9"/>
      <c r="N114" s="14"/>
      <c r="O114" s="9"/>
      <c r="P114" s="9"/>
      <c r="Q114" s="14"/>
      <c r="R114" s="9"/>
      <c r="S114" s="9"/>
      <c r="T114" s="14"/>
      <c r="U114" s="9"/>
      <c r="V114" s="9"/>
      <c r="W114" s="14"/>
      <c r="X114" s="9"/>
      <c r="Y114" s="9"/>
      <c r="Z114" s="14"/>
      <c r="AA114" s="9"/>
      <c r="AB114" s="9"/>
      <c r="AC114" s="14"/>
      <c r="AD114" s="9"/>
      <c r="AE114" s="9"/>
      <c r="AF114" s="14"/>
      <c r="AG114" s="9"/>
      <c r="AH114" s="9"/>
      <c r="AI114" s="14"/>
      <c r="AJ114" s="9"/>
      <c r="AK114" s="9"/>
      <c r="AL114" s="14"/>
      <c r="AM114" s="9">
        <f t="shared" si="2"/>
        <v>0</v>
      </c>
      <c r="AN114" s="9" t="str">
        <f t="shared" ref="AN114:AO114" si="112">AVERAGE(AK114,AH114,AE114,AB114,Y114,V114,S114,P114,M114,J114)</f>
        <v>#DIV/0!</v>
      </c>
      <c r="AO114" s="14" t="str">
        <f t="shared" si="112"/>
        <v>#DIV/0!</v>
      </c>
    </row>
    <row r="115" ht="23.25" customHeight="1">
      <c r="A115" s="4"/>
      <c r="B115" s="9">
        <v>112.0</v>
      </c>
      <c r="C115" s="10"/>
      <c r="D115" s="15" t="s">
        <v>220</v>
      </c>
      <c r="E115" s="15">
        <v>154.0</v>
      </c>
      <c r="F115" s="15">
        <v>792.0</v>
      </c>
      <c r="G115" s="15" t="s">
        <v>183</v>
      </c>
      <c r="H115" s="15">
        <v>8.0</v>
      </c>
      <c r="I115" s="9"/>
      <c r="J115" s="9"/>
      <c r="K115" s="14"/>
      <c r="L115" s="9"/>
      <c r="M115" s="9"/>
      <c r="N115" s="14"/>
      <c r="O115" s="9"/>
      <c r="P115" s="9"/>
      <c r="Q115" s="14"/>
      <c r="R115" s="9"/>
      <c r="S115" s="9"/>
      <c r="T115" s="14"/>
      <c r="U115" s="9"/>
      <c r="V115" s="9"/>
      <c r="W115" s="14"/>
      <c r="X115" s="9"/>
      <c r="Y115" s="9"/>
      <c r="Z115" s="14"/>
      <c r="AA115" s="9"/>
      <c r="AB115" s="9"/>
      <c r="AC115" s="14"/>
      <c r="AD115" s="9"/>
      <c r="AE115" s="9"/>
      <c r="AF115" s="14"/>
      <c r="AG115" s="9"/>
      <c r="AH115" s="9"/>
      <c r="AI115" s="14"/>
      <c r="AJ115" s="9"/>
      <c r="AK115" s="9"/>
      <c r="AL115" s="14"/>
      <c r="AM115" s="9">
        <f t="shared" si="2"/>
        <v>0</v>
      </c>
      <c r="AN115" s="9" t="str">
        <f t="shared" ref="AN115:AO115" si="113">AVERAGE(AK115,AH115,AE115,AB115,Y115,V115,S115,P115,M115,J115)</f>
        <v>#DIV/0!</v>
      </c>
      <c r="AO115" s="14" t="str">
        <f t="shared" si="113"/>
        <v>#DIV/0!</v>
      </c>
    </row>
    <row r="116" ht="23.25" customHeight="1">
      <c r="A116" s="4"/>
      <c r="B116" s="9">
        <v>113.0</v>
      </c>
      <c r="C116" s="8"/>
      <c r="D116" s="15" t="s">
        <v>221</v>
      </c>
      <c r="E116" s="15">
        <v>1085.0</v>
      </c>
      <c r="F116" s="15">
        <v>11395.0</v>
      </c>
      <c r="G116" s="15" t="s">
        <v>183</v>
      </c>
      <c r="H116" s="15">
        <v>9.0</v>
      </c>
      <c r="I116" s="9"/>
      <c r="J116" s="9"/>
      <c r="K116" s="14"/>
      <c r="L116" s="9"/>
      <c r="M116" s="9"/>
      <c r="N116" s="14"/>
      <c r="O116" s="9"/>
      <c r="P116" s="9"/>
      <c r="Q116" s="14"/>
      <c r="R116" s="9"/>
      <c r="S116" s="9"/>
      <c r="T116" s="14"/>
      <c r="U116" s="9"/>
      <c r="V116" s="9"/>
      <c r="W116" s="14"/>
      <c r="X116" s="9"/>
      <c r="Y116" s="9"/>
      <c r="Z116" s="14"/>
      <c r="AA116" s="9"/>
      <c r="AB116" s="9"/>
      <c r="AC116" s="14"/>
      <c r="AD116" s="9"/>
      <c r="AE116" s="9"/>
      <c r="AF116" s="14"/>
      <c r="AG116" s="9"/>
      <c r="AH116" s="9"/>
      <c r="AI116" s="14"/>
      <c r="AJ116" s="9"/>
      <c r="AK116" s="9"/>
      <c r="AL116" s="14"/>
      <c r="AM116" s="9">
        <f t="shared" si="2"/>
        <v>0</v>
      </c>
      <c r="AN116" s="9" t="str">
        <f t="shared" ref="AN116:AO116" si="114">AVERAGE(AK116,AH116,AE116,AB116,Y116,V116,S116,P116,M116,J116)</f>
        <v>#DIV/0!</v>
      </c>
      <c r="AO116" s="14" t="str">
        <f t="shared" si="114"/>
        <v>#DIV/0!</v>
      </c>
    </row>
    <row r="117" ht="23.25" customHeight="1">
      <c r="A117" s="4"/>
      <c r="B117" s="9">
        <v>114.0</v>
      </c>
      <c r="C117" s="5" t="s">
        <v>222</v>
      </c>
      <c r="D117" s="15" t="s">
        <v>223</v>
      </c>
      <c r="E117" s="15">
        <v>2368.0</v>
      </c>
      <c r="F117" s="15">
        <v>110871.0</v>
      </c>
      <c r="G117" s="15" t="s">
        <v>183</v>
      </c>
      <c r="H117" s="15">
        <v>43.0</v>
      </c>
      <c r="I117" s="9"/>
      <c r="J117" s="9"/>
      <c r="K117" s="14"/>
      <c r="L117" s="9"/>
      <c r="M117" s="9"/>
      <c r="N117" s="14"/>
      <c r="O117" s="9"/>
      <c r="P117" s="9"/>
      <c r="Q117" s="14"/>
      <c r="R117" s="9"/>
      <c r="S117" s="9"/>
      <c r="T117" s="14"/>
      <c r="U117" s="9"/>
      <c r="V117" s="9"/>
      <c r="W117" s="14"/>
      <c r="X117" s="9"/>
      <c r="Y117" s="9"/>
      <c r="Z117" s="14"/>
      <c r="AA117" s="9"/>
      <c r="AB117" s="9"/>
      <c r="AC117" s="14"/>
      <c r="AD117" s="9"/>
      <c r="AE117" s="9"/>
      <c r="AF117" s="14"/>
      <c r="AG117" s="9"/>
      <c r="AH117" s="9"/>
      <c r="AI117" s="14"/>
      <c r="AJ117" s="9"/>
      <c r="AK117" s="9"/>
      <c r="AL117" s="14"/>
      <c r="AM117" s="9">
        <f t="shared" si="2"/>
        <v>0</v>
      </c>
      <c r="AN117" s="9" t="str">
        <f t="shared" ref="AN117:AO117" si="115">AVERAGE(AK117,AH117,AE117,AB117,Y117,V117,S117,P117,M117,J117)</f>
        <v>#DIV/0!</v>
      </c>
      <c r="AO117" s="14" t="str">
        <f t="shared" si="115"/>
        <v>#DIV/0!</v>
      </c>
    </row>
    <row r="118" ht="23.25" customHeight="1">
      <c r="A118" s="4"/>
      <c r="B118" s="9">
        <v>115.0</v>
      </c>
      <c r="C118" s="10"/>
      <c r="D118" s="15" t="s">
        <v>224</v>
      </c>
      <c r="E118" s="15">
        <v>2464.0</v>
      </c>
      <c r="F118" s="15">
        <v>111742.0</v>
      </c>
      <c r="G118" s="15" t="s">
        <v>183</v>
      </c>
      <c r="H118" s="15" t="s">
        <v>254</v>
      </c>
      <c r="I118" s="9"/>
      <c r="J118" s="9"/>
      <c r="K118" s="14"/>
      <c r="L118" s="9"/>
      <c r="M118" s="9"/>
      <c r="N118" s="14"/>
      <c r="O118" s="9"/>
      <c r="P118" s="9"/>
      <c r="Q118" s="14"/>
      <c r="R118" s="9"/>
      <c r="S118" s="9"/>
      <c r="T118" s="14"/>
      <c r="U118" s="9"/>
      <c r="V118" s="9"/>
      <c r="W118" s="14"/>
      <c r="X118" s="9"/>
      <c r="Y118" s="9"/>
      <c r="Z118" s="14"/>
      <c r="AA118" s="9"/>
      <c r="AB118" s="9"/>
      <c r="AC118" s="14"/>
      <c r="AD118" s="9"/>
      <c r="AE118" s="9"/>
      <c r="AF118" s="14"/>
      <c r="AG118" s="9"/>
      <c r="AH118" s="9"/>
      <c r="AI118" s="14"/>
      <c r="AJ118" s="9"/>
      <c r="AK118" s="9"/>
      <c r="AL118" s="14"/>
      <c r="AM118" s="9">
        <f t="shared" si="2"/>
        <v>0</v>
      </c>
      <c r="AN118" s="9" t="str">
        <f t="shared" ref="AN118:AO118" si="116">AVERAGE(AK118,AH118,AE118,AB118,Y118,V118,S118,P118,M118,J118)</f>
        <v>#DIV/0!</v>
      </c>
      <c r="AO118" s="14" t="str">
        <f t="shared" si="116"/>
        <v>#DIV/0!</v>
      </c>
    </row>
    <row r="119" ht="23.25" customHeight="1">
      <c r="A119" s="4"/>
      <c r="B119" s="9">
        <v>116.0</v>
      </c>
      <c r="C119" s="10"/>
      <c r="D119" s="15" t="s">
        <v>225</v>
      </c>
      <c r="E119" s="15">
        <v>4730.0</v>
      </c>
      <c r="F119" s="15">
        <v>286722.0</v>
      </c>
      <c r="G119" s="15" t="s">
        <v>183</v>
      </c>
      <c r="H119" s="15" t="s">
        <v>255</v>
      </c>
      <c r="I119" s="9"/>
      <c r="J119" s="9"/>
      <c r="K119" s="14"/>
      <c r="L119" s="9"/>
      <c r="M119" s="9"/>
      <c r="N119" s="14"/>
      <c r="O119" s="9"/>
      <c r="P119" s="9"/>
      <c r="Q119" s="14"/>
      <c r="R119" s="9"/>
      <c r="S119" s="9"/>
      <c r="T119" s="14"/>
      <c r="U119" s="9"/>
      <c r="V119" s="9"/>
      <c r="W119" s="14"/>
      <c r="X119" s="9"/>
      <c r="Y119" s="9"/>
      <c r="Z119" s="14"/>
      <c r="AA119" s="9"/>
      <c r="AB119" s="9"/>
      <c r="AC119" s="14"/>
      <c r="AD119" s="9"/>
      <c r="AE119" s="9"/>
      <c r="AF119" s="14"/>
      <c r="AG119" s="9"/>
      <c r="AH119" s="9"/>
      <c r="AI119" s="14"/>
      <c r="AJ119" s="9"/>
      <c r="AK119" s="9"/>
      <c r="AL119" s="14"/>
      <c r="AM119" s="9">
        <f t="shared" si="2"/>
        <v>0</v>
      </c>
      <c r="AN119" s="9" t="str">
        <f t="shared" ref="AN119:AO119" si="117">AVERAGE(AK119,AH119,AE119,AB119,Y119,V119,S119,P119,M119,J119)</f>
        <v>#DIV/0!</v>
      </c>
      <c r="AO119" s="14" t="str">
        <f t="shared" si="117"/>
        <v>#DIV/0!</v>
      </c>
    </row>
    <row r="120" ht="23.25" customHeight="1">
      <c r="A120" s="4"/>
      <c r="B120" s="9">
        <v>117.0</v>
      </c>
      <c r="C120" s="10"/>
      <c r="D120" s="15" t="s">
        <v>226</v>
      </c>
      <c r="E120" s="15">
        <v>5231.0</v>
      </c>
      <c r="F120" s="15">
        <v>294902.0</v>
      </c>
      <c r="G120" s="15" t="s">
        <v>183</v>
      </c>
      <c r="H120" s="15" t="s">
        <v>256</v>
      </c>
      <c r="I120" s="9"/>
      <c r="J120" s="9"/>
      <c r="K120" s="14"/>
      <c r="L120" s="9"/>
      <c r="M120" s="9"/>
      <c r="N120" s="14"/>
      <c r="O120" s="9"/>
      <c r="P120" s="9"/>
      <c r="Q120" s="14"/>
      <c r="R120" s="9"/>
      <c r="S120" s="9"/>
      <c r="T120" s="14"/>
      <c r="U120" s="9"/>
      <c r="V120" s="9"/>
      <c r="W120" s="14"/>
      <c r="X120" s="9"/>
      <c r="Y120" s="9"/>
      <c r="Z120" s="14"/>
      <c r="AA120" s="9"/>
      <c r="AB120" s="9"/>
      <c r="AC120" s="14"/>
      <c r="AD120" s="9"/>
      <c r="AE120" s="9"/>
      <c r="AF120" s="14"/>
      <c r="AG120" s="9"/>
      <c r="AH120" s="9"/>
      <c r="AI120" s="14"/>
      <c r="AJ120" s="9"/>
      <c r="AK120" s="9"/>
      <c r="AL120" s="14"/>
      <c r="AM120" s="9">
        <f t="shared" si="2"/>
        <v>0</v>
      </c>
      <c r="AN120" s="9" t="str">
        <f t="shared" ref="AN120:AO120" si="118">AVERAGE(AK120,AH120,AE120,AB120,Y120,V120,S120,P120,M120,J120)</f>
        <v>#DIV/0!</v>
      </c>
      <c r="AO120" s="14" t="str">
        <f t="shared" si="118"/>
        <v>#DIV/0!</v>
      </c>
    </row>
    <row r="121" ht="23.25" customHeight="1">
      <c r="A121" s="4"/>
      <c r="B121" s="9">
        <v>118.0</v>
      </c>
      <c r="C121" s="10"/>
      <c r="D121" s="15" t="s">
        <v>227</v>
      </c>
      <c r="E121" s="15">
        <v>905.0</v>
      </c>
      <c r="F121" s="15">
        <v>43081.0</v>
      </c>
      <c r="G121" s="15" t="s">
        <v>183</v>
      </c>
      <c r="H121" s="15">
        <v>50.0</v>
      </c>
      <c r="I121" s="9"/>
      <c r="J121" s="9"/>
      <c r="K121" s="14"/>
      <c r="L121" s="9"/>
      <c r="M121" s="9"/>
      <c r="N121" s="14"/>
      <c r="O121" s="9"/>
      <c r="P121" s="9"/>
      <c r="Q121" s="14"/>
      <c r="R121" s="9"/>
      <c r="S121" s="9"/>
      <c r="T121" s="14"/>
      <c r="U121" s="9"/>
      <c r="V121" s="9"/>
      <c r="W121" s="14"/>
      <c r="X121" s="9"/>
      <c r="Y121" s="9"/>
      <c r="Z121" s="14"/>
      <c r="AA121" s="9"/>
      <c r="AB121" s="9"/>
      <c r="AC121" s="14"/>
      <c r="AD121" s="9"/>
      <c r="AE121" s="9"/>
      <c r="AF121" s="14"/>
      <c r="AG121" s="9"/>
      <c r="AH121" s="9"/>
      <c r="AI121" s="14"/>
      <c r="AJ121" s="9"/>
      <c r="AK121" s="9"/>
      <c r="AL121" s="14"/>
      <c r="AM121" s="9">
        <f t="shared" si="2"/>
        <v>0</v>
      </c>
      <c r="AN121" s="9" t="str">
        <f t="shared" ref="AN121:AO121" si="119">AVERAGE(AK121,AH121,AE121,AB121,Y121,V121,S121,P121,M121,J121)</f>
        <v>#DIV/0!</v>
      </c>
      <c r="AO121" s="14" t="str">
        <f t="shared" si="119"/>
        <v>#DIV/0!</v>
      </c>
    </row>
    <row r="122" ht="23.25" customHeight="1">
      <c r="A122" s="4"/>
      <c r="B122" s="9">
        <v>119.0</v>
      </c>
      <c r="C122" s="10"/>
      <c r="D122" s="15" t="s">
        <v>228</v>
      </c>
      <c r="E122" s="15">
        <v>947.0</v>
      </c>
      <c r="F122" s="15">
        <v>43571.0</v>
      </c>
      <c r="G122" s="15" t="s">
        <v>183</v>
      </c>
      <c r="H122" s="15" t="s">
        <v>254</v>
      </c>
      <c r="I122" s="9"/>
      <c r="J122" s="9"/>
      <c r="K122" s="14"/>
      <c r="L122" s="9"/>
      <c r="M122" s="9"/>
      <c r="N122" s="14"/>
      <c r="O122" s="9"/>
      <c r="P122" s="9"/>
      <c r="Q122" s="14"/>
      <c r="R122" s="9"/>
      <c r="S122" s="9"/>
      <c r="T122" s="14"/>
      <c r="U122" s="9"/>
      <c r="V122" s="9"/>
      <c r="W122" s="14"/>
      <c r="X122" s="9"/>
      <c r="Y122" s="9"/>
      <c r="Z122" s="14"/>
      <c r="AA122" s="9"/>
      <c r="AB122" s="9"/>
      <c r="AC122" s="14"/>
      <c r="AD122" s="9"/>
      <c r="AE122" s="9"/>
      <c r="AF122" s="14"/>
      <c r="AG122" s="9"/>
      <c r="AH122" s="9"/>
      <c r="AI122" s="14"/>
      <c r="AJ122" s="9"/>
      <c r="AK122" s="9"/>
      <c r="AL122" s="14"/>
      <c r="AM122" s="9">
        <f t="shared" si="2"/>
        <v>0</v>
      </c>
      <c r="AN122" s="9" t="str">
        <f t="shared" ref="AN122:AO122" si="120">AVERAGE(AK122,AH122,AE122,AB122,Y122,V122,S122,P122,M122,J122)</f>
        <v>#DIV/0!</v>
      </c>
      <c r="AO122" s="14" t="str">
        <f t="shared" si="120"/>
        <v>#DIV/0!</v>
      </c>
    </row>
    <row r="123" ht="23.25" customHeight="1">
      <c r="A123" s="4"/>
      <c r="B123" s="9">
        <v>120.0</v>
      </c>
      <c r="C123" s="10"/>
      <c r="D123" s="15" t="s">
        <v>229</v>
      </c>
      <c r="E123" s="15">
        <v>1809.0</v>
      </c>
      <c r="F123" s="15">
        <v>103368.0</v>
      </c>
      <c r="G123" s="15" t="s">
        <v>183</v>
      </c>
      <c r="H123" s="15" t="s">
        <v>240</v>
      </c>
      <c r="I123" s="9"/>
      <c r="J123" s="9"/>
      <c r="K123" s="14"/>
      <c r="L123" s="9"/>
      <c r="M123" s="9"/>
      <c r="N123" s="14"/>
      <c r="O123" s="9"/>
      <c r="P123" s="9"/>
      <c r="Q123" s="14"/>
      <c r="R123" s="9"/>
      <c r="S123" s="9"/>
      <c r="T123" s="14"/>
      <c r="U123" s="9"/>
      <c r="V123" s="9"/>
      <c r="W123" s="14"/>
      <c r="X123" s="9"/>
      <c r="Y123" s="9"/>
      <c r="Z123" s="14"/>
      <c r="AA123" s="9"/>
      <c r="AB123" s="9"/>
      <c r="AC123" s="14"/>
      <c r="AD123" s="9"/>
      <c r="AE123" s="9"/>
      <c r="AF123" s="14"/>
      <c r="AG123" s="9"/>
      <c r="AH123" s="9"/>
      <c r="AI123" s="14"/>
      <c r="AJ123" s="9"/>
      <c r="AK123" s="9"/>
      <c r="AL123" s="14"/>
      <c r="AM123" s="9">
        <f t="shared" si="2"/>
        <v>0</v>
      </c>
      <c r="AN123" s="9" t="str">
        <f t="shared" ref="AN123:AO123" si="121">AVERAGE(AK123,AH123,AE123,AB123,Y123,V123,S123,P123,M123,J123)</f>
        <v>#DIV/0!</v>
      </c>
      <c r="AO123" s="14" t="str">
        <f t="shared" si="121"/>
        <v>#DIV/0!</v>
      </c>
    </row>
    <row r="124" ht="23.25" customHeight="1">
      <c r="A124" s="4"/>
      <c r="B124" s="9">
        <v>121.0</v>
      </c>
      <c r="C124" s="8"/>
      <c r="D124" s="15" t="s">
        <v>230</v>
      </c>
      <c r="E124" s="15">
        <v>1870.0</v>
      </c>
      <c r="F124" s="15">
        <v>104176.0</v>
      </c>
      <c r="G124" s="15" t="s">
        <v>183</v>
      </c>
      <c r="H124" s="15" t="s">
        <v>254</v>
      </c>
      <c r="I124" s="9"/>
      <c r="J124" s="9"/>
      <c r="K124" s="14"/>
      <c r="L124" s="9"/>
      <c r="M124" s="9"/>
      <c r="N124" s="14"/>
      <c r="O124" s="9"/>
      <c r="P124" s="9"/>
      <c r="Q124" s="14"/>
      <c r="R124" s="9"/>
      <c r="S124" s="9"/>
      <c r="T124" s="14"/>
      <c r="U124" s="9"/>
      <c r="V124" s="9"/>
      <c r="W124" s="14"/>
      <c r="X124" s="9"/>
      <c r="Y124" s="9"/>
      <c r="Z124" s="14"/>
      <c r="AA124" s="9"/>
      <c r="AB124" s="9"/>
      <c r="AC124" s="14"/>
      <c r="AD124" s="9"/>
      <c r="AE124" s="9"/>
      <c r="AF124" s="14"/>
      <c r="AG124" s="9"/>
      <c r="AH124" s="9"/>
      <c r="AI124" s="14"/>
      <c r="AJ124" s="9"/>
      <c r="AK124" s="9"/>
      <c r="AL124" s="14"/>
      <c r="AM124" s="9">
        <f t="shared" si="2"/>
        <v>0</v>
      </c>
      <c r="AN124" s="9" t="str">
        <f t="shared" ref="AN124:AO124" si="122">AVERAGE(AK124,AH124,AE124,AB124,Y124,V124,S124,P124,M124,J124)</f>
        <v>#DIV/0!</v>
      </c>
      <c r="AO124" s="14" t="str">
        <f t="shared" si="122"/>
        <v>#DIV/0!</v>
      </c>
    </row>
    <row r="125" ht="23.25" customHeight="1">
      <c r="A125" s="4"/>
      <c r="B125" s="9">
        <v>122.0</v>
      </c>
      <c r="C125" s="5" t="s">
        <v>231</v>
      </c>
      <c r="D125" s="15" t="s">
        <v>232</v>
      </c>
      <c r="E125" s="15">
        <v>900.0</v>
      </c>
      <c r="F125" s="15">
        <v>26100.0</v>
      </c>
      <c r="G125" s="15">
        <v>30.0</v>
      </c>
      <c r="H125" s="15">
        <v>30.0</v>
      </c>
      <c r="I125" s="9"/>
      <c r="J125" s="9"/>
      <c r="K125" s="14"/>
      <c r="L125" s="9"/>
      <c r="M125" s="9"/>
      <c r="N125" s="14"/>
      <c r="O125" s="9"/>
      <c r="P125" s="9"/>
      <c r="Q125" s="14"/>
      <c r="R125" s="9"/>
      <c r="S125" s="9"/>
      <c r="T125" s="14"/>
      <c r="U125" s="9"/>
      <c r="V125" s="9"/>
      <c r="W125" s="14"/>
      <c r="X125" s="9"/>
      <c r="Y125" s="9"/>
      <c r="Z125" s="14"/>
      <c r="AA125" s="9"/>
      <c r="AB125" s="9"/>
      <c r="AC125" s="14"/>
      <c r="AD125" s="9"/>
      <c r="AE125" s="9"/>
      <c r="AF125" s="14"/>
      <c r="AG125" s="9"/>
      <c r="AH125" s="9"/>
      <c r="AI125" s="14"/>
      <c r="AJ125" s="9"/>
      <c r="AK125" s="9"/>
      <c r="AL125" s="14"/>
      <c r="AM125" s="9">
        <f t="shared" si="2"/>
        <v>0</v>
      </c>
      <c r="AN125" s="9" t="str">
        <f t="shared" ref="AN125:AO125" si="123">AVERAGE(AK125,AH125,AE125,AB125,Y125,V125,S125,P125,M125,J125)</f>
        <v>#DIV/0!</v>
      </c>
      <c r="AO125" s="14" t="str">
        <f t="shared" si="123"/>
        <v>#DIV/0!</v>
      </c>
    </row>
    <row r="126" ht="23.25" customHeight="1">
      <c r="A126" s="4"/>
      <c r="B126" s="9">
        <v>123.0</v>
      </c>
      <c r="C126" s="10"/>
      <c r="D126" s="15" t="s">
        <v>233</v>
      </c>
      <c r="E126" s="15">
        <v>1600.0</v>
      </c>
      <c r="F126" s="15">
        <v>62400.0</v>
      </c>
      <c r="G126" s="15">
        <v>40.0</v>
      </c>
      <c r="H126" s="15">
        <v>40.0</v>
      </c>
      <c r="I126" s="9"/>
      <c r="J126" s="9"/>
      <c r="K126" s="14"/>
      <c r="L126" s="9"/>
      <c r="M126" s="9"/>
      <c r="N126" s="14"/>
      <c r="O126" s="9"/>
      <c r="P126" s="9"/>
      <c r="Q126" s="14"/>
      <c r="R126" s="9"/>
      <c r="S126" s="9"/>
      <c r="T126" s="14"/>
      <c r="U126" s="9"/>
      <c r="V126" s="9"/>
      <c r="W126" s="14"/>
      <c r="X126" s="9"/>
      <c r="Y126" s="9"/>
      <c r="Z126" s="14"/>
      <c r="AA126" s="9"/>
      <c r="AB126" s="9"/>
      <c r="AC126" s="14"/>
      <c r="AD126" s="9"/>
      <c r="AE126" s="9"/>
      <c r="AF126" s="14"/>
      <c r="AG126" s="9"/>
      <c r="AH126" s="9"/>
      <c r="AI126" s="14"/>
      <c r="AJ126" s="9"/>
      <c r="AK126" s="9"/>
      <c r="AL126" s="14"/>
      <c r="AM126" s="9">
        <f t="shared" si="2"/>
        <v>0</v>
      </c>
      <c r="AN126" s="9" t="str">
        <f t="shared" ref="AN126:AO126" si="124">AVERAGE(AK126,AH126,AE126,AB126,Y126,V126,S126,P126,M126,J126)</f>
        <v>#DIV/0!</v>
      </c>
      <c r="AO126" s="14" t="str">
        <f t="shared" si="124"/>
        <v>#DIV/0!</v>
      </c>
    </row>
    <row r="127" ht="23.25" customHeight="1">
      <c r="A127" s="4"/>
      <c r="B127" s="9">
        <v>124.0</v>
      </c>
      <c r="C127" s="10"/>
      <c r="D127" s="15" t="s">
        <v>234</v>
      </c>
      <c r="E127" s="15">
        <v>3600.0</v>
      </c>
      <c r="F127" s="15">
        <v>212400.0</v>
      </c>
      <c r="G127" s="15">
        <v>60.0</v>
      </c>
      <c r="H127" s="15">
        <v>60.0</v>
      </c>
      <c r="I127" s="9"/>
      <c r="J127" s="9"/>
      <c r="K127" s="14"/>
      <c r="L127" s="9"/>
      <c r="M127" s="9"/>
      <c r="N127" s="14"/>
      <c r="O127" s="9"/>
      <c r="P127" s="9"/>
      <c r="Q127" s="14"/>
      <c r="R127" s="9"/>
      <c r="S127" s="9"/>
      <c r="T127" s="14"/>
      <c r="U127" s="9"/>
      <c r="V127" s="9"/>
      <c r="W127" s="14"/>
      <c r="X127" s="9"/>
      <c r="Y127" s="9"/>
      <c r="Z127" s="14"/>
      <c r="AA127" s="9"/>
      <c r="AB127" s="9"/>
      <c r="AC127" s="14"/>
      <c r="AD127" s="9"/>
      <c r="AE127" s="9"/>
      <c r="AF127" s="14"/>
      <c r="AG127" s="9"/>
      <c r="AH127" s="9"/>
      <c r="AI127" s="14"/>
      <c r="AJ127" s="9"/>
      <c r="AK127" s="9"/>
      <c r="AL127" s="14"/>
      <c r="AM127" s="9">
        <f t="shared" si="2"/>
        <v>0</v>
      </c>
      <c r="AN127" s="9" t="str">
        <f t="shared" ref="AN127:AO127" si="125">AVERAGE(AK127,AH127,AE127,AB127,Y127,V127,S127,P127,M127,J127)</f>
        <v>#DIV/0!</v>
      </c>
      <c r="AO127" s="14" t="str">
        <f t="shared" si="125"/>
        <v>#DIV/0!</v>
      </c>
    </row>
    <row r="128" ht="23.25" customHeight="1">
      <c r="A128" s="4"/>
      <c r="B128" s="9">
        <v>125.0</v>
      </c>
      <c r="C128" s="8"/>
      <c r="D128" s="15" t="s">
        <v>235</v>
      </c>
      <c r="E128" s="15">
        <v>10000.0</v>
      </c>
      <c r="F128" s="15">
        <v>990000.0</v>
      </c>
      <c r="G128" s="15">
        <v>100.0</v>
      </c>
      <c r="H128" s="15">
        <v>100.0</v>
      </c>
      <c r="I128" s="9"/>
      <c r="J128" s="9"/>
      <c r="K128" s="14"/>
      <c r="L128" s="9"/>
      <c r="M128" s="9"/>
      <c r="N128" s="14"/>
      <c r="O128" s="9"/>
      <c r="P128" s="9"/>
      <c r="Q128" s="14"/>
      <c r="R128" s="9"/>
      <c r="S128" s="9"/>
      <c r="T128" s="14"/>
      <c r="U128" s="9"/>
      <c r="V128" s="9"/>
      <c r="W128" s="14"/>
      <c r="X128" s="9"/>
      <c r="Y128" s="9"/>
      <c r="Z128" s="14"/>
      <c r="AA128" s="9"/>
      <c r="AB128" s="9"/>
      <c r="AC128" s="14"/>
      <c r="AD128" s="9"/>
      <c r="AE128" s="9"/>
      <c r="AF128" s="14"/>
      <c r="AG128" s="9"/>
      <c r="AH128" s="9"/>
      <c r="AI128" s="14"/>
      <c r="AJ128" s="9"/>
      <c r="AK128" s="9"/>
      <c r="AL128" s="14"/>
      <c r="AM128" s="9">
        <f t="shared" si="2"/>
        <v>0</v>
      </c>
      <c r="AN128" s="9" t="str">
        <f t="shared" ref="AN128:AO128" si="126">AVERAGE(AK128,AH128,AE128,AB128,Y128,V128,S128,P128,M128,J128)</f>
        <v>#DIV/0!</v>
      </c>
      <c r="AO128" s="14" t="str">
        <f t="shared" si="126"/>
        <v>#DIV/0!</v>
      </c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</row>
  </sheetData>
  <mergeCells count="29">
    <mergeCell ref="AG2:AI2"/>
    <mergeCell ref="AJ2:AL2"/>
    <mergeCell ref="AM2:AO2"/>
    <mergeCell ref="L2:N2"/>
    <mergeCell ref="O2:Q2"/>
    <mergeCell ref="R2:T2"/>
    <mergeCell ref="U2:W2"/>
    <mergeCell ref="X2:Z2"/>
    <mergeCell ref="AA2:AC2"/>
    <mergeCell ref="AD2:AF2"/>
    <mergeCell ref="B2:B3"/>
    <mergeCell ref="C2:C3"/>
    <mergeCell ref="D2:D3"/>
    <mergeCell ref="E2:E3"/>
    <mergeCell ref="F2:F3"/>
    <mergeCell ref="G2:H2"/>
    <mergeCell ref="I2:K2"/>
    <mergeCell ref="C83:C86"/>
    <mergeCell ref="C87:C91"/>
    <mergeCell ref="C92:C116"/>
    <mergeCell ref="C117:C124"/>
    <mergeCell ref="C125:C128"/>
    <mergeCell ref="C4:C9"/>
    <mergeCell ref="C10:C24"/>
    <mergeCell ref="C25:C38"/>
    <mergeCell ref="C40:C51"/>
    <mergeCell ref="C52:C53"/>
    <mergeCell ref="C54:C77"/>
    <mergeCell ref="C78:C82"/>
  </mergeCell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5.13"/>
    <col customWidth="1" min="3" max="3" width="7.38"/>
    <col customWidth="1" min="4" max="4" width="17.0"/>
    <col customWidth="1" min="5" max="5" width="7.63"/>
    <col customWidth="1" min="6" max="6" width="7.75"/>
    <col customWidth="1" min="7" max="7" width="11.0"/>
    <col customWidth="1" min="8" max="8" width="7.38"/>
    <col customWidth="1" min="9" max="41" width="11.25"/>
  </cols>
  <sheetData>
    <row r="1" ht="12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</row>
    <row r="2" ht="32.25" customHeight="1">
      <c r="A2" s="4"/>
      <c r="B2" s="5" t="s">
        <v>79</v>
      </c>
      <c r="C2" s="5" t="s">
        <v>80</v>
      </c>
      <c r="D2" s="5" t="s">
        <v>81</v>
      </c>
      <c r="E2" s="5" t="s">
        <v>82</v>
      </c>
      <c r="F2" s="5" t="s">
        <v>83</v>
      </c>
      <c r="G2" s="6" t="s">
        <v>84</v>
      </c>
      <c r="H2" s="7"/>
      <c r="I2" s="6" t="s">
        <v>85</v>
      </c>
      <c r="J2" s="11"/>
      <c r="K2" s="7"/>
      <c r="L2" s="6" t="s">
        <v>86</v>
      </c>
      <c r="M2" s="11"/>
      <c r="N2" s="7"/>
      <c r="O2" s="6" t="s">
        <v>87</v>
      </c>
      <c r="P2" s="11"/>
      <c r="Q2" s="7"/>
      <c r="R2" s="6" t="s">
        <v>88</v>
      </c>
      <c r="S2" s="11"/>
      <c r="T2" s="7"/>
      <c r="U2" s="6" t="s">
        <v>89</v>
      </c>
      <c r="V2" s="11"/>
      <c r="W2" s="7"/>
      <c r="X2" s="6" t="s">
        <v>90</v>
      </c>
      <c r="Y2" s="11"/>
      <c r="Z2" s="7"/>
      <c r="AA2" s="6" t="s">
        <v>91</v>
      </c>
      <c r="AB2" s="11"/>
      <c r="AC2" s="7"/>
      <c r="AD2" s="6" t="s">
        <v>92</v>
      </c>
      <c r="AE2" s="11"/>
      <c r="AF2" s="7"/>
      <c r="AG2" s="6" t="s">
        <v>93</v>
      </c>
      <c r="AH2" s="11"/>
      <c r="AI2" s="7"/>
      <c r="AJ2" s="6" t="s">
        <v>94</v>
      </c>
      <c r="AK2" s="11"/>
      <c r="AL2" s="7"/>
      <c r="AM2" s="6" t="s">
        <v>236</v>
      </c>
      <c r="AN2" s="11"/>
      <c r="AO2" s="7"/>
    </row>
    <row r="3" ht="32.25" customHeight="1">
      <c r="A3" s="4"/>
      <c r="B3" s="8"/>
      <c r="C3" s="8"/>
      <c r="D3" s="8"/>
      <c r="E3" s="8"/>
      <c r="F3" s="8"/>
      <c r="G3" s="12"/>
      <c r="H3" s="13" t="s">
        <v>237</v>
      </c>
      <c r="I3" s="9" t="s">
        <v>84</v>
      </c>
      <c r="J3" s="9" t="s">
        <v>238</v>
      </c>
      <c r="K3" s="9" t="s">
        <v>239</v>
      </c>
      <c r="L3" s="9" t="s">
        <v>84</v>
      </c>
      <c r="M3" s="9" t="s">
        <v>238</v>
      </c>
      <c r="N3" s="9" t="s">
        <v>239</v>
      </c>
      <c r="O3" s="9" t="s">
        <v>84</v>
      </c>
      <c r="P3" s="9" t="s">
        <v>238</v>
      </c>
      <c r="Q3" s="9" t="s">
        <v>239</v>
      </c>
      <c r="R3" s="9" t="s">
        <v>84</v>
      </c>
      <c r="S3" s="9" t="s">
        <v>238</v>
      </c>
      <c r="T3" s="9" t="s">
        <v>239</v>
      </c>
      <c r="U3" s="9" t="s">
        <v>84</v>
      </c>
      <c r="V3" s="9" t="s">
        <v>238</v>
      </c>
      <c r="W3" s="9" t="s">
        <v>239</v>
      </c>
      <c r="X3" s="9" t="s">
        <v>84</v>
      </c>
      <c r="Y3" s="9" t="s">
        <v>238</v>
      </c>
      <c r="Z3" s="9" t="s">
        <v>239</v>
      </c>
      <c r="AA3" s="9" t="s">
        <v>84</v>
      </c>
      <c r="AB3" s="9" t="s">
        <v>238</v>
      </c>
      <c r="AC3" s="9" t="s">
        <v>239</v>
      </c>
      <c r="AD3" s="9" t="s">
        <v>84</v>
      </c>
      <c r="AE3" s="9" t="s">
        <v>238</v>
      </c>
      <c r="AF3" s="9" t="s">
        <v>239</v>
      </c>
      <c r="AG3" s="9" t="s">
        <v>84</v>
      </c>
      <c r="AH3" s="9" t="s">
        <v>238</v>
      </c>
      <c r="AI3" s="9" t="s">
        <v>239</v>
      </c>
      <c r="AJ3" s="9" t="s">
        <v>84</v>
      </c>
      <c r="AK3" s="9" t="s">
        <v>238</v>
      </c>
      <c r="AL3" s="9" t="s">
        <v>239</v>
      </c>
      <c r="AM3" s="9" t="s">
        <v>84</v>
      </c>
      <c r="AN3" s="9" t="s">
        <v>238</v>
      </c>
      <c r="AO3" s="9" t="s">
        <v>239</v>
      </c>
    </row>
    <row r="4" ht="23.25" customHeight="1">
      <c r="A4" s="4"/>
      <c r="B4" s="9">
        <v>1.0</v>
      </c>
      <c r="C4" s="5" t="s">
        <v>113</v>
      </c>
      <c r="D4" s="9" t="s">
        <v>114</v>
      </c>
      <c r="E4" s="9">
        <v>1000.0</v>
      </c>
      <c r="F4" s="9">
        <v>245000.0</v>
      </c>
      <c r="G4" s="9">
        <v>50.0</v>
      </c>
      <c r="H4" s="9">
        <v>50.0</v>
      </c>
      <c r="I4" s="9"/>
      <c r="J4" s="9"/>
      <c r="K4" s="14"/>
      <c r="L4" s="9"/>
      <c r="M4" s="9"/>
      <c r="N4" s="14"/>
      <c r="O4" s="9"/>
      <c r="P4" s="9"/>
      <c r="Q4" s="14"/>
      <c r="R4" s="9"/>
      <c r="S4" s="9"/>
      <c r="T4" s="14"/>
      <c r="U4" s="9"/>
      <c r="V4" s="9"/>
      <c r="W4" s="14"/>
      <c r="X4" s="9"/>
      <c r="Y4" s="9"/>
      <c r="Z4" s="14"/>
      <c r="AA4" s="9"/>
      <c r="AB4" s="9"/>
      <c r="AC4" s="14"/>
      <c r="AD4" s="9"/>
      <c r="AE4" s="9"/>
      <c r="AF4" s="14"/>
      <c r="AG4" s="9"/>
      <c r="AH4" s="9"/>
      <c r="AI4" s="14"/>
      <c r="AJ4" s="9"/>
      <c r="AK4" s="9"/>
      <c r="AL4" s="14"/>
      <c r="AM4" s="9">
        <f t="shared" ref="AM4:AM128" si="2">MIN(AJ4,AG4,AD4,AA4,X4,U4,R4,O4,L4,I4)</f>
        <v>0</v>
      </c>
      <c r="AN4" s="9" t="str">
        <f t="shared" ref="AN4:AO4" si="1">AVERAGE(AK4,AH4,AE4,AB4,Y4,V4,S4,P4,M4,J4)</f>
        <v>#DIV/0!</v>
      </c>
      <c r="AO4" s="14" t="str">
        <f t="shared" si="1"/>
        <v>#DIV/0!</v>
      </c>
    </row>
    <row r="5" ht="23.25" customHeight="1">
      <c r="A5" s="4"/>
      <c r="B5" s="9">
        <v>2.0</v>
      </c>
      <c r="C5" s="10"/>
      <c r="D5" s="9" t="s">
        <v>115</v>
      </c>
      <c r="E5" s="9">
        <v>1000.0</v>
      </c>
      <c r="F5" s="9">
        <v>245830.0</v>
      </c>
      <c r="G5" s="9">
        <v>60.0</v>
      </c>
      <c r="H5" s="9">
        <v>60.0</v>
      </c>
      <c r="I5" s="9"/>
      <c r="J5" s="9"/>
      <c r="K5" s="14"/>
      <c r="L5" s="9"/>
      <c r="M5" s="9"/>
      <c r="N5" s="14"/>
      <c r="O5" s="9"/>
      <c r="P5" s="9"/>
      <c r="Q5" s="14"/>
      <c r="R5" s="9"/>
      <c r="S5" s="9"/>
      <c r="T5" s="14"/>
      <c r="U5" s="9"/>
      <c r="V5" s="9"/>
      <c r="W5" s="14"/>
      <c r="X5" s="9"/>
      <c r="Y5" s="9"/>
      <c r="Z5" s="14"/>
      <c r="AA5" s="9"/>
      <c r="AB5" s="9"/>
      <c r="AC5" s="14"/>
      <c r="AD5" s="9"/>
      <c r="AE5" s="9"/>
      <c r="AF5" s="14"/>
      <c r="AG5" s="9"/>
      <c r="AH5" s="9"/>
      <c r="AI5" s="14"/>
      <c r="AJ5" s="9"/>
      <c r="AK5" s="9"/>
      <c r="AL5" s="14"/>
      <c r="AM5" s="9">
        <f t="shared" si="2"/>
        <v>0</v>
      </c>
      <c r="AN5" s="9" t="str">
        <f t="shared" ref="AN5:AO5" si="3">AVERAGE(AK5,AH5,AE5,AB5,Y5,V5,S5,P5,M5,J5)</f>
        <v>#DIV/0!</v>
      </c>
      <c r="AO5" s="14" t="str">
        <f t="shared" si="3"/>
        <v>#DIV/0!</v>
      </c>
    </row>
    <row r="6" ht="23.25" customHeight="1">
      <c r="A6" s="4"/>
      <c r="B6" s="9">
        <v>3.0</v>
      </c>
      <c r="C6" s="10"/>
      <c r="D6" s="9" t="s">
        <v>116</v>
      </c>
      <c r="E6" s="9">
        <v>1000.0</v>
      </c>
      <c r="F6" s="9">
        <v>246708.0</v>
      </c>
      <c r="G6" s="9">
        <v>76.0</v>
      </c>
      <c r="H6" s="9">
        <v>76.0</v>
      </c>
      <c r="I6" s="9"/>
      <c r="J6" s="9"/>
      <c r="K6" s="14"/>
      <c r="L6" s="9"/>
      <c r="M6" s="9"/>
      <c r="N6" s="14"/>
      <c r="O6" s="9"/>
      <c r="P6" s="9"/>
      <c r="Q6" s="14"/>
      <c r="R6" s="9"/>
      <c r="S6" s="9"/>
      <c r="T6" s="14"/>
      <c r="U6" s="9"/>
      <c r="V6" s="9"/>
      <c r="W6" s="14"/>
      <c r="X6" s="9"/>
      <c r="Y6" s="9"/>
      <c r="Z6" s="14"/>
      <c r="AA6" s="9"/>
      <c r="AB6" s="9"/>
      <c r="AC6" s="14"/>
      <c r="AD6" s="9"/>
      <c r="AE6" s="9"/>
      <c r="AF6" s="14"/>
      <c r="AG6" s="9"/>
      <c r="AH6" s="9"/>
      <c r="AI6" s="14"/>
      <c r="AJ6" s="9"/>
      <c r="AK6" s="9"/>
      <c r="AL6" s="14"/>
      <c r="AM6" s="9">
        <f t="shared" si="2"/>
        <v>0</v>
      </c>
      <c r="AN6" s="9" t="str">
        <f t="shared" ref="AN6:AO6" si="4">AVERAGE(AK6,AH6,AE6,AB6,Y6,V6,S6,P6,M6,J6)</f>
        <v>#DIV/0!</v>
      </c>
      <c r="AO6" s="14" t="str">
        <f t="shared" si="4"/>
        <v>#DIV/0!</v>
      </c>
    </row>
    <row r="7" ht="23.25" customHeight="1">
      <c r="A7" s="4"/>
      <c r="B7" s="9">
        <v>4.0</v>
      </c>
      <c r="C7" s="10"/>
      <c r="D7" s="9" t="s">
        <v>117</v>
      </c>
      <c r="E7" s="9">
        <v>300.0</v>
      </c>
      <c r="F7" s="9">
        <v>21375.0</v>
      </c>
      <c r="G7" s="9">
        <v>20.0</v>
      </c>
      <c r="H7" s="9">
        <v>20.0</v>
      </c>
      <c r="I7" s="9"/>
      <c r="J7" s="9"/>
      <c r="K7" s="14"/>
      <c r="L7" s="9"/>
      <c r="M7" s="9"/>
      <c r="N7" s="14"/>
      <c r="O7" s="9"/>
      <c r="P7" s="9"/>
      <c r="Q7" s="14"/>
      <c r="R7" s="9"/>
      <c r="S7" s="9"/>
      <c r="T7" s="14"/>
      <c r="U7" s="9"/>
      <c r="V7" s="9"/>
      <c r="W7" s="14"/>
      <c r="X7" s="9"/>
      <c r="Y7" s="9"/>
      <c r="Z7" s="14"/>
      <c r="AA7" s="9"/>
      <c r="AB7" s="9"/>
      <c r="AC7" s="14"/>
      <c r="AD7" s="9"/>
      <c r="AE7" s="9"/>
      <c r="AF7" s="14"/>
      <c r="AG7" s="9"/>
      <c r="AH7" s="9"/>
      <c r="AI7" s="14"/>
      <c r="AJ7" s="9"/>
      <c r="AK7" s="9"/>
      <c r="AL7" s="14"/>
      <c r="AM7" s="9">
        <f t="shared" si="2"/>
        <v>0</v>
      </c>
      <c r="AN7" s="9" t="str">
        <f t="shared" ref="AN7:AO7" si="5">AVERAGE(AK7,AH7,AE7,AB7,Y7,V7,S7,P7,M7,J7)</f>
        <v>#DIV/0!</v>
      </c>
      <c r="AO7" s="14" t="str">
        <f t="shared" si="5"/>
        <v>#DIV/0!</v>
      </c>
    </row>
    <row r="8" ht="23.25" customHeight="1">
      <c r="A8" s="4"/>
      <c r="B8" s="9">
        <v>5.0</v>
      </c>
      <c r="C8" s="10"/>
      <c r="D8" s="9" t="s">
        <v>118</v>
      </c>
      <c r="E8" s="9">
        <v>300.0</v>
      </c>
      <c r="F8" s="9">
        <v>21633.0</v>
      </c>
      <c r="G8" s="9">
        <v>26.0</v>
      </c>
      <c r="H8" s="9">
        <v>26.0</v>
      </c>
      <c r="I8" s="9"/>
      <c r="J8" s="9"/>
      <c r="K8" s="14"/>
      <c r="L8" s="9"/>
      <c r="M8" s="9"/>
      <c r="N8" s="14"/>
      <c r="O8" s="9"/>
      <c r="P8" s="9"/>
      <c r="Q8" s="14"/>
      <c r="R8" s="9"/>
      <c r="S8" s="9"/>
      <c r="T8" s="14"/>
      <c r="U8" s="9"/>
      <c r="V8" s="9"/>
      <c r="W8" s="14"/>
      <c r="X8" s="9"/>
      <c r="Y8" s="9"/>
      <c r="Z8" s="14"/>
      <c r="AA8" s="9"/>
      <c r="AB8" s="9"/>
      <c r="AC8" s="14"/>
      <c r="AD8" s="9"/>
      <c r="AE8" s="9"/>
      <c r="AF8" s="14"/>
      <c r="AG8" s="9"/>
      <c r="AH8" s="9"/>
      <c r="AI8" s="14"/>
      <c r="AJ8" s="9"/>
      <c r="AK8" s="9"/>
      <c r="AL8" s="14"/>
      <c r="AM8" s="9">
        <f t="shared" si="2"/>
        <v>0</v>
      </c>
      <c r="AN8" s="9" t="str">
        <f t="shared" ref="AN8:AO8" si="6">AVERAGE(AK8,AH8,AE8,AB8,Y8,V8,S8,P8,M8,J8)</f>
        <v>#DIV/0!</v>
      </c>
      <c r="AO8" s="14" t="str">
        <f t="shared" si="6"/>
        <v>#DIV/0!</v>
      </c>
    </row>
    <row r="9" ht="23.25" customHeight="1">
      <c r="A9" s="4"/>
      <c r="B9" s="9">
        <v>6.0</v>
      </c>
      <c r="C9" s="8"/>
      <c r="D9" s="9" t="s">
        <v>119</v>
      </c>
      <c r="E9" s="9">
        <v>300.0</v>
      </c>
      <c r="F9" s="9">
        <v>21695.0</v>
      </c>
      <c r="G9" s="9">
        <v>28.0</v>
      </c>
      <c r="H9" s="9">
        <v>28.0</v>
      </c>
      <c r="I9" s="9"/>
      <c r="J9" s="9"/>
      <c r="K9" s="14"/>
      <c r="L9" s="9"/>
      <c r="M9" s="9"/>
      <c r="N9" s="14"/>
      <c r="O9" s="9"/>
      <c r="P9" s="9"/>
      <c r="Q9" s="14"/>
      <c r="R9" s="9"/>
      <c r="S9" s="9"/>
      <c r="T9" s="14"/>
      <c r="U9" s="9"/>
      <c r="V9" s="9"/>
      <c r="W9" s="14"/>
      <c r="X9" s="9"/>
      <c r="Y9" s="9"/>
      <c r="Z9" s="14"/>
      <c r="AA9" s="9"/>
      <c r="AB9" s="9"/>
      <c r="AC9" s="14"/>
      <c r="AD9" s="9"/>
      <c r="AE9" s="9"/>
      <c r="AF9" s="14"/>
      <c r="AG9" s="9"/>
      <c r="AH9" s="9"/>
      <c r="AI9" s="14"/>
      <c r="AJ9" s="9"/>
      <c r="AK9" s="9"/>
      <c r="AL9" s="14"/>
      <c r="AM9" s="9">
        <f t="shared" si="2"/>
        <v>0</v>
      </c>
      <c r="AN9" s="9" t="str">
        <f t="shared" ref="AN9:AO9" si="7">AVERAGE(AK9,AH9,AE9,AB9,Y9,V9,S9,P9,M9,J9)</f>
        <v>#DIV/0!</v>
      </c>
      <c r="AO9" s="14" t="str">
        <f t="shared" si="7"/>
        <v>#DIV/0!</v>
      </c>
    </row>
    <row r="10" ht="23.25" customHeight="1">
      <c r="A10" s="4"/>
      <c r="B10" s="9">
        <v>7.0</v>
      </c>
      <c r="C10" s="5" t="s">
        <v>96</v>
      </c>
      <c r="D10" s="15" t="s">
        <v>101</v>
      </c>
      <c r="E10" s="15">
        <v>125.0</v>
      </c>
      <c r="F10" s="15">
        <v>736.0</v>
      </c>
      <c r="G10" s="15" t="s">
        <v>183</v>
      </c>
      <c r="H10" s="15">
        <v>5.0</v>
      </c>
      <c r="I10" s="17">
        <v>6.0</v>
      </c>
      <c r="J10" s="17">
        <v>10000.0</v>
      </c>
      <c r="K10" s="18">
        <v>22.52288</v>
      </c>
      <c r="L10" s="16"/>
      <c r="M10" s="9"/>
      <c r="N10" s="14"/>
      <c r="O10" s="9"/>
      <c r="P10" s="9"/>
      <c r="Q10" s="14"/>
      <c r="R10" s="9"/>
      <c r="S10" s="9"/>
      <c r="T10" s="14"/>
      <c r="U10" s="9"/>
      <c r="V10" s="9"/>
      <c r="W10" s="14"/>
      <c r="X10" s="9"/>
      <c r="Y10" s="9"/>
      <c r="Z10" s="14"/>
      <c r="AA10" s="9"/>
      <c r="AB10" s="9"/>
      <c r="AC10" s="14"/>
      <c r="AD10" s="9"/>
      <c r="AE10" s="9"/>
      <c r="AF10" s="14"/>
      <c r="AG10" s="9"/>
      <c r="AH10" s="9"/>
      <c r="AI10" s="14"/>
      <c r="AJ10" s="9"/>
      <c r="AK10" s="9"/>
      <c r="AL10" s="14"/>
      <c r="AM10" s="9">
        <f t="shared" si="2"/>
        <v>6</v>
      </c>
      <c r="AN10" s="9">
        <f t="shared" ref="AN10:AO10" si="8">AVERAGE(AK10,AH10,AE10,AB10,Y10,V10,S10,P10,M10,J10)</f>
        <v>10000</v>
      </c>
      <c r="AO10" s="14">
        <f t="shared" si="8"/>
        <v>22.52288</v>
      </c>
    </row>
    <row r="11" ht="23.25" customHeight="1">
      <c r="A11" s="4"/>
      <c r="B11" s="9">
        <v>8.0</v>
      </c>
      <c r="C11" s="10"/>
      <c r="D11" s="15" t="s">
        <v>102</v>
      </c>
      <c r="E11" s="15">
        <v>125.0</v>
      </c>
      <c r="F11" s="15">
        <v>3891.0</v>
      </c>
      <c r="G11" s="15" t="s">
        <v>183</v>
      </c>
      <c r="H11" s="15">
        <v>18.0</v>
      </c>
      <c r="I11" s="17">
        <v>21.0</v>
      </c>
      <c r="J11" s="17">
        <v>10000.0</v>
      </c>
      <c r="K11" s="18">
        <v>37.57</v>
      </c>
      <c r="L11" s="16"/>
      <c r="M11" s="9"/>
      <c r="N11" s="14"/>
      <c r="O11" s="9"/>
      <c r="P11" s="9"/>
      <c r="Q11" s="14"/>
      <c r="R11" s="9"/>
      <c r="S11" s="9"/>
      <c r="T11" s="14"/>
      <c r="U11" s="9"/>
      <c r="V11" s="9"/>
      <c r="W11" s="14"/>
      <c r="X11" s="9"/>
      <c r="Y11" s="9"/>
      <c r="Z11" s="14"/>
      <c r="AA11" s="9"/>
      <c r="AB11" s="9"/>
      <c r="AC11" s="14"/>
      <c r="AD11" s="9"/>
      <c r="AE11" s="9"/>
      <c r="AF11" s="14"/>
      <c r="AG11" s="9"/>
      <c r="AH11" s="9"/>
      <c r="AI11" s="14"/>
      <c r="AJ11" s="9"/>
      <c r="AK11" s="9"/>
      <c r="AL11" s="14"/>
      <c r="AM11" s="9">
        <f t="shared" si="2"/>
        <v>21</v>
      </c>
      <c r="AN11" s="9">
        <f t="shared" ref="AN11:AO11" si="9">AVERAGE(AK11,AH11,AE11,AB11,Y11,V11,S11,P11,M11,J11)</f>
        <v>10000</v>
      </c>
      <c r="AO11" s="14">
        <f t="shared" si="9"/>
        <v>37.57</v>
      </c>
    </row>
    <row r="12" ht="23.25" customHeight="1">
      <c r="A12" s="4"/>
      <c r="B12" s="9">
        <v>9.0</v>
      </c>
      <c r="C12" s="10"/>
      <c r="D12" s="15" t="s">
        <v>103</v>
      </c>
      <c r="E12" s="15">
        <v>125.0</v>
      </c>
      <c r="F12" s="15">
        <v>6961.0</v>
      </c>
      <c r="G12" s="15" t="s">
        <v>183</v>
      </c>
      <c r="H12" s="15" t="s">
        <v>240</v>
      </c>
      <c r="I12" s="17">
        <v>48.0</v>
      </c>
      <c r="J12" s="17">
        <v>10000.0</v>
      </c>
      <c r="K12" s="18">
        <v>36.714</v>
      </c>
      <c r="L12" s="16"/>
      <c r="M12" s="9"/>
      <c r="N12" s="14"/>
      <c r="O12" s="9"/>
      <c r="P12" s="9"/>
      <c r="Q12" s="14"/>
      <c r="R12" s="9"/>
      <c r="S12" s="9"/>
      <c r="T12" s="14"/>
      <c r="U12" s="9"/>
      <c r="V12" s="9"/>
      <c r="W12" s="14"/>
      <c r="X12" s="9"/>
      <c r="Y12" s="9"/>
      <c r="Z12" s="14"/>
      <c r="AA12" s="9"/>
      <c r="AB12" s="9"/>
      <c r="AC12" s="14"/>
      <c r="AD12" s="9"/>
      <c r="AE12" s="9"/>
      <c r="AF12" s="14"/>
      <c r="AG12" s="9"/>
      <c r="AH12" s="9"/>
      <c r="AI12" s="14"/>
      <c r="AJ12" s="9"/>
      <c r="AK12" s="9"/>
      <c r="AL12" s="14"/>
      <c r="AM12" s="9">
        <f t="shared" si="2"/>
        <v>48</v>
      </c>
      <c r="AN12" s="9">
        <f t="shared" ref="AN12:AO12" si="10">AVERAGE(AK12,AH12,AE12,AB12,Y12,V12,S12,P12,M12,J12)</f>
        <v>10000</v>
      </c>
      <c r="AO12" s="14">
        <f t="shared" si="10"/>
        <v>36.714</v>
      </c>
    </row>
    <row r="13" ht="23.25" customHeight="1">
      <c r="A13" s="4"/>
      <c r="B13" s="9">
        <v>10.0</v>
      </c>
      <c r="C13" s="10"/>
      <c r="D13" s="15" t="s">
        <v>104</v>
      </c>
      <c r="E13" s="15">
        <v>250.0</v>
      </c>
      <c r="F13" s="15">
        <v>3218.0</v>
      </c>
      <c r="G13" s="15" t="s">
        <v>183</v>
      </c>
      <c r="H13" s="15" t="s">
        <v>241</v>
      </c>
      <c r="I13" s="9"/>
      <c r="J13" s="9"/>
      <c r="K13" s="14"/>
      <c r="L13" s="16"/>
      <c r="M13" s="9"/>
      <c r="N13" s="14"/>
      <c r="O13" s="9"/>
      <c r="P13" s="9"/>
      <c r="Q13" s="14"/>
      <c r="R13" s="9"/>
      <c r="S13" s="9"/>
      <c r="T13" s="14"/>
      <c r="U13" s="9"/>
      <c r="V13" s="9"/>
      <c r="W13" s="14"/>
      <c r="X13" s="9"/>
      <c r="Y13" s="9"/>
      <c r="Z13" s="14"/>
      <c r="AA13" s="9"/>
      <c r="AB13" s="9"/>
      <c r="AC13" s="14"/>
      <c r="AD13" s="9"/>
      <c r="AE13" s="9"/>
      <c r="AF13" s="14"/>
      <c r="AG13" s="9"/>
      <c r="AH13" s="9"/>
      <c r="AI13" s="14"/>
      <c r="AJ13" s="9"/>
      <c r="AK13" s="9"/>
      <c r="AL13" s="14"/>
      <c r="AM13" s="9">
        <f t="shared" si="2"/>
        <v>0</v>
      </c>
      <c r="AN13" s="9" t="str">
        <f t="shared" ref="AN13:AO13" si="11">AVERAGE(AK13,AH13,AE13,AB13,Y13,V13,S13,P13,M13,J13)</f>
        <v>#DIV/0!</v>
      </c>
      <c r="AO13" s="14" t="str">
        <f t="shared" si="11"/>
        <v>#DIV/0!</v>
      </c>
    </row>
    <row r="14" ht="23.25" customHeight="1">
      <c r="A14" s="4"/>
      <c r="B14" s="9">
        <v>11.0</v>
      </c>
      <c r="C14" s="10"/>
      <c r="D14" s="15" t="s">
        <v>105</v>
      </c>
      <c r="E14" s="15">
        <v>250.0</v>
      </c>
      <c r="F14" s="15">
        <v>15668.0</v>
      </c>
      <c r="G14" s="15" t="s">
        <v>183</v>
      </c>
      <c r="H14" s="15" t="s">
        <v>242</v>
      </c>
      <c r="I14" s="9"/>
      <c r="J14" s="9"/>
      <c r="K14" s="14"/>
      <c r="L14" s="16"/>
      <c r="M14" s="9"/>
      <c r="N14" s="14"/>
      <c r="O14" s="9"/>
      <c r="P14" s="9"/>
      <c r="Q14" s="14"/>
      <c r="R14" s="9"/>
      <c r="S14" s="9"/>
      <c r="T14" s="14"/>
      <c r="U14" s="9"/>
      <c r="V14" s="9"/>
      <c r="W14" s="14"/>
      <c r="X14" s="9"/>
      <c r="Y14" s="9"/>
      <c r="Z14" s="14"/>
      <c r="AA14" s="9"/>
      <c r="AB14" s="9"/>
      <c r="AC14" s="14"/>
      <c r="AD14" s="9"/>
      <c r="AE14" s="9"/>
      <c r="AF14" s="14"/>
      <c r="AG14" s="9"/>
      <c r="AH14" s="9"/>
      <c r="AI14" s="14"/>
      <c r="AJ14" s="9"/>
      <c r="AK14" s="9"/>
      <c r="AL14" s="14"/>
      <c r="AM14" s="9">
        <f t="shared" si="2"/>
        <v>0</v>
      </c>
      <c r="AN14" s="9" t="str">
        <f t="shared" ref="AN14:AO14" si="12">AVERAGE(AK14,AH14,AE14,AB14,Y14,V14,S14,P14,M14,J14)</f>
        <v>#DIV/0!</v>
      </c>
      <c r="AO14" s="14" t="str">
        <f t="shared" si="12"/>
        <v>#DIV/0!</v>
      </c>
    </row>
    <row r="15" ht="23.25" customHeight="1">
      <c r="A15" s="4"/>
      <c r="B15" s="9">
        <v>12.0</v>
      </c>
      <c r="C15" s="10"/>
      <c r="D15" s="15" t="s">
        <v>106</v>
      </c>
      <c r="E15" s="15">
        <v>250.0</v>
      </c>
      <c r="F15" s="15">
        <v>27897.0</v>
      </c>
      <c r="G15" s="15" t="s">
        <v>183</v>
      </c>
      <c r="H15" s="15" t="s">
        <v>243</v>
      </c>
      <c r="I15" s="9"/>
      <c r="J15" s="9"/>
      <c r="K15" s="14"/>
      <c r="L15" s="16"/>
      <c r="M15" s="9"/>
      <c r="N15" s="14"/>
      <c r="O15" s="9"/>
      <c r="P15" s="9"/>
      <c r="Q15" s="14"/>
      <c r="R15" s="9"/>
      <c r="S15" s="9"/>
      <c r="T15" s="14"/>
      <c r="U15" s="9"/>
      <c r="V15" s="9"/>
      <c r="W15" s="14"/>
      <c r="X15" s="9"/>
      <c r="Y15" s="9"/>
      <c r="Z15" s="14"/>
      <c r="AA15" s="9"/>
      <c r="AB15" s="9"/>
      <c r="AC15" s="14"/>
      <c r="AD15" s="9"/>
      <c r="AE15" s="9"/>
      <c r="AF15" s="14"/>
      <c r="AG15" s="9"/>
      <c r="AH15" s="9"/>
      <c r="AI15" s="14"/>
      <c r="AJ15" s="9"/>
      <c r="AK15" s="9"/>
      <c r="AL15" s="14"/>
      <c r="AM15" s="9">
        <f t="shared" si="2"/>
        <v>0</v>
      </c>
      <c r="AN15" s="9" t="str">
        <f t="shared" ref="AN15:AO15" si="13">AVERAGE(AK15,AH15,AE15,AB15,Y15,V15,S15,P15,M15,J15)</f>
        <v>#DIV/0!</v>
      </c>
      <c r="AO15" s="14" t="str">
        <f t="shared" si="13"/>
        <v>#DIV/0!</v>
      </c>
    </row>
    <row r="16" ht="23.25" customHeight="1">
      <c r="A16" s="4"/>
      <c r="B16" s="9">
        <v>13.0</v>
      </c>
      <c r="C16" s="10"/>
      <c r="D16" s="15" t="s">
        <v>107</v>
      </c>
      <c r="E16" s="15">
        <v>500.0</v>
      </c>
      <c r="F16" s="15">
        <v>12458.0</v>
      </c>
      <c r="G16" s="15" t="s">
        <v>183</v>
      </c>
      <c r="H16" s="15" t="s">
        <v>244</v>
      </c>
      <c r="I16" s="9"/>
      <c r="J16" s="9"/>
      <c r="K16" s="14"/>
      <c r="L16" s="9"/>
      <c r="M16" s="9"/>
      <c r="N16" s="14"/>
      <c r="O16" s="9"/>
      <c r="P16" s="9"/>
      <c r="Q16" s="14"/>
      <c r="R16" s="9"/>
      <c r="S16" s="9"/>
      <c r="T16" s="14"/>
      <c r="U16" s="9"/>
      <c r="V16" s="9"/>
      <c r="W16" s="14"/>
      <c r="X16" s="9"/>
      <c r="Y16" s="9"/>
      <c r="Z16" s="14"/>
      <c r="AA16" s="9"/>
      <c r="AB16" s="9"/>
      <c r="AC16" s="14"/>
      <c r="AD16" s="9"/>
      <c r="AE16" s="9"/>
      <c r="AF16" s="14"/>
      <c r="AG16" s="9"/>
      <c r="AH16" s="9"/>
      <c r="AI16" s="14"/>
      <c r="AJ16" s="9"/>
      <c r="AK16" s="9"/>
      <c r="AL16" s="14"/>
      <c r="AM16" s="9">
        <f t="shared" si="2"/>
        <v>0</v>
      </c>
      <c r="AN16" s="9" t="str">
        <f t="shared" ref="AN16:AO16" si="14">AVERAGE(AK16,AH16,AE16,AB16,Y16,V16,S16,P16,M16,J16)</f>
        <v>#DIV/0!</v>
      </c>
      <c r="AO16" s="14" t="str">
        <f t="shared" si="14"/>
        <v>#DIV/0!</v>
      </c>
    </row>
    <row r="17" ht="23.25" customHeight="1">
      <c r="A17" s="4"/>
      <c r="B17" s="9">
        <v>14.0</v>
      </c>
      <c r="C17" s="10"/>
      <c r="D17" s="15" t="s">
        <v>108</v>
      </c>
      <c r="E17" s="15">
        <v>500.0</v>
      </c>
      <c r="F17" s="15">
        <v>62624.0</v>
      </c>
      <c r="G17" s="15" t="s">
        <v>183</v>
      </c>
      <c r="H17" s="15" t="s">
        <v>245</v>
      </c>
      <c r="I17" s="9"/>
      <c r="J17" s="9"/>
      <c r="K17" s="14"/>
      <c r="L17" s="9"/>
      <c r="M17" s="9"/>
      <c r="N17" s="14"/>
      <c r="O17" s="9"/>
      <c r="P17" s="9"/>
      <c r="Q17" s="14"/>
      <c r="R17" s="9"/>
      <c r="S17" s="9"/>
      <c r="T17" s="14"/>
      <c r="U17" s="9"/>
      <c r="V17" s="9"/>
      <c r="W17" s="14"/>
      <c r="X17" s="9"/>
      <c r="Y17" s="9"/>
      <c r="Z17" s="14"/>
      <c r="AA17" s="9"/>
      <c r="AB17" s="9"/>
      <c r="AC17" s="14"/>
      <c r="AD17" s="9"/>
      <c r="AE17" s="9"/>
      <c r="AF17" s="14"/>
      <c r="AG17" s="9"/>
      <c r="AH17" s="9"/>
      <c r="AI17" s="14"/>
      <c r="AJ17" s="9"/>
      <c r="AK17" s="9"/>
      <c r="AL17" s="14"/>
      <c r="AM17" s="9">
        <f t="shared" si="2"/>
        <v>0</v>
      </c>
      <c r="AN17" s="9" t="str">
        <f t="shared" ref="AN17:AO17" si="15">AVERAGE(AK17,AH17,AE17,AB17,Y17,V17,S17,P17,M17,J17)</f>
        <v>#DIV/0!</v>
      </c>
      <c r="AO17" s="14" t="str">
        <f t="shared" si="15"/>
        <v>#DIV/0!</v>
      </c>
    </row>
    <row r="18" ht="23.25" customHeight="1">
      <c r="A18" s="4"/>
      <c r="B18" s="9">
        <v>15.0</v>
      </c>
      <c r="C18" s="10"/>
      <c r="D18" s="15" t="s">
        <v>109</v>
      </c>
      <c r="E18" s="15">
        <v>500.0</v>
      </c>
      <c r="F18" s="15">
        <v>224874.0</v>
      </c>
      <c r="G18" s="15" t="s">
        <v>183</v>
      </c>
      <c r="H18" s="15" t="s">
        <v>246</v>
      </c>
      <c r="I18" s="9"/>
      <c r="J18" s="9"/>
      <c r="K18" s="14"/>
      <c r="L18" s="9"/>
      <c r="M18" s="9"/>
      <c r="N18" s="14"/>
      <c r="O18" s="9"/>
      <c r="P18" s="9"/>
      <c r="Q18" s="14"/>
      <c r="R18" s="9"/>
      <c r="S18" s="9"/>
      <c r="T18" s="14"/>
      <c r="U18" s="9"/>
      <c r="V18" s="9"/>
      <c r="W18" s="14"/>
      <c r="X18" s="9"/>
      <c r="Y18" s="9"/>
      <c r="Z18" s="14"/>
      <c r="AA18" s="9"/>
      <c r="AB18" s="9"/>
      <c r="AC18" s="14"/>
      <c r="AD18" s="9"/>
      <c r="AE18" s="9"/>
      <c r="AF18" s="14"/>
      <c r="AG18" s="9"/>
      <c r="AH18" s="9"/>
      <c r="AI18" s="14"/>
      <c r="AJ18" s="9"/>
      <c r="AK18" s="9"/>
      <c r="AL18" s="14"/>
      <c r="AM18" s="9">
        <f t="shared" si="2"/>
        <v>0</v>
      </c>
      <c r="AN18" s="9" t="str">
        <f t="shared" ref="AN18:AO18" si="16">AVERAGE(AK18,AH18,AE18,AB18,Y18,V18,S18,P18,M18,J18)</f>
        <v>#DIV/0!</v>
      </c>
      <c r="AO18" s="14" t="str">
        <f t="shared" si="16"/>
        <v>#DIV/0!</v>
      </c>
    </row>
    <row r="19" ht="23.25" customHeight="1">
      <c r="A19" s="4"/>
      <c r="B19" s="9">
        <v>16.0</v>
      </c>
      <c r="C19" s="10"/>
      <c r="D19" s="15" t="s">
        <v>110</v>
      </c>
      <c r="E19" s="15">
        <v>500.0</v>
      </c>
      <c r="F19" s="15">
        <v>3555.0</v>
      </c>
      <c r="G19" s="15" t="s">
        <v>183</v>
      </c>
      <c r="H19" s="15">
        <v>12.0</v>
      </c>
      <c r="I19" s="9"/>
      <c r="J19" s="9"/>
      <c r="K19" s="14"/>
      <c r="L19" s="9"/>
      <c r="M19" s="9"/>
      <c r="N19" s="14"/>
      <c r="O19" s="9"/>
      <c r="P19" s="9"/>
      <c r="Q19" s="14"/>
      <c r="R19" s="9"/>
      <c r="S19" s="9"/>
      <c r="T19" s="14"/>
      <c r="U19" s="9"/>
      <c r="V19" s="9"/>
      <c r="W19" s="14"/>
      <c r="X19" s="9"/>
      <c r="Y19" s="9"/>
      <c r="Z19" s="14"/>
      <c r="AA19" s="9"/>
      <c r="AB19" s="9"/>
      <c r="AC19" s="14"/>
      <c r="AD19" s="9"/>
      <c r="AE19" s="9"/>
      <c r="AF19" s="14"/>
      <c r="AG19" s="9"/>
      <c r="AH19" s="9"/>
      <c r="AI19" s="14"/>
      <c r="AJ19" s="9"/>
      <c r="AK19" s="9"/>
      <c r="AL19" s="14"/>
      <c r="AM19" s="9">
        <f t="shared" si="2"/>
        <v>0</v>
      </c>
      <c r="AN19" s="9" t="str">
        <f t="shared" ref="AN19:AO19" si="17">AVERAGE(AK19,AH19,AE19,AB19,Y19,V19,S19,P19,M19,J19)</f>
        <v>#DIV/0!</v>
      </c>
      <c r="AO19" s="14" t="str">
        <f t="shared" si="17"/>
        <v>#DIV/0!</v>
      </c>
    </row>
    <row r="20" ht="23.25" customHeight="1">
      <c r="A20" s="4"/>
      <c r="B20" s="9">
        <v>17.0</v>
      </c>
      <c r="C20" s="10"/>
      <c r="D20" s="15" t="s">
        <v>111</v>
      </c>
      <c r="E20" s="15">
        <v>500.0</v>
      </c>
      <c r="F20" s="15">
        <v>121275.0</v>
      </c>
      <c r="G20" s="15" t="s">
        <v>183</v>
      </c>
      <c r="H20" s="15" t="s">
        <v>247</v>
      </c>
      <c r="I20" s="9"/>
      <c r="J20" s="9"/>
      <c r="K20" s="14"/>
      <c r="L20" s="9"/>
      <c r="M20" s="9"/>
      <c r="N20" s="14"/>
      <c r="O20" s="9"/>
      <c r="P20" s="9"/>
      <c r="Q20" s="14"/>
      <c r="R20" s="9"/>
      <c r="S20" s="9"/>
      <c r="T20" s="14"/>
      <c r="U20" s="9"/>
      <c r="V20" s="9"/>
      <c r="W20" s="14"/>
      <c r="X20" s="9"/>
      <c r="Y20" s="9"/>
      <c r="Z20" s="14"/>
      <c r="AA20" s="9"/>
      <c r="AB20" s="9"/>
      <c r="AC20" s="14"/>
      <c r="AD20" s="9"/>
      <c r="AE20" s="9"/>
      <c r="AF20" s="14"/>
      <c r="AG20" s="9"/>
      <c r="AH20" s="9"/>
      <c r="AI20" s="14"/>
      <c r="AJ20" s="9"/>
      <c r="AK20" s="9"/>
      <c r="AL20" s="14"/>
      <c r="AM20" s="9">
        <f t="shared" si="2"/>
        <v>0</v>
      </c>
      <c r="AN20" s="9" t="str">
        <f t="shared" ref="AN20:AO20" si="18">AVERAGE(AK20,AH20,AE20,AB20,Y20,V20,S20,P20,M20,J20)</f>
        <v>#DIV/0!</v>
      </c>
      <c r="AO20" s="14" t="str">
        <f t="shared" si="18"/>
        <v>#DIV/0!</v>
      </c>
    </row>
    <row r="21" ht="23.25" customHeight="1">
      <c r="A21" s="4"/>
      <c r="B21" s="9">
        <v>18.0</v>
      </c>
      <c r="C21" s="10"/>
      <c r="D21" s="15" t="s">
        <v>112</v>
      </c>
      <c r="E21" s="15">
        <v>500.0</v>
      </c>
      <c r="F21" s="15">
        <v>58862.0</v>
      </c>
      <c r="G21" s="15" t="s">
        <v>183</v>
      </c>
      <c r="H21" s="15" t="s">
        <v>246</v>
      </c>
      <c r="I21" s="9"/>
      <c r="J21" s="9"/>
      <c r="K21" s="14"/>
      <c r="L21" s="9"/>
      <c r="M21" s="9"/>
      <c r="N21" s="14"/>
      <c r="O21" s="9"/>
      <c r="P21" s="9"/>
      <c r="Q21" s="14"/>
      <c r="R21" s="9"/>
      <c r="S21" s="9"/>
      <c r="T21" s="14"/>
      <c r="U21" s="9"/>
      <c r="V21" s="9"/>
      <c r="W21" s="14"/>
      <c r="X21" s="9"/>
      <c r="Y21" s="9"/>
      <c r="Z21" s="14"/>
      <c r="AA21" s="9"/>
      <c r="AB21" s="9"/>
      <c r="AC21" s="14"/>
      <c r="AD21" s="9"/>
      <c r="AE21" s="9"/>
      <c r="AF21" s="14"/>
      <c r="AG21" s="9"/>
      <c r="AH21" s="9"/>
      <c r="AI21" s="14"/>
      <c r="AJ21" s="9"/>
      <c r="AK21" s="9"/>
      <c r="AL21" s="14"/>
      <c r="AM21" s="9">
        <f t="shared" si="2"/>
        <v>0</v>
      </c>
      <c r="AN21" s="9" t="str">
        <f t="shared" ref="AN21:AO21" si="19">AVERAGE(AK21,AH21,AE21,AB21,Y21,V21,S21,P21,M21,J21)</f>
        <v>#DIV/0!</v>
      </c>
      <c r="AO21" s="14" t="str">
        <f t="shared" si="19"/>
        <v>#DIV/0!</v>
      </c>
    </row>
    <row r="22" ht="23.25" customHeight="1">
      <c r="A22" s="4"/>
      <c r="B22" s="9">
        <v>19.0</v>
      </c>
      <c r="C22" s="10"/>
      <c r="D22" s="15" t="s">
        <v>97</v>
      </c>
      <c r="E22" s="15">
        <v>1000.0</v>
      </c>
      <c r="F22" s="15">
        <v>49629.0</v>
      </c>
      <c r="G22" s="15" t="s">
        <v>183</v>
      </c>
      <c r="H22" s="15" t="s">
        <v>248</v>
      </c>
      <c r="I22" s="9"/>
      <c r="J22" s="9"/>
      <c r="K22" s="14"/>
      <c r="L22" s="9"/>
      <c r="M22" s="9"/>
      <c r="N22" s="14"/>
      <c r="O22" s="9"/>
      <c r="P22" s="9"/>
      <c r="Q22" s="14"/>
      <c r="R22" s="9"/>
      <c r="S22" s="9"/>
      <c r="T22" s="14"/>
      <c r="U22" s="9"/>
      <c r="V22" s="9"/>
      <c r="W22" s="14"/>
      <c r="X22" s="9"/>
      <c r="Y22" s="9"/>
      <c r="Z22" s="14"/>
      <c r="AA22" s="9"/>
      <c r="AB22" s="9"/>
      <c r="AC22" s="14"/>
      <c r="AD22" s="9"/>
      <c r="AE22" s="9"/>
      <c r="AF22" s="14"/>
      <c r="AG22" s="9"/>
      <c r="AH22" s="9"/>
      <c r="AI22" s="14"/>
      <c r="AJ22" s="9"/>
      <c r="AK22" s="9"/>
      <c r="AL22" s="14"/>
      <c r="AM22" s="9">
        <f t="shared" si="2"/>
        <v>0</v>
      </c>
      <c r="AN22" s="9" t="str">
        <f t="shared" ref="AN22:AO22" si="20">AVERAGE(AK22,AH22,AE22,AB22,Y22,V22,S22,P22,M22,J22)</f>
        <v>#DIV/0!</v>
      </c>
      <c r="AO22" s="14" t="str">
        <f t="shared" si="20"/>
        <v>#DIV/0!</v>
      </c>
    </row>
    <row r="23" ht="23.25" customHeight="1">
      <c r="A23" s="4"/>
      <c r="B23" s="9">
        <v>20.0</v>
      </c>
      <c r="C23" s="10"/>
      <c r="D23" s="15" t="s">
        <v>99</v>
      </c>
      <c r="E23" s="15">
        <v>1000.0</v>
      </c>
      <c r="F23" s="15">
        <v>249826.0</v>
      </c>
      <c r="G23" s="15" t="s">
        <v>183</v>
      </c>
      <c r="H23" s="15" t="s">
        <v>249</v>
      </c>
      <c r="I23" s="9"/>
      <c r="J23" s="9"/>
      <c r="K23" s="14"/>
      <c r="L23" s="9"/>
      <c r="M23" s="9"/>
      <c r="N23" s="14"/>
      <c r="O23" s="9"/>
      <c r="P23" s="9"/>
      <c r="Q23" s="14"/>
      <c r="R23" s="9"/>
      <c r="S23" s="9"/>
      <c r="T23" s="14"/>
      <c r="U23" s="9"/>
      <c r="V23" s="9"/>
      <c r="W23" s="14"/>
      <c r="X23" s="9"/>
      <c r="Y23" s="9"/>
      <c r="Z23" s="14"/>
      <c r="AA23" s="9"/>
      <c r="AB23" s="9"/>
      <c r="AC23" s="14"/>
      <c r="AD23" s="9"/>
      <c r="AE23" s="9"/>
      <c r="AF23" s="14"/>
      <c r="AG23" s="9"/>
      <c r="AH23" s="9"/>
      <c r="AI23" s="14"/>
      <c r="AJ23" s="9"/>
      <c r="AK23" s="9"/>
      <c r="AL23" s="14"/>
      <c r="AM23" s="9">
        <f t="shared" si="2"/>
        <v>0</v>
      </c>
      <c r="AN23" s="9" t="str">
        <f t="shared" ref="AN23:AO23" si="21">AVERAGE(AK23,AH23,AE23,AB23,Y23,V23,S23,P23,M23,J23)</f>
        <v>#DIV/0!</v>
      </c>
      <c r="AO23" s="14" t="str">
        <f t="shared" si="21"/>
        <v>#DIV/0!</v>
      </c>
    </row>
    <row r="24" ht="23.25" customHeight="1">
      <c r="A24" s="4"/>
      <c r="B24" s="9">
        <v>21.0</v>
      </c>
      <c r="C24" s="8"/>
      <c r="D24" s="15" t="s">
        <v>100</v>
      </c>
      <c r="E24" s="15">
        <v>1000.0</v>
      </c>
      <c r="F24" s="15">
        <v>449449.0</v>
      </c>
      <c r="G24" s="15" t="s">
        <v>183</v>
      </c>
      <c r="H24" s="15" t="s">
        <v>250</v>
      </c>
      <c r="I24" s="9"/>
      <c r="J24" s="9"/>
      <c r="K24" s="14"/>
      <c r="L24" s="9"/>
      <c r="M24" s="9"/>
      <c r="N24" s="14"/>
      <c r="O24" s="9"/>
      <c r="P24" s="9"/>
      <c r="Q24" s="14"/>
      <c r="R24" s="9"/>
      <c r="S24" s="9"/>
      <c r="T24" s="14"/>
      <c r="U24" s="9"/>
      <c r="V24" s="9"/>
      <c r="W24" s="14"/>
      <c r="X24" s="9"/>
      <c r="Y24" s="9"/>
      <c r="Z24" s="14"/>
      <c r="AA24" s="9"/>
      <c r="AB24" s="9"/>
      <c r="AC24" s="14"/>
      <c r="AD24" s="9"/>
      <c r="AE24" s="9"/>
      <c r="AF24" s="14"/>
      <c r="AG24" s="9"/>
      <c r="AH24" s="9"/>
      <c r="AI24" s="14"/>
      <c r="AJ24" s="9"/>
      <c r="AK24" s="9"/>
      <c r="AL24" s="14"/>
      <c r="AM24" s="9">
        <f t="shared" si="2"/>
        <v>0</v>
      </c>
      <c r="AN24" s="9" t="str">
        <f t="shared" ref="AN24:AO24" si="22">AVERAGE(AK24,AH24,AE24,AB24,Y24,V24,S24,P24,M24,J24)</f>
        <v>#DIV/0!</v>
      </c>
      <c r="AO24" s="14" t="str">
        <f t="shared" si="22"/>
        <v>#DIV/0!</v>
      </c>
    </row>
    <row r="25" ht="23.25" customHeight="1">
      <c r="A25" s="4"/>
      <c r="B25" s="9">
        <v>22.0</v>
      </c>
      <c r="C25" s="5" t="s">
        <v>120</v>
      </c>
      <c r="D25" s="15" t="s">
        <v>121</v>
      </c>
      <c r="E25" s="15">
        <v>496.0</v>
      </c>
      <c r="F25" s="15">
        <v>11654.0</v>
      </c>
      <c r="G25" s="15">
        <v>65.0</v>
      </c>
      <c r="H25" s="15">
        <v>65.0</v>
      </c>
      <c r="I25" s="17">
        <v>65.0</v>
      </c>
      <c r="J25" s="17">
        <v>0.0</v>
      </c>
      <c r="K25" s="18">
        <v>0.050052</v>
      </c>
      <c r="L25" s="9"/>
      <c r="M25" s="9"/>
      <c r="N25" s="14"/>
      <c r="O25" s="9"/>
      <c r="P25" s="9"/>
      <c r="Q25" s="14"/>
      <c r="R25" s="9"/>
      <c r="S25" s="9"/>
      <c r="T25" s="14"/>
      <c r="U25" s="9"/>
      <c r="V25" s="9"/>
      <c r="W25" s="14"/>
      <c r="X25" s="9"/>
      <c r="Y25" s="9"/>
      <c r="Z25" s="14"/>
      <c r="AA25" s="9"/>
      <c r="AB25" s="9"/>
      <c r="AC25" s="14"/>
      <c r="AD25" s="9"/>
      <c r="AE25" s="9"/>
      <c r="AF25" s="14"/>
      <c r="AG25" s="9"/>
      <c r="AH25" s="9"/>
      <c r="AI25" s="14"/>
      <c r="AJ25" s="9"/>
      <c r="AK25" s="9"/>
      <c r="AL25" s="14"/>
      <c r="AM25" s="9">
        <f t="shared" si="2"/>
        <v>65</v>
      </c>
      <c r="AN25" s="9">
        <f t="shared" ref="AN25:AO25" si="23">AVERAGE(AK25,AH25,AE25,AB25,Y25,V25,S25,P25,M25,J25)</f>
        <v>0</v>
      </c>
      <c r="AO25" s="14">
        <f t="shared" si="23"/>
        <v>0.050052</v>
      </c>
    </row>
    <row r="26" ht="23.25" customHeight="1">
      <c r="A26" s="4"/>
      <c r="B26" s="9">
        <v>23.0</v>
      </c>
      <c r="C26" s="10"/>
      <c r="D26" s="15" t="s">
        <v>122</v>
      </c>
      <c r="E26" s="15">
        <v>451.0</v>
      </c>
      <c r="F26" s="15">
        <v>8691.0</v>
      </c>
      <c r="G26" s="15">
        <v>30.0</v>
      </c>
      <c r="H26" s="15">
        <v>30.0</v>
      </c>
      <c r="I26" s="17">
        <v>30.0</v>
      </c>
      <c r="J26" s="17">
        <v>0.0</v>
      </c>
      <c r="K26" s="18">
        <v>0.041755</v>
      </c>
      <c r="L26" s="9"/>
      <c r="M26" s="9"/>
      <c r="N26" s="14"/>
      <c r="O26" s="9"/>
      <c r="P26" s="9"/>
      <c r="Q26" s="14"/>
      <c r="R26" s="9"/>
      <c r="S26" s="9"/>
      <c r="T26" s="14"/>
      <c r="U26" s="9"/>
      <c r="V26" s="9"/>
      <c r="W26" s="14"/>
      <c r="X26" s="9"/>
      <c r="Y26" s="9"/>
      <c r="Z26" s="14"/>
      <c r="AA26" s="9"/>
      <c r="AB26" s="9"/>
      <c r="AC26" s="14"/>
      <c r="AD26" s="9"/>
      <c r="AE26" s="9"/>
      <c r="AF26" s="14"/>
      <c r="AG26" s="9"/>
      <c r="AH26" s="9"/>
      <c r="AI26" s="14"/>
      <c r="AJ26" s="9"/>
      <c r="AK26" s="9"/>
      <c r="AL26" s="14"/>
      <c r="AM26" s="9">
        <f t="shared" si="2"/>
        <v>30</v>
      </c>
      <c r="AN26" s="9">
        <f t="shared" ref="AN26:AO26" si="24">AVERAGE(AK26,AH26,AE26,AB26,Y26,V26,S26,P26,M26,J26)</f>
        <v>0</v>
      </c>
      <c r="AO26" s="14">
        <f t="shared" si="24"/>
        <v>0.041755</v>
      </c>
    </row>
    <row r="27" ht="23.25" customHeight="1">
      <c r="A27" s="4"/>
      <c r="B27" s="9">
        <v>24.0</v>
      </c>
      <c r="C27" s="10"/>
      <c r="D27" s="15" t="s">
        <v>123</v>
      </c>
      <c r="E27" s="15">
        <v>425.0</v>
      </c>
      <c r="F27" s="15">
        <v>8688.0</v>
      </c>
      <c r="G27" s="15">
        <v>30.0</v>
      </c>
      <c r="H27" s="15">
        <v>30.0</v>
      </c>
      <c r="I27" s="17">
        <v>30.0</v>
      </c>
      <c r="J27" s="17">
        <v>0.0</v>
      </c>
      <c r="K27" s="18">
        <v>0.39593</v>
      </c>
      <c r="L27" s="9"/>
      <c r="M27" s="9"/>
      <c r="N27" s="14"/>
      <c r="O27" s="9"/>
      <c r="P27" s="9"/>
      <c r="Q27" s="14"/>
      <c r="R27" s="9"/>
      <c r="S27" s="9"/>
      <c r="T27" s="14"/>
      <c r="U27" s="9"/>
      <c r="V27" s="9"/>
      <c r="W27" s="14"/>
      <c r="X27" s="9"/>
      <c r="Y27" s="9"/>
      <c r="Z27" s="14"/>
      <c r="AA27" s="9"/>
      <c r="AB27" s="9"/>
      <c r="AC27" s="14"/>
      <c r="AD27" s="9"/>
      <c r="AE27" s="9"/>
      <c r="AF27" s="14"/>
      <c r="AG27" s="9"/>
      <c r="AH27" s="9"/>
      <c r="AI27" s="14"/>
      <c r="AJ27" s="9"/>
      <c r="AK27" s="9"/>
      <c r="AL27" s="14"/>
      <c r="AM27" s="9">
        <f t="shared" si="2"/>
        <v>30</v>
      </c>
      <c r="AN27" s="9">
        <f t="shared" ref="AN27:AO27" si="25">AVERAGE(AK27,AH27,AE27,AB27,Y27,V27,S27,P27,M27,J27)</f>
        <v>0</v>
      </c>
      <c r="AO27" s="14">
        <f t="shared" si="25"/>
        <v>0.39593</v>
      </c>
    </row>
    <row r="28" ht="23.25" customHeight="1">
      <c r="A28" s="4"/>
      <c r="B28" s="9">
        <v>25.0</v>
      </c>
      <c r="C28" s="10"/>
      <c r="D28" s="15" t="s">
        <v>124</v>
      </c>
      <c r="E28" s="15">
        <v>864.0</v>
      </c>
      <c r="F28" s="15">
        <v>18707.0</v>
      </c>
      <c r="G28" s="15">
        <v>54.0</v>
      </c>
      <c r="H28" s="15">
        <v>54.0</v>
      </c>
      <c r="I28" s="17">
        <v>54.0</v>
      </c>
      <c r="J28" s="17">
        <v>0.0</v>
      </c>
      <c r="K28" s="18">
        <v>0.094</v>
      </c>
      <c r="L28" s="9"/>
      <c r="M28" s="9"/>
      <c r="N28" s="14"/>
      <c r="O28" s="9"/>
      <c r="P28" s="9"/>
      <c r="Q28" s="14"/>
      <c r="R28" s="9"/>
      <c r="S28" s="9"/>
      <c r="T28" s="14"/>
      <c r="U28" s="9"/>
      <c r="V28" s="9"/>
      <c r="W28" s="14"/>
      <c r="X28" s="9"/>
      <c r="Y28" s="9"/>
      <c r="Z28" s="14"/>
      <c r="AA28" s="9"/>
      <c r="AB28" s="9"/>
      <c r="AC28" s="14"/>
      <c r="AD28" s="9"/>
      <c r="AE28" s="9"/>
      <c r="AF28" s="14"/>
      <c r="AG28" s="9"/>
      <c r="AH28" s="9"/>
      <c r="AI28" s="14"/>
      <c r="AJ28" s="9"/>
      <c r="AK28" s="9"/>
      <c r="AL28" s="14"/>
      <c r="AM28" s="9">
        <f t="shared" si="2"/>
        <v>54</v>
      </c>
      <c r="AN28" s="9">
        <f t="shared" ref="AN28:AO28" si="26">AVERAGE(AK28,AH28,AE28,AB28,Y28,V28,S28,P28,M28,J28)</f>
        <v>0</v>
      </c>
      <c r="AO28" s="14">
        <f t="shared" si="26"/>
        <v>0.094</v>
      </c>
    </row>
    <row r="29" ht="23.25" customHeight="1">
      <c r="A29" s="4"/>
      <c r="B29" s="9">
        <v>26.0</v>
      </c>
      <c r="C29" s="10"/>
      <c r="D29" s="15" t="s">
        <v>125</v>
      </c>
      <c r="E29" s="15">
        <v>645.0</v>
      </c>
      <c r="F29" s="15">
        <v>13979.0</v>
      </c>
      <c r="G29" s="15">
        <v>31.0</v>
      </c>
      <c r="H29" s="15">
        <v>31.0</v>
      </c>
      <c r="I29" s="17">
        <v>31.0</v>
      </c>
      <c r="J29" s="17">
        <v>0.0</v>
      </c>
      <c r="K29" s="18">
        <v>0.065</v>
      </c>
      <c r="L29" s="9"/>
      <c r="M29" s="9"/>
      <c r="N29" s="14"/>
      <c r="O29" s="9"/>
      <c r="P29" s="9"/>
      <c r="Q29" s="14"/>
      <c r="R29" s="9"/>
      <c r="S29" s="9"/>
      <c r="T29" s="14"/>
      <c r="U29" s="9"/>
      <c r="V29" s="9"/>
      <c r="W29" s="14"/>
      <c r="X29" s="9"/>
      <c r="Y29" s="9"/>
      <c r="Z29" s="14"/>
      <c r="AA29" s="9"/>
      <c r="AB29" s="9"/>
      <c r="AC29" s="14"/>
      <c r="AD29" s="9"/>
      <c r="AE29" s="9"/>
      <c r="AF29" s="14"/>
      <c r="AG29" s="9"/>
      <c r="AH29" s="9"/>
      <c r="AI29" s="14"/>
      <c r="AJ29" s="9"/>
      <c r="AK29" s="9"/>
      <c r="AL29" s="14"/>
      <c r="AM29" s="9">
        <f t="shared" si="2"/>
        <v>31</v>
      </c>
      <c r="AN29" s="9">
        <f t="shared" ref="AN29:AO29" si="27">AVERAGE(AK29,AH29,AE29,AB29,Y29,V29,S29,P29,M29,J29)</f>
        <v>0</v>
      </c>
      <c r="AO29" s="14">
        <f t="shared" si="27"/>
        <v>0.065</v>
      </c>
    </row>
    <row r="30" ht="23.25" customHeight="1">
      <c r="A30" s="4"/>
      <c r="B30" s="9">
        <v>27.0</v>
      </c>
      <c r="C30" s="10"/>
      <c r="D30" s="15" t="s">
        <v>126</v>
      </c>
      <c r="E30" s="15">
        <v>621.0</v>
      </c>
      <c r="F30" s="15">
        <v>13969.0</v>
      </c>
      <c r="G30" s="15">
        <v>31.0</v>
      </c>
      <c r="H30" s="15">
        <v>31.0</v>
      </c>
      <c r="I30" s="17">
        <v>31.0</v>
      </c>
      <c r="J30" s="17">
        <v>0.0</v>
      </c>
      <c r="K30" s="18">
        <v>0.057</v>
      </c>
      <c r="L30" s="9"/>
      <c r="M30" s="9"/>
      <c r="N30" s="14"/>
      <c r="O30" s="9"/>
      <c r="P30" s="9"/>
      <c r="Q30" s="14"/>
      <c r="R30" s="9"/>
      <c r="S30" s="9"/>
      <c r="T30" s="14"/>
      <c r="U30" s="9"/>
      <c r="V30" s="9"/>
      <c r="W30" s="14"/>
      <c r="X30" s="9"/>
      <c r="Y30" s="9"/>
      <c r="Z30" s="14"/>
      <c r="AA30" s="9"/>
      <c r="AB30" s="9"/>
      <c r="AC30" s="14"/>
      <c r="AD30" s="9"/>
      <c r="AE30" s="9"/>
      <c r="AF30" s="14"/>
      <c r="AG30" s="9"/>
      <c r="AH30" s="9"/>
      <c r="AI30" s="14"/>
      <c r="AJ30" s="9"/>
      <c r="AK30" s="9"/>
      <c r="AL30" s="14"/>
      <c r="AM30" s="9">
        <f t="shared" si="2"/>
        <v>31</v>
      </c>
      <c r="AN30" s="9">
        <f t="shared" ref="AN30:AO30" si="28">AVERAGE(AK30,AH30,AE30,AB30,Y30,V30,S30,P30,M30,J30)</f>
        <v>0</v>
      </c>
      <c r="AO30" s="14">
        <f t="shared" si="28"/>
        <v>0.057</v>
      </c>
    </row>
    <row r="31" ht="23.25" customHeight="1">
      <c r="A31" s="4"/>
      <c r="B31" s="9">
        <v>28.0</v>
      </c>
      <c r="C31" s="10"/>
      <c r="D31" s="15" t="s">
        <v>127</v>
      </c>
      <c r="E31" s="15">
        <v>197.0</v>
      </c>
      <c r="F31" s="15">
        <v>3925.0</v>
      </c>
      <c r="G31" s="15">
        <v>49.0</v>
      </c>
      <c r="H31" s="15">
        <v>49.0</v>
      </c>
      <c r="I31" s="17">
        <v>49.0</v>
      </c>
      <c r="J31" s="17">
        <v>0.0</v>
      </c>
      <c r="K31" s="18">
        <v>0.014763</v>
      </c>
      <c r="L31" s="9"/>
      <c r="M31" s="9"/>
      <c r="N31" s="14"/>
      <c r="O31" s="9"/>
      <c r="P31" s="9"/>
      <c r="Q31" s="14"/>
      <c r="R31" s="9"/>
      <c r="S31" s="9"/>
      <c r="T31" s="14"/>
      <c r="U31" s="9"/>
      <c r="V31" s="9"/>
      <c r="W31" s="14"/>
      <c r="X31" s="9"/>
      <c r="Y31" s="9"/>
      <c r="Z31" s="14"/>
      <c r="AA31" s="9"/>
      <c r="AB31" s="9"/>
      <c r="AC31" s="14"/>
      <c r="AD31" s="9"/>
      <c r="AE31" s="9"/>
      <c r="AF31" s="14"/>
      <c r="AG31" s="9"/>
      <c r="AH31" s="9"/>
      <c r="AI31" s="14"/>
      <c r="AJ31" s="9"/>
      <c r="AK31" s="9"/>
      <c r="AL31" s="14"/>
      <c r="AM31" s="9">
        <f t="shared" si="2"/>
        <v>49</v>
      </c>
      <c r="AN31" s="9">
        <f t="shared" ref="AN31:AO31" si="29">AVERAGE(AK31,AH31,AE31,AB31,Y31,V31,S31,P31,M31,J31)</f>
        <v>0</v>
      </c>
      <c r="AO31" s="14">
        <f t="shared" si="29"/>
        <v>0.014763</v>
      </c>
    </row>
    <row r="32" ht="23.25" customHeight="1">
      <c r="A32" s="4"/>
      <c r="B32" s="9">
        <v>29.0</v>
      </c>
      <c r="C32" s="10"/>
      <c r="D32" s="15" t="s">
        <v>128</v>
      </c>
      <c r="E32" s="15">
        <v>188.0</v>
      </c>
      <c r="F32" s="15">
        <v>3885.0</v>
      </c>
      <c r="G32" s="15">
        <v>31.0</v>
      </c>
      <c r="H32" s="15">
        <v>31.0</v>
      </c>
      <c r="I32" s="17">
        <v>31.0</v>
      </c>
      <c r="J32" s="17">
        <v>0.0</v>
      </c>
      <c r="K32" s="18">
        <v>0.0119</v>
      </c>
      <c r="L32" s="9"/>
      <c r="M32" s="9"/>
      <c r="N32" s="14"/>
      <c r="O32" s="9"/>
      <c r="P32" s="9"/>
      <c r="Q32" s="14"/>
      <c r="R32" s="9"/>
      <c r="S32" s="9"/>
      <c r="T32" s="14"/>
      <c r="U32" s="9"/>
      <c r="V32" s="9"/>
      <c r="W32" s="14"/>
      <c r="X32" s="9"/>
      <c r="Y32" s="9"/>
      <c r="Z32" s="14"/>
      <c r="AA32" s="9"/>
      <c r="AB32" s="9"/>
      <c r="AC32" s="14"/>
      <c r="AD32" s="9"/>
      <c r="AE32" s="9"/>
      <c r="AF32" s="14"/>
      <c r="AG32" s="9"/>
      <c r="AH32" s="9"/>
      <c r="AI32" s="14"/>
      <c r="AJ32" s="9"/>
      <c r="AK32" s="9"/>
      <c r="AL32" s="14"/>
      <c r="AM32" s="9">
        <f t="shared" si="2"/>
        <v>31</v>
      </c>
      <c r="AN32" s="9">
        <f t="shared" ref="AN32:AO32" si="30">AVERAGE(AK32,AH32,AE32,AB32,Y32,V32,S32,P32,M32,J32)</f>
        <v>0</v>
      </c>
      <c r="AO32" s="14">
        <f t="shared" si="30"/>
        <v>0.0119</v>
      </c>
    </row>
    <row r="33" ht="23.25" customHeight="1">
      <c r="A33" s="4"/>
      <c r="B33" s="9">
        <v>30.0</v>
      </c>
      <c r="C33" s="10"/>
      <c r="D33" s="15" t="s">
        <v>129</v>
      </c>
      <c r="E33" s="15">
        <v>184.0</v>
      </c>
      <c r="F33" s="15">
        <v>3916.0</v>
      </c>
      <c r="G33" s="15">
        <v>31.0</v>
      </c>
      <c r="H33" s="15">
        <v>31.0</v>
      </c>
      <c r="I33" s="17">
        <v>31.0</v>
      </c>
      <c r="J33" s="17">
        <v>0.0</v>
      </c>
      <c r="K33" s="18">
        <v>0.01139</v>
      </c>
      <c r="L33" s="9"/>
      <c r="M33" s="9"/>
      <c r="N33" s="14"/>
      <c r="O33" s="9"/>
      <c r="P33" s="9"/>
      <c r="Q33" s="14"/>
      <c r="R33" s="9"/>
      <c r="S33" s="9"/>
      <c r="T33" s="14"/>
      <c r="U33" s="9"/>
      <c r="V33" s="9"/>
      <c r="W33" s="14"/>
      <c r="X33" s="9"/>
      <c r="Y33" s="9"/>
      <c r="Z33" s="14"/>
      <c r="AA33" s="9"/>
      <c r="AB33" s="9"/>
      <c r="AC33" s="14"/>
      <c r="AD33" s="9"/>
      <c r="AE33" s="9"/>
      <c r="AF33" s="14"/>
      <c r="AG33" s="9"/>
      <c r="AH33" s="9"/>
      <c r="AI33" s="14"/>
      <c r="AJ33" s="9"/>
      <c r="AK33" s="9"/>
      <c r="AL33" s="14"/>
      <c r="AM33" s="9">
        <f t="shared" si="2"/>
        <v>31</v>
      </c>
      <c r="AN33" s="9">
        <f t="shared" ref="AN33:AO33" si="31">AVERAGE(AK33,AH33,AE33,AB33,Y33,V33,S33,P33,M33,J33)</f>
        <v>0</v>
      </c>
      <c r="AO33" s="14">
        <f t="shared" si="31"/>
        <v>0.01139</v>
      </c>
    </row>
    <row r="34" ht="23.25" customHeight="1">
      <c r="A34" s="4"/>
      <c r="B34" s="9">
        <v>31.0</v>
      </c>
      <c r="C34" s="10"/>
      <c r="D34" s="15" t="s">
        <v>130</v>
      </c>
      <c r="E34" s="15">
        <v>185.0</v>
      </c>
      <c r="F34" s="15">
        <v>3946.0</v>
      </c>
      <c r="G34" s="15">
        <v>31.0</v>
      </c>
      <c r="H34" s="15">
        <v>31.0</v>
      </c>
      <c r="I34" s="17">
        <v>31.0</v>
      </c>
      <c r="J34" s="17">
        <v>0.0</v>
      </c>
      <c r="K34" s="18">
        <v>0.012</v>
      </c>
      <c r="L34" s="9"/>
      <c r="M34" s="9"/>
      <c r="N34" s="14"/>
      <c r="O34" s="9"/>
      <c r="P34" s="9"/>
      <c r="Q34" s="14"/>
      <c r="R34" s="9"/>
      <c r="S34" s="9"/>
      <c r="T34" s="14"/>
      <c r="U34" s="9"/>
      <c r="V34" s="9"/>
      <c r="W34" s="14"/>
      <c r="X34" s="9"/>
      <c r="Y34" s="9"/>
      <c r="Z34" s="14"/>
      <c r="AA34" s="9"/>
      <c r="AB34" s="9"/>
      <c r="AC34" s="14"/>
      <c r="AD34" s="9"/>
      <c r="AE34" s="9"/>
      <c r="AF34" s="14"/>
      <c r="AG34" s="9"/>
      <c r="AH34" s="9"/>
      <c r="AI34" s="14"/>
      <c r="AJ34" s="9"/>
      <c r="AK34" s="9"/>
      <c r="AL34" s="14"/>
      <c r="AM34" s="9">
        <f t="shared" si="2"/>
        <v>31</v>
      </c>
      <c r="AN34" s="9">
        <f t="shared" ref="AN34:AO34" si="32">AVERAGE(AK34,AH34,AE34,AB34,Y34,V34,S34,P34,M34,J34)</f>
        <v>0</v>
      </c>
      <c r="AO34" s="14">
        <f t="shared" si="32"/>
        <v>0.012</v>
      </c>
    </row>
    <row r="35" ht="23.25" customHeight="1">
      <c r="A35" s="4"/>
      <c r="B35" s="9">
        <v>32.0</v>
      </c>
      <c r="C35" s="10"/>
      <c r="D35" s="15" t="s">
        <v>131</v>
      </c>
      <c r="E35" s="15">
        <v>186.0</v>
      </c>
      <c r="F35" s="15">
        <v>3973.0</v>
      </c>
      <c r="G35" s="15">
        <v>31.0</v>
      </c>
      <c r="H35" s="15">
        <v>31.0</v>
      </c>
      <c r="I35" s="17">
        <v>31.0</v>
      </c>
      <c r="J35" s="17">
        <v>0.0</v>
      </c>
      <c r="K35" s="18">
        <v>0.007</v>
      </c>
      <c r="L35" s="9"/>
      <c r="M35" s="9"/>
      <c r="N35" s="14"/>
      <c r="O35" s="9"/>
      <c r="P35" s="9"/>
      <c r="Q35" s="14"/>
      <c r="R35" s="9"/>
      <c r="S35" s="9"/>
      <c r="T35" s="14"/>
      <c r="U35" s="9"/>
      <c r="V35" s="9"/>
      <c r="W35" s="14"/>
      <c r="X35" s="9"/>
      <c r="Y35" s="9"/>
      <c r="Z35" s="14"/>
      <c r="AA35" s="9"/>
      <c r="AB35" s="9"/>
      <c r="AC35" s="14"/>
      <c r="AD35" s="9"/>
      <c r="AE35" s="9"/>
      <c r="AF35" s="14"/>
      <c r="AG35" s="9"/>
      <c r="AH35" s="9"/>
      <c r="AI35" s="14"/>
      <c r="AJ35" s="9"/>
      <c r="AK35" s="9"/>
      <c r="AL35" s="14"/>
      <c r="AM35" s="9">
        <f t="shared" si="2"/>
        <v>31</v>
      </c>
      <c r="AN35" s="9">
        <f t="shared" ref="AN35:AO35" si="33">AVERAGE(AK35,AH35,AE35,AB35,Y35,V35,S35,P35,M35,J35)</f>
        <v>0</v>
      </c>
      <c r="AO35" s="14">
        <f t="shared" si="33"/>
        <v>0.007</v>
      </c>
    </row>
    <row r="36" ht="23.25" customHeight="1">
      <c r="A36" s="4"/>
      <c r="B36" s="9">
        <v>33.0</v>
      </c>
      <c r="C36" s="10"/>
      <c r="D36" s="15" t="s">
        <v>132</v>
      </c>
      <c r="E36" s="15">
        <v>211.0</v>
      </c>
      <c r="F36" s="15">
        <v>4100.0</v>
      </c>
      <c r="G36" s="15">
        <v>49.0</v>
      </c>
      <c r="H36" s="15">
        <v>49.0</v>
      </c>
      <c r="I36" s="17">
        <v>49.0</v>
      </c>
      <c r="J36" s="17">
        <v>0.0</v>
      </c>
      <c r="K36" s="18">
        <v>0.015</v>
      </c>
      <c r="L36" s="9"/>
      <c r="M36" s="9"/>
      <c r="N36" s="14"/>
      <c r="O36" s="9"/>
      <c r="P36" s="9"/>
      <c r="Q36" s="14"/>
      <c r="R36" s="9"/>
      <c r="S36" s="9"/>
      <c r="T36" s="14"/>
      <c r="U36" s="9"/>
      <c r="V36" s="9"/>
      <c r="W36" s="14"/>
      <c r="X36" s="9"/>
      <c r="Y36" s="9"/>
      <c r="Z36" s="14"/>
      <c r="AA36" s="9"/>
      <c r="AB36" s="9"/>
      <c r="AC36" s="14"/>
      <c r="AD36" s="9"/>
      <c r="AE36" s="9"/>
      <c r="AF36" s="14"/>
      <c r="AG36" s="9"/>
      <c r="AH36" s="9"/>
      <c r="AI36" s="14"/>
      <c r="AJ36" s="9"/>
      <c r="AK36" s="9"/>
      <c r="AL36" s="14"/>
      <c r="AM36" s="9">
        <f t="shared" si="2"/>
        <v>49</v>
      </c>
      <c r="AN36" s="9">
        <f t="shared" ref="AN36:AO36" si="34">AVERAGE(AK36,AH36,AE36,AB36,Y36,V36,S36,P36,M36,J36)</f>
        <v>0</v>
      </c>
      <c r="AO36" s="14">
        <f t="shared" si="34"/>
        <v>0.015</v>
      </c>
    </row>
    <row r="37" ht="23.25" customHeight="1">
      <c r="A37" s="4"/>
      <c r="B37" s="9">
        <v>34.0</v>
      </c>
      <c r="C37" s="10"/>
      <c r="D37" s="15" t="s">
        <v>133</v>
      </c>
      <c r="E37" s="15">
        <v>211.0</v>
      </c>
      <c r="F37" s="15">
        <v>3541.0</v>
      </c>
      <c r="G37" s="15">
        <v>30.0</v>
      </c>
      <c r="H37" s="15">
        <v>30.0</v>
      </c>
      <c r="I37" s="17">
        <v>30.0</v>
      </c>
      <c r="J37" s="17">
        <v>0.0</v>
      </c>
      <c r="K37" s="18">
        <v>0.14142</v>
      </c>
      <c r="L37" s="9"/>
      <c r="M37" s="9"/>
      <c r="N37" s="14"/>
      <c r="O37" s="9"/>
      <c r="P37" s="9"/>
      <c r="Q37" s="14"/>
      <c r="R37" s="9"/>
      <c r="S37" s="9"/>
      <c r="T37" s="14"/>
      <c r="U37" s="9"/>
      <c r="V37" s="9"/>
      <c r="W37" s="14"/>
      <c r="X37" s="9"/>
      <c r="Y37" s="9"/>
      <c r="Z37" s="14"/>
      <c r="AA37" s="9"/>
      <c r="AB37" s="9"/>
      <c r="AC37" s="14"/>
      <c r="AD37" s="9"/>
      <c r="AE37" s="9"/>
      <c r="AF37" s="14"/>
      <c r="AG37" s="9"/>
      <c r="AH37" s="9"/>
      <c r="AI37" s="14"/>
      <c r="AJ37" s="9"/>
      <c r="AK37" s="9"/>
      <c r="AL37" s="14"/>
      <c r="AM37" s="9">
        <f t="shared" si="2"/>
        <v>30</v>
      </c>
      <c r="AN37" s="9">
        <f t="shared" ref="AN37:AO37" si="35">AVERAGE(AK37,AH37,AE37,AB37,Y37,V37,S37,P37,M37,J37)</f>
        <v>0</v>
      </c>
      <c r="AO37" s="14">
        <f t="shared" si="35"/>
        <v>0.14142</v>
      </c>
    </row>
    <row r="38" ht="23.25" customHeight="1">
      <c r="A38" s="4"/>
      <c r="B38" s="9">
        <v>35.0</v>
      </c>
      <c r="C38" s="8"/>
      <c r="D38" s="15" t="s">
        <v>134</v>
      </c>
      <c r="E38" s="15">
        <v>206.0</v>
      </c>
      <c r="F38" s="15">
        <v>3540.0</v>
      </c>
      <c r="G38" s="15">
        <v>30.0</v>
      </c>
      <c r="H38" s="15">
        <v>30.0</v>
      </c>
      <c r="I38" s="17">
        <v>30.0</v>
      </c>
      <c r="J38" s="17">
        <v>0.0</v>
      </c>
      <c r="K38" s="18">
        <v>0.0138</v>
      </c>
      <c r="L38" s="9"/>
      <c r="M38" s="9"/>
      <c r="N38" s="14"/>
      <c r="O38" s="9"/>
      <c r="P38" s="9"/>
      <c r="Q38" s="14"/>
      <c r="R38" s="9"/>
      <c r="S38" s="9"/>
      <c r="T38" s="14"/>
      <c r="U38" s="9"/>
      <c r="V38" s="9"/>
      <c r="W38" s="14"/>
      <c r="X38" s="9"/>
      <c r="Y38" s="9"/>
      <c r="Z38" s="14"/>
      <c r="AA38" s="9"/>
      <c r="AB38" s="9"/>
      <c r="AC38" s="14"/>
      <c r="AD38" s="9"/>
      <c r="AE38" s="9"/>
      <c r="AF38" s="14"/>
      <c r="AG38" s="9"/>
      <c r="AH38" s="9"/>
      <c r="AI38" s="14"/>
      <c r="AJ38" s="9"/>
      <c r="AK38" s="9"/>
      <c r="AL38" s="14"/>
      <c r="AM38" s="9">
        <f t="shared" si="2"/>
        <v>30</v>
      </c>
      <c r="AN38" s="9">
        <f t="shared" ref="AN38:AO38" si="36">AVERAGE(AK38,AH38,AE38,AB38,Y38,V38,S38,P38,M38,J38)</f>
        <v>0</v>
      </c>
      <c r="AO38" s="14">
        <f t="shared" si="36"/>
        <v>0.0138</v>
      </c>
    </row>
    <row r="39" ht="23.25" customHeight="1">
      <c r="A39" s="4"/>
      <c r="B39" s="9">
        <v>36.0</v>
      </c>
      <c r="C39" s="9" t="s">
        <v>184</v>
      </c>
      <c r="D39" s="15" t="s">
        <v>135</v>
      </c>
      <c r="E39" s="15">
        <v>900.0</v>
      </c>
      <c r="F39" s="15">
        <v>307350.0</v>
      </c>
      <c r="G39" s="15" t="s">
        <v>183</v>
      </c>
      <c r="H39" s="15" t="s">
        <v>251</v>
      </c>
      <c r="I39" s="9"/>
      <c r="J39" s="9"/>
      <c r="K39" s="14"/>
      <c r="L39" s="9"/>
      <c r="M39" s="9"/>
      <c r="N39" s="14"/>
      <c r="O39" s="9"/>
      <c r="P39" s="9"/>
      <c r="Q39" s="14"/>
      <c r="R39" s="9"/>
      <c r="S39" s="9"/>
      <c r="T39" s="14"/>
      <c r="U39" s="9"/>
      <c r="V39" s="9"/>
      <c r="W39" s="14"/>
      <c r="X39" s="9"/>
      <c r="Y39" s="9"/>
      <c r="Z39" s="14"/>
      <c r="AA39" s="9"/>
      <c r="AB39" s="9"/>
      <c r="AC39" s="14"/>
      <c r="AD39" s="9"/>
      <c r="AE39" s="9"/>
      <c r="AF39" s="14"/>
      <c r="AG39" s="9"/>
      <c r="AH39" s="9"/>
      <c r="AI39" s="14"/>
      <c r="AJ39" s="9"/>
      <c r="AK39" s="9"/>
      <c r="AL39" s="14"/>
      <c r="AM39" s="9">
        <f t="shared" si="2"/>
        <v>0</v>
      </c>
      <c r="AN39" s="9" t="str">
        <f t="shared" ref="AN39:AO39" si="37">AVERAGE(AK39,AH39,AE39,AB39,Y39,V39,S39,P39,M39,J39)</f>
        <v>#DIV/0!</v>
      </c>
      <c r="AO39" s="14" t="str">
        <f t="shared" si="37"/>
        <v>#DIV/0!</v>
      </c>
    </row>
    <row r="40" ht="23.25" customHeight="1">
      <c r="A40" s="4"/>
      <c r="B40" s="9">
        <v>37.0</v>
      </c>
      <c r="C40" s="5" t="s">
        <v>136</v>
      </c>
      <c r="D40" s="15" t="s">
        <v>145</v>
      </c>
      <c r="E40" s="15">
        <v>450.0</v>
      </c>
      <c r="F40" s="15">
        <v>5714.0</v>
      </c>
      <c r="G40" s="15">
        <v>5.0</v>
      </c>
      <c r="H40" s="15">
        <v>5.0</v>
      </c>
      <c r="I40" s="9"/>
      <c r="J40" s="9"/>
      <c r="K40" s="14"/>
      <c r="L40" s="9"/>
      <c r="M40" s="9"/>
      <c r="N40" s="14"/>
      <c r="O40" s="9"/>
      <c r="P40" s="9"/>
      <c r="Q40" s="14"/>
      <c r="R40" s="9"/>
      <c r="S40" s="9"/>
      <c r="T40" s="14"/>
      <c r="U40" s="9"/>
      <c r="V40" s="9"/>
      <c r="W40" s="14"/>
      <c r="X40" s="9"/>
      <c r="Y40" s="9"/>
      <c r="Z40" s="14"/>
      <c r="AA40" s="9"/>
      <c r="AB40" s="9"/>
      <c r="AC40" s="14"/>
      <c r="AD40" s="9"/>
      <c r="AE40" s="9"/>
      <c r="AF40" s="14"/>
      <c r="AG40" s="9"/>
      <c r="AH40" s="9"/>
      <c r="AI40" s="14"/>
      <c r="AJ40" s="9"/>
      <c r="AK40" s="9"/>
      <c r="AL40" s="14"/>
      <c r="AM40" s="9">
        <f t="shared" si="2"/>
        <v>0</v>
      </c>
      <c r="AN40" s="9" t="str">
        <f t="shared" ref="AN40:AO40" si="38">AVERAGE(AK40,AH40,AE40,AB40,Y40,V40,S40,P40,M40,J40)</f>
        <v>#DIV/0!</v>
      </c>
      <c r="AO40" s="14" t="str">
        <f t="shared" si="38"/>
        <v>#DIV/0!</v>
      </c>
    </row>
    <row r="41" ht="23.25" customHeight="1">
      <c r="A41" s="4"/>
      <c r="B41" s="9">
        <v>38.0</v>
      </c>
      <c r="C41" s="10"/>
      <c r="D41" s="15" t="s">
        <v>146</v>
      </c>
      <c r="E41" s="15">
        <v>450.0</v>
      </c>
      <c r="F41" s="15">
        <v>5734.0</v>
      </c>
      <c r="G41" s="15">
        <v>5.0</v>
      </c>
      <c r="H41" s="15">
        <v>5.0</v>
      </c>
      <c r="I41" s="9"/>
      <c r="J41" s="9"/>
      <c r="K41" s="14"/>
      <c r="L41" s="9"/>
      <c r="M41" s="9"/>
      <c r="N41" s="14"/>
      <c r="O41" s="9"/>
      <c r="P41" s="9"/>
      <c r="Q41" s="14"/>
      <c r="R41" s="9"/>
      <c r="S41" s="9"/>
      <c r="T41" s="14"/>
      <c r="U41" s="9"/>
      <c r="V41" s="9"/>
      <c r="W41" s="14"/>
      <c r="X41" s="9"/>
      <c r="Y41" s="9"/>
      <c r="Z41" s="14"/>
      <c r="AA41" s="9"/>
      <c r="AB41" s="9"/>
      <c r="AC41" s="14"/>
      <c r="AD41" s="9"/>
      <c r="AE41" s="9"/>
      <c r="AF41" s="14"/>
      <c r="AG41" s="9"/>
      <c r="AH41" s="9"/>
      <c r="AI41" s="14"/>
      <c r="AJ41" s="9"/>
      <c r="AK41" s="9"/>
      <c r="AL41" s="14"/>
      <c r="AM41" s="9">
        <f t="shared" si="2"/>
        <v>0</v>
      </c>
      <c r="AN41" s="9" t="str">
        <f t="shared" ref="AN41:AO41" si="39">AVERAGE(AK41,AH41,AE41,AB41,Y41,V41,S41,P41,M41,J41)</f>
        <v>#DIV/0!</v>
      </c>
      <c r="AO41" s="14" t="str">
        <f t="shared" si="39"/>
        <v>#DIV/0!</v>
      </c>
    </row>
    <row r="42" ht="23.25" customHeight="1">
      <c r="A42" s="4"/>
      <c r="B42" s="9">
        <v>39.0</v>
      </c>
      <c r="C42" s="10"/>
      <c r="D42" s="15" t="s">
        <v>147</v>
      </c>
      <c r="E42" s="15">
        <v>450.0</v>
      </c>
      <c r="F42" s="15">
        <v>9803.0</v>
      </c>
      <c r="G42" s="15">
        <v>5.0</v>
      </c>
      <c r="H42" s="15">
        <v>5.0</v>
      </c>
      <c r="I42" s="9"/>
      <c r="J42" s="9"/>
      <c r="K42" s="14"/>
      <c r="L42" s="9"/>
      <c r="M42" s="9"/>
      <c r="N42" s="14"/>
      <c r="O42" s="9"/>
      <c r="P42" s="9"/>
      <c r="Q42" s="14"/>
      <c r="R42" s="9"/>
      <c r="S42" s="9"/>
      <c r="T42" s="14"/>
      <c r="U42" s="9"/>
      <c r="V42" s="9"/>
      <c r="W42" s="14"/>
      <c r="X42" s="9"/>
      <c r="Y42" s="9"/>
      <c r="Z42" s="14"/>
      <c r="AA42" s="9"/>
      <c r="AB42" s="9"/>
      <c r="AC42" s="14"/>
      <c r="AD42" s="9"/>
      <c r="AE42" s="9"/>
      <c r="AF42" s="14"/>
      <c r="AG42" s="9"/>
      <c r="AH42" s="9"/>
      <c r="AI42" s="14"/>
      <c r="AJ42" s="9"/>
      <c r="AK42" s="9"/>
      <c r="AL42" s="14"/>
      <c r="AM42" s="9">
        <f t="shared" si="2"/>
        <v>0</v>
      </c>
      <c r="AN42" s="9" t="str">
        <f t="shared" ref="AN42:AO42" si="40">AVERAGE(AK42,AH42,AE42,AB42,Y42,V42,S42,P42,M42,J42)</f>
        <v>#DIV/0!</v>
      </c>
      <c r="AO42" s="14" t="str">
        <f t="shared" si="40"/>
        <v>#DIV/0!</v>
      </c>
    </row>
    <row r="43" ht="23.25" customHeight="1">
      <c r="A43" s="4"/>
      <c r="B43" s="9">
        <v>40.0</v>
      </c>
      <c r="C43" s="10"/>
      <c r="D43" s="15" t="s">
        <v>148</v>
      </c>
      <c r="E43" s="15">
        <v>450.0</v>
      </c>
      <c r="F43" s="15">
        <v>9757.0</v>
      </c>
      <c r="G43" s="15">
        <v>5.0</v>
      </c>
      <c r="H43" s="15">
        <v>5.0</v>
      </c>
      <c r="I43" s="9"/>
      <c r="J43" s="9"/>
      <c r="K43" s="14"/>
      <c r="L43" s="9"/>
      <c r="M43" s="9"/>
      <c r="N43" s="14"/>
      <c r="O43" s="9"/>
      <c r="P43" s="9"/>
      <c r="Q43" s="14"/>
      <c r="R43" s="9"/>
      <c r="S43" s="9"/>
      <c r="T43" s="14"/>
      <c r="U43" s="9"/>
      <c r="V43" s="9"/>
      <c r="W43" s="14"/>
      <c r="X43" s="9"/>
      <c r="Y43" s="9"/>
      <c r="Z43" s="14"/>
      <c r="AA43" s="9"/>
      <c r="AB43" s="9"/>
      <c r="AC43" s="14"/>
      <c r="AD43" s="9"/>
      <c r="AE43" s="9"/>
      <c r="AF43" s="14"/>
      <c r="AG43" s="9"/>
      <c r="AH43" s="9"/>
      <c r="AI43" s="14"/>
      <c r="AJ43" s="9"/>
      <c r="AK43" s="9"/>
      <c r="AL43" s="14"/>
      <c r="AM43" s="9">
        <f t="shared" si="2"/>
        <v>0</v>
      </c>
      <c r="AN43" s="9" t="str">
        <f t="shared" ref="AN43:AO43" si="41">AVERAGE(AK43,AH43,AE43,AB43,Y43,V43,S43,P43,M43,J43)</f>
        <v>#DIV/0!</v>
      </c>
      <c r="AO43" s="14" t="str">
        <f t="shared" si="41"/>
        <v>#DIV/0!</v>
      </c>
    </row>
    <row r="44" ht="23.25" customHeight="1">
      <c r="A44" s="4"/>
      <c r="B44" s="9">
        <v>41.0</v>
      </c>
      <c r="C44" s="10"/>
      <c r="D44" s="15" t="s">
        <v>137</v>
      </c>
      <c r="E44" s="15">
        <v>450.0</v>
      </c>
      <c r="F44" s="15">
        <v>8168.0</v>
      </c>
      <c r="G44" s="15">
        <v>15.0</v>
      </c>
      <c r="H44" s="15">
        <v>15.0</v>
      </c>
      <c r="I44" s="9"/>
      <c r="J44" s="9"/>
      <c r="K44" s="14"/>
      <c r="L44" s="9"/>
      <c r="M44" s="9"/>
      <c r="N44" s="14"/>
      <c r="O44" s="9"/>
      <c r="P44" s="9"/>
      <c r="Q44" s="14"/>
      <c r="R44" s="9"/>
      <c r="S44" s="9"/>
      <c r="T44" s="14"/>
      <c r="U44" s="9"/>
      <c r="V44" s="9"/>
      <c r="W44" s="14"/>
      <c r="X44" s="9"/>
      <c r="Y44" s="9"/>
      <c r="Z44" s="14"/>
      <c r="AA44" s="9"/>
      <c r="AB44" s="9"/>
      <c r="AC44" s="14"/>
      <c r="AD44" s="9"/>
      <c r="AE44" s="9"/>
      <c r="AF44" s="14"/>
      <c r="AG44" s="9"/>
      <c r="AH44" s="9"/>
      <c r="AI44" s="14"/>
      <c r="AJ44" s="9"/>
      <c r="AK44" s="9"/>
      <c r="AL44" s="14"/>
      <c r="AM44" s="9">
        <f t="shared" si="2"/>
        <v>0</v>
      </c>
      <c r="AN44" s="9" t="str">
        <f t="shared" ref="AN44:AO44" si="42">AVERAGE(AK44,AH44,AE44,AB44,Y44,V44,S44,P44,M44,J44)</f>
        <v>#DIV/0!</v>
      </c>
      <c r="AO44" s="14" t="str">
        <f t="shared" si="42"/>
        <v>#DIV/0!</v>
      </c>
    </row>
    <row r="45" ht="23.25" customHeight="1">
      <c r="A45" s="4"/>
      <c r="B45" s="9">
        <v>42.0</v>
      </c>
      <c r="C45" s="10"/>
      <c r="D45" s="15" t="s">
        <v>138</v>
      </c>
      <c r="E45" s="15">
        <v>450.0</v>
      </c>
      <c r="F45" s="15">
        <v>8169.0</v>
      </c>
      <c r="G45" s="15">
        <v>15.0</v>
      </c>
      <c r="H45" s="15">
        <v>15.0</v>
      </c>
      <c r="I45" s="9"/>
      <c r="J45" s="9"/>
      <c r="K45" s="14"/>
      <c r="L45" s="9"/>
      <c r="M45" s="9"/>
      <c r="N45" s="14"/>
      <c r="O45" s="9"/>
      <c r="P45" s="9"/>
      <c r="Q45" s="14"/>
      <c r="R45" s="9"/>
      <c r="S45" s="9"/>
      <c r="T45" s="14"/>
      <c r="U45" s="9"/>
      <c r="V45" s="9"/>
      <c r="W45" s="14"/>
      <c r="X45" s="9"/>
      <c r="Y45" s="9"/>
      <c r="Z45" s="14"/>
      <c r="AA45" s="9"/>
      <c r="AB45" s="9"/>
      <c r="AC45" s="14"/>
      <c r="AD45" s="9"/>
      <c r="AE45" s="9"/>
      <c r="AF45" s="14"/>
      <c r="AG45" s="9"/>
      <c r="AH45" s="9"/>
      <c r="AI45" s="14"/>
      <c r="AJ45" s="9"/>
      <c r="AK45" s="9"/>
      <c r="AL45" s="14"/>
      <c r="AM45" s="9">
        <f t="shared" si="2"/>
        <v>0</v>
      </c>
      <c r="AN45" s="9" t="str">
        <f t="shared" ref="AN45:AO45" si="43">AVERAGE(AK45,AH45,AE45,AB45,Y45,V45,S45,P45,M45,J45)</f>
        <v>#DIV/0!</v>
      </c>
      <c r="AO45" s="14" t="str">
        <f t="shared" si="43"/>
        <v>#DIV/0!</v>
      </c>
    </row>
    <row r="46" ht="23.25" customHeight="1">
      <c r="A46" s="4"/>
      <c r="B46" s="9">
        <v>43.0</v>
      </c>
      <c r="C46" s="10"/>
      <c r="D46" s="15" t="s">
        <v>139</v>
      </c>
      <c r="E46" s="15">
        <v>450.0</v>
      </c>
      <c r="F46" s="15">
        <v>16680.0</v>
      </c>
      <c r="G46" s="15">
        <v>15.0</v>
      </c>
      <c r="H46" s="15">
        <v>15.0</v>
      </c>
      <c r="I46" s="9"/>
      <c r="J46" s="9"/>
      <c r="K46" s="14"/>
      <c r="L46" s="9"/>
      <c r="M46" s="9"/>
      <c r="N46" s="14"/>
      <c r="O46" s="9"/>
      <c r="P46" s="9"/>
      <c r="Q46" s="14"/>
      <c r="R46" s="9"/>
      <c r="S46" s="9"/>
      <c r="T46" s="14"/>
      <c r="U46" s="9"/>
      <c r="V46" s="9"/>
      <c r="W46" s="14"/>
      <c r="X46" s="9"/>
      <c r="Y46" s="9"/>
      <c r="Z46" s="14"/>
      <c r="AA46" s="9"/>
      <c r="AB46" s="9"/>
      <c r="AC46" s="14"/>
      <c r="AD46" s="9"/>
      <c r="AE46" s="9"/>
      <c r="AF46" s="14"/>
      <c r="AG46" s="9"/>
      <c r="AH46" s="9"/>
      <c r="AI46" s="14"/>
      <c r="AJ46" s="9"/>
      <c r="AK46" s="9"/>
      <c r="AL46" s="14"/>
      <c r="AM46" s="9">
        <f t="shared" si="2"/>
        <v>0</v>
      </c>
      <c r="AN46" s="9" t="str">
        <f t="shared" ref="AN46:AO46" si="44">AVERAGE(AK46,AH46,AE46,AB46,Y46,V46,S46,P46,M46,J46)</f>
        <v>#DIV/0!</v>
      </c>
      <c r="AO46" s="14" t="str">
        <f t="shared" si="44"/>
        <v>#DIV/0!</v>
      </c>
    </row>
    <row r="47" ht="23.25" customHeight="1">
      <c r="A47" s="4"/>
      <c r="B47" s="9">
        <v>44.0</v>
      </c>
      <c r="C47" s="10"/>
      <c r="D47" s="15" t="s">
        <v>140</v>
      </c>
      <c r="E47" s="15">
        <v>450.0</v>
      </c>
      <c r="F47" s="15">
        <v>16750.0</v>
      </c>
      <c r="G47" s="15">
        <v>15.0</v>
      </c>
      <c r="H47" s="15">
        <v>15.0</v>
      </c>
      <c r="I47" s="9"/>
      <c r="J47" s="9"/>
      <c r="K47" s="14"/>
      <c r="L47" s="9"/>
      <c r="M47" s="9"/>
      <c r="N47" s="14"/>
      <c r="O47" s="9"/>
      <c r="P47" s="9"/>
      <c r="Q47" s="14"/>
      <c r="R47" s="9"/>
      <c r="S47" s="9"/>
      <c r="T47" s="14"/>
      <c r="U47" s="9"/>
      <c r="V47" s="9"/>
      <c r="W47" s="14"/>
      <c r="X47" s="9"/>
      <c r="Y47" s="9"/>
      <c r="Z47" s="14"/>
      <c r="AA47" s="9"/>
      <c r="AB47" s="9"/>
      <c r="AC47" s="14"/>
      <c r="AD47" s="9"/>
      <c r="AE47" s="9"/>
      <c r="AF47" s="14"/>
      <c r="AG47" s="9"/>
      <c r="AH47" s="9"/>
      <c r="AI47" s="14"/>
      <c r="AJ47" s="9"/>
      <c r="AK47" s="9"/>
      <c r="AL47" s="14"/>
      <c r="AM47" s="9">
        <f t="shared" si="2"/>
        <v>0</v>
      </c>
      <c r="AN47" s="9" t="str">
        <f t="shared" ref="AN47:AO47" si="45">AVERAGE(AK47,AH47,AE47,AB47,Y47,V47,S47,P47,M47,J47)</f>
        <v>#DIV/0!</v>
      </c>
      <c r="AO47" s="14" t="str">
        <f t="shared" si="45"/>
        <v>#DIV/0!</v>
      </c>
    </row>
    <row r="48" ht="23.25" customHeight="1">
      <c r="A48" s="4"/>
      <c r="B48" s="9">
        <v>45.0</v>
      </c>
      <c r="C48" s="10"/>
      <c r="D48" s="15" t="s">
        <v>141</v>
      </c>
      <c r="E48" s="15">
        <v>450.0</v>
      </c>
      <c r="F48" s="15">
        <v>8260.0</v>
      </c>
      <c r="G48" s="15">
        <v>25.0</v>
      </c>
      <c r="H48" s="15">
        <v>25.0</v>
      </c>
      <c r="I48" s="9"/>
      <c r="J48" s="9"/>
      <c r="K48" s="14"/>
      <c r="L48" s="9"/>
      <c r="M48" s="9"/>
      <c r="N48" s="14"/>
      <c r="O48" s="9"/>
      <c r="P48" s="9"/>
      <c r="Q48" s="14"/>
      <c r="R48" s="9"/>
      <c r="S48" s="9"/>
      <c r="T48" s="14"/>
      <c r="U48" s="9"/>
      <c r="V48" s="9"/>
      <c r="W48" s="14"/>
      <c r="X48" s="9"/>
      <c r="Y48" s="9"/>
      <c r="Z48" s="14"/>
      <c r="AA48" s="9"/>
      <c r="AB48" s="9"/>
      <c r="AC48" s="14"/>
      <c r="AD48" s="9"/>
      <c r="AE48" s="9"/>
      <c r="AF48" s="14"/>
      <c r="AG48" s="9"/>
      <c r="AH48" s="9"/>
      <c r="AI48" s="14"/>
      <c r="AJ48" s="9"/>
      <c r="AK48" s="9"/>
      <c r="AL48" s="14"/>
      <c r="AM48" s="9">
        <f t="shared" si="2"/>
        <v>0</v>
      </c>
      <c r="AN48" s="9" t="str">
        <f t="shared" ref="AN48:AO48" si="46">AVERAGE(AK48,AH48,AE48,AB48,Y48,V48,S48,P48,M48,J48)</f>
        <v>#DIV/0!</v>
      </c>
      <c r="AO48" s="14" t="str">
        <f t="shared" si="46"/>
        <v>#DIV/0!</v>
      </c>
    </row>
    <row r="49" ht="23.25" customHeight="1">
      <c r="A49" s="4"/>
      <c r="B49" s="9">
        <v>46.0</v>
      </c>
      <c r="C49" s="10"/>
      <c r="D49" s="15" t="s">
        <v>142</v>
      </c>
      <c r="E49" s="15">
        <v>450.0</v>
      </c>
      <c r="F49" s="15">
        <v>8263.0</v>
      </c>
      <c r="G49" s="15">
        <v>25.0</v>
      </c>
      <c r="H49" s="15">
        <v>25.0</v>
      </c>
      <c r="I49" s="9"/>
      <c r="J49" s="9"/>
      <c r="K49" s="14"/>
      <c r="L49" s="9"/>
      <c r="M49" s="9"/>
      <c r="N49" s="14"/>
      <c r="O49" s="9"/>
      <c r="P49" s="9"/>
      <c r="Q49" s="14"/>
      <c r="R49" s="9"/>
      <c r="S49" s="9"/>
      <c r="T49" s="14"/>
      <c r="U49" s="9"/>
      <c r="V49" s="9"/>
      <c r="W49" s="14"/>
      <c r="X49" s="9"/>
      <c r="Y49" s="9"/>
      <c r="Z49" s="14"/>
      <c r="AA49" s="9"/>
      <c r="AB49" s="9"/>
      <c r="AC49" s="14"/>
      <c r="AD49" s="9"/>
      <c r="AE49" s="9"/>
      <c r="AF49" s="14"/>
      <c r="AG49" s="9"/>
      <c r="AH49" s="9"/>
      <c r="AI49" s="14"/>
      <c r="AJ49" s="9"/>
      <c r="AK49" s="9"/>
      <c r="AL49" s="14"/>
      <c r="AM49" s="9">
        <f t="shared" si="2"/>
        <v>0</v>
      </c>
      <c r="AN49" s="9" t="str">
        <f t="shared" ref="AN49:AO49" si="47">AVERAGE(AK49,AH49,AE49,AB49,Y49,V49,S49,P49,M49,J49)</f>
        <v>#DIV/0!</v>
      </c>
      <c r="AO49" s="14" t="str">
        <f t="shared" si="47"/>
        <v>#DIV/0!</v>
      </c>
    </row>
    <row r="50" ht="23.25" customHeight="1">
      <c r="A50" s="4"/>
      <c r="B50" s="9">
        <v>47.0</v>
      </c>
      <c r="C50" s="10"/>
      <c r="D50" s="15" t="s">
        <v>143</v>
      </c>
      <c r="E50" s="15">
        <v>450.0</v>
      </c>
      <c r="F50" s="15">
        <v>17343.0</v>
      </c>
      <c r="G50" s="15">
        <v>25.0</v>
      </c>
      <c r="H50" s="15">
        <v>25.0</v>
      </c>
      <c r="I50" s="9"/>
      <c r="J50" s="9"/>
      <c r="K50" s="14"/>
      <c r="L50" s="9"/>
      <c r="M50" s="9"/>
      <c r="N50" s="14"/>
      <c r="O50" s="9"/>
      <c r="P50" s="9"/>
      <c r="Q50" s="14"/>
      <c r="R50" s="9"/>
      <c r="S50" s="9"/>
      <c r="T50" s="14"/>
      <c r="U50" s="9"/>
      <c r="V50" s="9"/>
      <c r="W50" s="14"/>
      <c r="X50" s="9"/>
      <c r="Y50" s="9"/>
      <c r="Z50" s="14"/>
      <c r="AA50" s="9"/>
      <c r="AB50" s="9"/>
      <c r="AC50" s="14"/>
      <c r="AD50" s="9"/>
      <c r="AE50" s="9"/>
      <c r="AF50" s="14"/>
      <c r="AG50" s="9"/>
      <c r="AH50" s="9"/>
      <c r="AI50" s="14"/>
      <c r="AJ50" s="9"/>
      <c r="AK50" s="9"/>
      <c r="AL50" s="14"/>
      <c r="AM50" s="9">
        <f t="shared" si="2"/>
        <v>0</v>
      </c>
      <c r="AN50" s="9" t="str">
        <f t="shared" ref="AN50:AO50" si="48">AVERAGE(AK50,AH50,AE50,AB50,Y50,V50,S50,P50,M50,J50)</f>
        <v>#DIV/0!</v>
      </c>
      <c r="AO50" s="14" t="str">
        <f t="shared" si="48"/>
        <v>#DIV/0!</v>
      </c>
    </row>
    <row r="51" ht="23.25" customHeight="1">
      <c r="A51" s="4"/>
      <c r="B51" s="9">
        <v>48.0</v>
      </c>
      <c r="C51" s="8"/>
      <c r="D51" s="15" t="s">
        <v>144</v>
      </c>
      <c r="E51" s="15">
        <v>450.0</v>
      </c>
      <c r="F51" s="15">
        <v>17425.0</v>
      </c>
      <c r="G51" s="15">
        <v>25.0</v>
      </c>
      <c r="H51" s="15">
        <v>25.0</v>
      </c>
      <c r="I51" s="9"/>
      <c r="J51" s="9"/>
      <c r="K51" s="14"/>
      <c r="L51" s="9"/>
      <c r="M51" s="9"/>
      <c r="N51" s="14"/>
      <c r="O51" s="9"/>
      <c r="P51" s="9"/>
      <c r="Q51" s="14"/>
      <c r="R51" s="9"/>
      <c r="S51" s="9"/>
      <c r="T51" s="14"/>
      <c r="U51" s="9"/>
      <c r="V51" s="9"/>
      <c r="W51" s="14"/>
      <c r="X51" s="9"/>
      <c r="Y51" s="9"/>
      <c r="Z51" s="14"/>
      <c r="AA51" s="9"/>
      <c r="AB51" s="9"/>
      <c r="AC51" s="14"/>
      <c r="AD51" s="9"/>
      <c r="AE51" s="9"/>
      <c r="AF51" s="14"/>
      <c r="AG51" s="9"/>
      <c r="AH51" s="9"/>
      <c r="AI51" s="14"/>
      <c r="AJ51" s="9"/>
      <c r="AK51" s="9"/>
      <c r="AL51" s="14"/>
      <c r="AM51" s="9">
        <f t="shared" si="2"/>
        <v>0</v>
      </c>
      <c r="AN51" s="9" t="str">
        <f t="shared" ref="AN51:AO51" si="49">AVERAGE(AK51,AH51,AE51,AB51,Y51,V51,S51,P51,M51,J51)</f>
        <v>#DIV/0!</v>
      </c>
      <c r="AO51" s="14" t="str">
        <f t="shared" si="49"/>
        <v>#DIV/0!</v>
      </c>
    </row>
    <row r="52" ht="23.25" customHeight="1">
      <c r="A52" s="4"/>
      <c r="B52" s="9">
        <v>49.0</v>
      </c>
      <c r="C52" s="5" t="s">
        <v>149</v>
      </c>
      <c r="D52" s="15" t="s">
        <v>150</v>
      </c>
      <c r="E52" s="15">
        <v>385.0</v>
      </c>
      <c r="F52" s="15">
        <v>19095.0</v>
      </c>
      <c r="G52" s="15" t="s">
        <v>183</v>
      </c>
      <c r="H52" s="15">
        <v>14.0</v>
      </c>
      <c r="I52" s="9"/>
      <c r="J52" s="9"/>
      <c r="K52" s="14"/>
      <c r="L52" s="9"/>
      <c r="M52" s="9"/>
      <c r="N52" s="14"/>
      <c r="O52" s="9"/>
      <c r="P52" s="9"/>
      <c r="Q52" s="14"/>
      <c r="R52" s="9"/>
      <c r="S52" s="9"/>
      <c r="T52" s="14"/>
      <c r="U52" s="9"/>
      <c r="V52" s="9"/>
      <c r="W52" s="14"/>
      <c r="X52" s="9"/>
      <c r="Y52" s="9"/>
      <c r="Z52" s="14"/>
      <c r="AA52" s="9"/>
      <c r="AB52" s="9"/>
      <c r="AC52" s="14"/>
      <c r="AD52" s="9"/>
      <c r="AE52" s="9"/>
      <c r="AF52" s="14"/>
      <c r="AG52" s="9"/>
      <c r="AH52" s="9"/>
      <c r="AI52" s="14"/>
      <c r="AJ52" s="9"/>
      <c r="AK52" s="9"/>
      <c r="AL52" s="14"/>
      <c r="AM52" s="9">
        <f t="shared" si="2"/>
        <v>0</v>
      </c>
      <c r="AN52" s="9" t="str">
        <f t="shared" ref="AN52:AO52" si="50">AVERAGE(AK52,AH52,AE52,AB52,Y52,V52,S52,P52,M52,J52)</f>
        <v>#DIV/0!</v>
      </c>
      <c r="AO52" s="14" t="str">
        <f t="shared" si="50"/>
        <v>#DIV/0!</v>
      </c>
    </row>
    <row r="53" ht="23.25" customHeight="1">
      <c r="A53" s="4"/>
      <c r="B53" s="9">
        <v>50.0</v>
      </c>
      <c r="C53" s="8"/>
      <c r="D53" s="15" t="s">
        <v>151</v>
      </c>
      <c r="E53" s="15">
        <v>352.0</v>
      </c>
      <c r="F53" s="15">
        <v>14612.0</v>
      </c>
      <c r="G53" s="15" t="s">
        <v>183</v>
      </c>
      <c r="H53" s="15">
        <v>14.0</v>
      </c>
      <c r="I53" s="9"/>
      <c r="J53" s="9"/>
      <c r="K53" s="14"/>
      <c r="L53" s="9"/>
      <c r="M53" s="9"/>
      <c r="N53" s="9"/>
      <c r="O53" s="9"/>
      <c r="P53" s="9"/>
      <c r="Q53" s="14"/>
      <c r="R53" s="9"/>
      <c r="S53" s="9"/>
      <c r="T53" s="14"/>
      <c r="U53" s="9"/>
      <c r="V53" s="9"/>
      <c r="W53" s="14"/>
      <c r="X53" s="9"/>
      <c r="Y53" s="9"/>
      <c r="Z53" s="14"/>
      <c r="AA53" s="9"/>
      <c r="AB53" s="9"/>
      <c r="AC53" s="14"/>
      <c r="AD53" s="9"/>
      <c r="AE53" s="9"/>
      <c r="AF53" s="14"/>
      <c r="AG53" s="9"/>
      <c r="AH53" s="9"/>
      <c r="AI53" s="14"/>
      <c r="AJ53" s="9"/>
      <c r="AK53" s="9"/>
      <c r="AL53" s="14"/>
      <c r="AM53" s="9">
        <f t="shared" si="2"/>
        <v>0</v>
      </c>
      <c r="AN53" s="9" t="str">
        <f t="shared" ref="AN53:AO53" si="51">AVERAGE(AK53,AH53,AE53,AB53,Y53,V53,S53,P53,M53,J53)</f>
        <v>#DIV/0!</v>
      </c>
      <c r="AO53" s="14" t="str">
        <f t="shared" si="51"/>
        <v>#DIV/0!</v>
      </c>
    </row>
    <row r="54" ht="23.25" customHeight="1">
      <c r="A54" s="4"/>
      <c r="B54" s="9">
        <v>51.0</v>
      </c>
      <c r="C54" s="5" t="s">
        <v>152</v>
      </c>
      <c r="D54" s="15" t="s">
        <v>153</v>
      </c>
      <c r="E54" s="15">
        <v>138.0</v>
      </c>
      <c r="F54" s="15">
        <v>493.0</v>
      </c>
      <c r="G54" s="15">
        <v>11.0</v>
      </c>
      <c r="H54" s="15">
        <v>11.0</v>
      </c>
      <c r="I54" s="17">
        <v>11.0</v>
      </c>
      <c r="J54" s="17">
        <v>0.0</v>
      </c>
      <c r="K54" s="18">
        <v>0.005606</v>
      </c>
      <c r="L54" s="9"/>
      <c r="M54" s="9"/>
      <c r="N54" s="14"/>
      <c r="O54" s="9"/>
      <c r="P54" s="9"/>
      <c r="Q54" s="14"/>
      <c r="R54" s="9"/>
      <c r="S54" s="9"/>
      <c r="T54" s="14"/>
      <c r="U54" s="9"/>
      <c r="V54" s="9"/>
      <c r="W54" s="14"/>
      <c r="X54" s="9"/>
      <c r="Y54" s="9"/>
      <c r="Z54" s="14"/>
      <c r="AA54" s="9"/>
      <c r="AB54" s="9"/>
      <c r="AC54" s="14"/>
      <c r="AD54" s="9"/>
      <c r="AE54" s="9"/>
      <c r="AF54" s="14"/>
      <c r="AG54" s="9"/>
      <c r="AH54" s="9"/>
      <c r="AI54" s="14"/>
      <c r="AJ54" s="9"/>
      <c r="AK54" s="9"/>
      <c r="AL54" s="14"/>
      <c r="AM54" s="9">
        <f t="shared" si="2"/>
        <v>11</v>
      </c>
      <c r="AN54" s="9">
        <f t="shared" ref="AN54:AO54" si="52">AVERAGE(AK54,AH54,AE54,AB54,Y54,V54,S54,P54,M54,J54)</f>
        <v>0</v>
      </c>
      <c r="AO54" s="14">
        <f t="shared" si="52"/>
        <v>0.005606</v>
      </c>
    </row>
    <row r="55" ht="23.25" customHeight="1">
      <c r="A55" s="4"/>
      <c r="B55" s="9">
        <v>52.0</v>
      </c>
      <c r="C55" s="10"/>
      <c r="D55" s="15" t="s">
        <v>154</v>
      </c>
      <c r="E55" s="15">
        <v>87.0</v>
      </c>
      <c r="F55" s="15">
        <v>406.0</v>
      </c>
      <c r="G55" s="15">
        <v>11.0</v>
      </c>
      <c r="H55" s="15">
        <v>11.0</v>
      </c>
      <c r="I55" s="17">
        <v>11.0</v>
      </c>
      <c r="J55" s="17">
        <v>0.0</v>
      </c>
      <c r="K55" s="18">
        <v>0.003</v>
      </c>
      <c r="L55" s="9"/>
      <c r="M55" s="9"/>
      <c r="N55" s="14"/>
      <c r="O55" s="9"/>
      <c r="P55" s="9"/>
      <c r="Q55" s="14"/>
      <c r="R55" s="9"/>
      <c r="S55" s="9"/>
      <c r="T55" s="14"/>
      <c r="U55" s="9"/>
      <c r="V55" s="9"/>
      <c r="W55" s="14"/>
      <c r="X55" s="9"/>
      <c r="Y55" s="9"/>
      <c r="Z55" s="14"/>
      <c r="AA55" s="9"/>
      <c r="AB55" s="9"/>
      <c r="AC55" s="14"/>
      <c r="AD55" s="9"/>
      <c r="AE55" s="9"/>
      <c r="AF55" s="14"/>
      <c r="AG55" s="9"/>
      <c r="AH55" s="9"/>
      <c r="AI55" s="14"/>
      <c r="AJ55" s="9"/>
      <c r="AK55" s="9"/>
      <c r="AL55" s="14"/>
      <c r="AM55" s="9">
        <f t="shared" si="2"/>
        <v>11</v>
      </c>
      <c r="AN55" s="9">
        <f t="shared" ref="AN55:AO55" si="53">AVERAGE(AK55,AH55,AE55,AB55,Y55,V55,S55,P55,M55,J55)</f>
        <v>0</v>
      </c>
      <c r="AO55" s="14">
        <f t="shared" si="53"/>
        <v>0.003</v>
      </c>
    </row>
    <row r="56" ht="23.25" customHeight="1">
      <c r="A56" s="4"/>
      <c r="B56" s="9">
        <v>53.0</v>
      </c>
      <c r="C56" s="10"/>
      <c r="D56" s="15" t="s">
        <v>155</v>
      </c>
      <c r="E56" s="15">
        <v>561.0</v>
      </c>
      <c r="F56" s="15">
        <v>1629.0</v>
      </c>
      <c r="G56" s="15">
        <v>13.0</v>
      </c>
      <c r="H56" s="15">
        <v>13.0</v>
      </c>
      <c r="I56" s="17">
        <v>13.0</v>
      </c>
      <c r="J56" s="17">
        <v>0.0</v>
      </c>
      <c r="K56" s="18">
        <v>0.034</v>
      </c>
      <c r="L56" s="9"/>
      <c r="M56" s="9"/>
      <c r="N56" s="14"/>
      <c r="O56" s="9"/>
      <c r="P56" s="9"/>
      <c r="Q56" s="14"/>
      <c r="R56" s="9"/>
      <c r="S56" s="9"/>
      <c r="T56" s="14"/>
      <c r="U56" s="9"/>
      <c r="V56" s="9"/>
      <c r="W56" s="14"/>
      <c r="X56" s="9"/>
      <c r="Y56" s="9"/>
      <c r="Z56" s="14"/>
      <c r="AA56" s="9"/>
      <c r="AB56" s="9"/>
      <c r="AC56" s="14"/>
      <c r="AD56" s="9"/>
      <c r="AE56" s="9"/>
      <c r="AF56" s="14"/>
      <c r="AG56" s="9"/>
      <c r="AH56" s="9"/>
      <c r="AI56" s="14"/>
      <c r="AJ56" s="9"/>
      <c r="AK56" s="9"/>
      <c r="AL56" s="14"/>
      <c r="AM56" s="9">
        <f t="shared" si="2"/>
        <v>13</v>
      </c>
      <c r="AN56" s="9">
        <f t="shared" ref="AN56:AO56" si="54">AVERAGE(AK56,AH56,AE56,AB56,Y56,V56,S56,P56,M56,J56)</f>
        <v>0</v>
      </c>
      <c r="AO56" s="14">
        <f t="shared" si="54"/>
        <v>0.034</v>
      </c>
    </row>
    <row r="57" ht="23.25" customHeight="1">
      <c r="A57" s="4"/>
      <c r="B57" s="9">
        <v>54.0</v>
      </c>
      <c r="C57" s="10"/>
      <c r="D57" s="15" t="s">
        <v>156</v>
      </c>
      <c r="E57" s="15">
        <v>74.0</v>
      </c>
      <c r="F57" s="15">
        <v>301.0</v>
      </c>
      <c r="G57" s="15">
        <v>11.0</v>
      </c>
      <c r="H57" s="15">
        <v>11.0</v>
      </c>
      <c r="I57" s="17">
        <v>11.0</v>
      </c>
      <c r="J57" s="17">
        <v>0.0</v>
      </c>
      <c r="K57" s="18">
        <v>0.0023</v>
      </c>
      <c r="L57" s="9"/>
      <c r="M57" s="9"/>
      <c r="N57" s="14"/>
      <c r="O57" s="9"/>
      <c r="P57" s="9"/>
      <c r="Q57" s="14"/>
      <c r="R57" s="9"/>
      <c r="S57" s="9"/>
      <c r="T57" s="14"/>
      <c r="U57" s="9"/>
      <c r="V57" s="9"/>
      <c r="W57" s="14"/>
      <c r="X57" s="9"/>
      <c r="Y57" s="9"/>
      <c r="Z57" s="14"/>
      <c r="AA57" s="9"/>
      <c r="AB57" s="9"/>
      <c r="AC57" s="14"/>
      <c r="AD57" s="9"/>
      <c r="AE57" s="9"/>
      <c r="AF57" s="14"/>
      <c r="AG57" s="9"/>
      <c r="AH57" s="9"/>
      <c r="AI57" s="14"/>
      <c r="AJ57" s="9"/>
      <c r="AK57" s="9"/>
      <c r="AL57" s="14"/>
      <c r="AM57" s="9">
        <f t="shared" si="2"/>
        <v>11</v>
      </c>
      <c r="AN57" s="9">
        <f t="shared" ref="AN57:AO57" si="55">AVERAGE(AK57,AH57,AE57,AB57,Y57,V57,S57,P57,M57,J57)</f>
        <v>0</v>
      </c>
      <c r="AO57" s="14">
        <f t="shared" si="55"/>
        <v>0.0023</v>
      </c>
    </row>
    <row r="58" ht="23.25" customHeight="1">
      <c r="A58" s="4"/>
      <c r="B58" s="9">
        <v>55.0</v>
      </c>
      <c r="C58" s="10"/>
      <c r="D58" s="15" t="s">
        <v>157</v>
      </c>
      <c r="E58" s="15">
        <v>80.0</v>
      </c>
      <c r="F58" s="15">
        <v>254.0</v>
      </c>
      <c r="G58" s="15">
        <v>10.0</v>
      </c>
      <c r="H58" s="15">
        <v>10.0</v>
      </c>
      <c r="I58" s="17">
        <v>10.0</v>
      </c>
      <c r="J58" s="17">
        <v>0.0</v>
      </c>
      <c r="K58" s="18">
        <v>0.0029</v>
      </c>
      <c r="L58" s="9"/>
      <c r="M58" s="9"/>
      <c r="N58" s="14"/>
      <c r="O58" s="9"/>
      <c r="P58" s="9"/>
      <c r="Q58" s="14"/>
      <c r="R58" s="9"/>
      <c r="S58" s="9"/>
      <c r="T58" s="14"/>
      <c r="U58" s="9"/>
      <c r="V58" s="9"/>
      <c r="W58" s="14"/>
      <c r="X58" s="9"/>
      <c r="Y58" s="9"/>
      <c r="Z58" s="14"/>
      <c r="AA58" s="9"/>
      <c r="AB58" s="9"/>
      <c r="AC58" s="14"/>
      <c r="AD58" s="9"/>
      <c r="AE58" s="9"/>
      <c r="AF58" s="14"/>
      <c r="AG58" s="9"/>
      <c r="AH58" s="9"/>
      <c r="AI58" s="14"/>
      <c r="AJ58" s="9"/>
      <c r="AK58" s="9"/>
      <c r="AL58" s="14"/>
      <c r="AM58" s="9">
        <f t="shared" si="2"/>
        <v>10</v>
      </c>
      <c r="AN58" s="9">
        <f t="shared" ref="AN58:AO58" si="56">AVERAGE(AK58,AH58,AE58,AB58,Y58,V58,S58,P58,M58,J58)</f>
        <v>0</v>
      </c>
      <c r="AO58" s="14">
        <f t="shared" si="56"/>
        <v>0.0029</v>
      </c>
    </row>
    <row r="59" ht="23.25" customHeight="1">
      <c r="A59" s="4"/>
      <c r="B59" s="9">
        <v>56.0</v>
      </c>
      <c r="C59" s="10"/>
      <c r="D59" s="15" t="s">
        <v>158</v>
      </c>
      <c r="E59" s="15">
        <v>120.0</v>
      </c>
      <c r="F59" s="15">
        <v>638.0</v>
      </c>
      <c r="G59" s="15">
        <v>9.0</v>
      </c>
      <c r="H59" s="15">
        <v>9.0</v>
      </c>
      <c r="I59" s="17">
        <v>9.0</v>
      </c>
      <c r="J59" s="17">
        <v>0.0</v>
      </c>
      <c r="K59" s="18">
        <v>0.005211</v>
      </c>
      <c r="L59" s="9"/>
      <c r="M59" s="9"/>
      <c r="N59" s="14"/>
      <c r="O59" s="9"/>
      <c r="P59" s="9"/>
      <c r="Q59" s="14"/>
      <c r="R59" s="9"/>
      <c r="S59" s="9"/>
      <c r="T59" s="14"/>
      <c r="U59" s="9"/>
      <c r="V59" s="9"/>
      <c r="W59" s="14"/>
      <c r="X59" s="9"/>
      <c r="Y59" s="9"/>
      <c r="Z59" s="14"/>
      <c r="AA59" s="9"/>
      <c r="AB59" s="9"/>
      <c r="AC59" s="14"/>
      <c r="AD59" s="9"/>
      <c r="AE59" s="9"/>
      <c r="AF59" s="14"/>
      <c r="AG59" s="9"/>
      <c r="AH59" s="9"/>
      <c r="AI59" s="14"/>
      <c r="AJ59" s="9"/>
      <c r="AK59" s="9"/>
      <c r="AL59" s="14"/>
      <c r="AM59" s="9">
        <f t="shared" si="2"/>
        <v>9</v>
      </c>
      <c r="AN59" s="9">
        <f t="shared" ref="AN59:AO59" si="57">AVERAGE(AK59,AH59,AE59,AB59,Y59,V59,S59,P59,M59,J59)</f>
        <v>0</v>
      </c>
      <c r="AO59" s="14">
        <f t="shared" si="57"/>
        <v>0.005211</v>
      </c>
    </row>
    <row r="60" ht="23.25" customHeight="1">
      <c r="A60" s="4"/>
      <c r="B60" s="9">
        <v>57.0</v>
      </c>
      <c r="C60" s="10"/>
      <c r="D60" s="15" t="s">
        <v>159</v>
      </c>
      <c r="E60" s="15">
        <v>128.0</v>
      </c>
      <c r="F60" s="15">
        <v>3216.0</v>
      </c>
      <c r="G60" s="15">
        <v>42.0</v>
      </c>
      <c r="H60" s="15">
        <v>42.0</v>
      </c>
      <c r="I60" s="17">
        <v>42.0</v>
      </c>
      <c r="J60" s="17">
        <v>3.0</v>
      </c>
      <c r="K60" s="18">
        <v>0.03904</v>
      </c>
      <c r="L60" s="9"/>
      <c r="M60" s="9"/>
      <c r="N60" s="14"/>
      <c r="O60" s="9"/>
      <c r="P60" s="9"/>
      <c r="Q60" s="14"/>
      <c r="R60" s="9"/>
      <c r="S60" s="9"/>
      <c r="T60" s="14"/>
      <c r="U60" s="9"/>
      <c r="V60" s="9"/>
      <c r="W60" s="14"/>
      <c r="X60" s="9"/>
      <c r="Y60" s="9"/>
      <c r="Z60" s="14"/>
      <c r="AA60" s="9"/>
      <c r="AB60" s="9"/>
      <c r="AC60" s="14"/>
      <c r="AD60" s="9"/>
      <c r="AE60" s="9"/>
      <c r="AF60" s="14"/>
      <c r="AG60" s="9"/>
      <c r="AH60" s="9"/>
      <c r="AI60" s="14"/>
      <c r="AJ60" s="9"/>
      <c r="AK60" s="9"/>
      <c r="AL60" s="14"/>
      <c r="AM60" s="9">
        <f t="shared" si="2"/>
        <v>42</v>
      </c>
      <c r="AN60" s="9">
        <f t="shared" ref="AN60:AO60" si="58">AVERAGE(AK60,AH60,AE60,AB60,Y60,V60,S60,P60,M60,J60)</f>
        <v>3</v>
      </c>
      <c r="AO60" s="14">
        <f t="shared" si="58"/>
        <v>0.03904</v>
      </c>
    </row>
    <row r="61" ht="23.25" customHeight="1">
      <c r="A61" s="4"/>
      <c r="B61" s="9">
        <v>58.0</v>
      </c>
      <c r="C61" s="10"/>
      <c r="D61" s="15" t="s">
        <v>160</v>
      </c>
      <c r="E61" s="15">
        <v>128.0</v>
      </c>
      <c r="F61" s="15">
        <v>5198.0</v>
      </c>
      <c r="G61" s="15">
        <v>73.0</v>
      </c>
      <c r="H61" s="15">
        <v>73.0</v>
      </c>
      <c r="I61" s="17">
        <v>73.0</v>
      </c>
      <c r="J61" s="17">
        <v>0.0</v>
      </c>
      <c r="K61" s="18">
        <v>0.0099</v>
      </c>
      <c r="L61" s="9"/>
      <c r="M61" s="9"/>
      <c r="N61" s="14"/>
      <c r="O61" s="9"/>
      <c r="P61" s="9"/>
      <c r="Q61" s="14"/>
      <c r="R61" s="9"/>
      <c r="S61" s="9"/>
      <c r="T61" s="14"/>
      <c r="U61" s="9"/>
      <c r="V61" s="9"/>
      <c r="W61" s="14"/>
      <c r="X61" s="9"/>
      <c r="Y61" s="9"/>
      <c r="Z61" s="14"/>
      <c r="AA61" s="9"/>
      <c r="AB61" s="9"/>
      <c r="AC61" s="14"/>
      <c r="AD61" s="9"/>
      <c r="AE61" s="9"/>
      <c r="AF61" s="14"/>
      <c r="AG61" s="9"/>
      <c r="AH61" s="9"/>
      <c r="AI61" s="14"/>
      <c r="AJ61" s="9"/>
      <c r="AK61" s="9"/>
      <c r="AL61" s="14"/>
      <c r="AM61" s="9">
        <f t="shared" si="2"/>
        <v>73</v>
      </c>
      <c r="AN61" s="9">
        <f t="shared" ref="AN61:AO61" si="59">AVERAGE(AK61,AH61,AE61,AB61,Y61,V61,S61,P61,M61,J61)</f>
        <v>0</v>
      </c>
      <c r="AO61" s="14">
        <f t="shared" si="59"/>
        <v>0.0099</v>
      </c>
    </row>
    <row r="62" ht="23.25" customHeight="1">
      <c r="A62" s="4"/>
      <c r="B62" s="9">
        <v>59.0</v>
      </c>
      <c r="C62" s="10"/>
      <c r="D62" s="15" t="s">
        <v>161</v>
      </c>
      <c r="E62" s="15">
        <v>128.0</v>
      </c>
      <c r="F62" s="15">
        <v>387.0</v>
      </c>
      <c r="G62" s="15">
        <v>8.0</v>
      </c>
      <c r="H62" s="15">
        <v>8.0</v>
      </c>
      <c r="I62" s="17">
        <v>8.0</v>
      </c>
      <c r="J62" s="17">
        <v>0.0</v>
      </c>
      <c r="K62" s="18">
        <v>0.005125</v>
      </c>
      <c r="L62" s="9"/>
      <c r="M62" s="9"/>
      <c r="N62" s="14"/>
      <c r="O62" s="9"/>
      <c r="P62" s="9"/>
      <c r="Q62" s="14"/>
      <c r="R62" s="9"/>
      <c r="S62" s="9"/>
      <c r="T62" s="14"/>
      <c r="U62" s="9"/>
      <c r="V62" s="9"/>
      <c r="W62" s="14"/>
      <c r="X62" s="9"/>
      <c r="Y62" s="9"/>
      <c r="Z62" s="14"/>
      <c r="AA62" s="9"/>
      <c r="AB62" s="9"/>
      <c r="AC62" s="14"/>
      <c r="AD62" s="9"/>
      <c r="AE62" s="9"/>
      <c r="AF62" s="14"/>
      <c r="AG62" s="9"/>
      <c r="AH62" s="9"/>
      <c r="AI62" s="14"/>
      <c r="AJ62" s="9"/>
      <c r="AK62" s="9"/>
      <c r="AL62" s="14"/>
      <c r="AM62" s="9">
        <f t="shared" si="2"/>
        <v>8</v>
      </c>
      <c r="AN62" s="9">
        <f t="shared" ref="AN62:AO62" si="60">AVERAGE(AK62,AH62,AE62,AB62,Y62,V62,S62,P62,M62,J62)</f>
        <v>0</v>
      </c>
      <c r="AO62" s="14">
        <f t="shared" si="60"/>
        <v>0.005125</v>
      </c>
    </row>
    <row r="63" ht="23.25" customHeight="1">
      <c r="A63" s="4"/>
      <c r="B63" s="9">
        <v>60.0</v>
      </c>
      <c r="C63" s="10"/>
      <c r="D63" s="15" t="s">
        <v>162</v>
      </c>
      <c r="E63" s="15">
        <v>128.0</v>
      </c>
      <c r="F63" s="15">
        <v>1170.0</v>
      </c>
      <c r="G63" s="15">
        <v>20.0</v>
      </c>
      <c r="H63" s="15">
        <v>20.0</v>
      </c>
      <c r="I63" s="17">
        <v>20.0</v>
      </c>
      <c r="J63" s="17">
        <v>0.0</v>
      </c>
      <c r="K63" s="18">
        <v>0.00699</v>
      </c>
      <c r="L63" s="9"/>
      <c r="M63" s="9"/>
      <c r="N63" s="14"/>
      <c r="O63" s="9"/>
      <c r="P63" s="9"/>
      <c r="Q63" s="14"/>
      <c r="R63" s="9"/>
      <c r="S63" s="9"/>
      <c r="T63" s="14"/>
      <c r="U63" s="9"/>
      <c r="V63" s="9"/>
      <c r="W63" s="14"/>
      <c r="X63" s="9"/>
      <c r="Y63" s="9"/>
      <c r="Z63" s="14"/>
      <c r="AA63" s="9"/>
      <c r="AB63" s="9"/>
      <c r="AC63" s="14"/>
      <c r="AD63" s="9"/>
      <c r="AE63" s="9"/>
      <c r="AF63" s="14"/>
      <c r="AG63" s="9"/>
      <c r="AH63" s="9"/>
      <c r="AI63" s="14"/>
      <c r="AJ63" s="9"/>
      <c r="AK63" s="9"/>
      <c r="AL63" s="14"/>
      <c r="AM63" s="9">
        <f t="shared" si="2"/>
        <v>20</v>
      </c>
      <c r="AN63" s="9">
        <f t="shared" ref="AN63:AO63" si="61">AVERAGE(AK63,AH63,AE63,AB63,Y63,V63,S63,P63,M63,J63)</f>
        <v>0</v>
      </c>
      <c r="AO63" s="14">
        <f t="shared" si="61"/>
        <v>0.00699</v>
      </c>
    </row>
    <row r="64" ht="23.25" customHeight="1">
      <c r="A64" s="4"/>
      <c r="B64" s="9">
        <v>61.0</v>
      </c>
      <c r="C64" s="10"/>
      <c r="D64" s="15" t="s">
        <v>163</v>
      </c>
      <c r="E64" s="15">
        <v>128.0</v>
      </c>
      <c r="F64" s="15">
        <v>2113.0</v>
      </c>
      <c r="G64" s="15">
        <v>31.0</v>
      </c>
      <c r="H64" s="15">
        <v>31.0</v>
      </c>
      <c r="I64" s="17">
        <v>31.0</v>
      </c>
      <c r="J64" s="17">
        <v>0.0</v>
      </c>
      <c r="K64" s="18">
        <v>0.00865</v>
      </c>
      <c r="L64" s="9"/>
      <c r="M64" s="9"/>
      <c r="N64" s="14"/>
      <c r="O64" s="9"/>
      <c r="P64" s="9"/>
      <c r="Q64" s="14"/>
      <c r="R64" s="9"/>
      <c r="S64" s="9"/>
      <c r="T64" s="14"/>
      <c r="U64" s="9"/>
      <c r="V64" s="9"/>
      <c r="W64" s="14"/>
      <c r="X64" s="9"/>
      <c r="Y64" s="9"/>
      <c r="Z64" s="14"/>
      <c r="AA64" s="9"/>
      <c r="AB64" s="9"/>
      <c r="AC64" s="14"/>
      <c r="AD64" s="9"/>
      <c r="AE64" s="9"/>
      <c r="AF64" s="14"/>
      <c r="AG64" s="9"/>
      <c r="AH64" s="9"/>
      <c r="AI64" s="14"/>
      <c r="AJ64" s="9"/>
      <c r="AK64" s="9"/>
      <c r="AL64" s="14"/>
      <c r="AM64" s="9">
        <f t="shared" si="2"/>
        <v>31</v>
      </c>
      <c r="AN64" s="9">
        <f t="shared" ref="AN64:AO64" si="62">AVERAGE(AK64,AH64,AE64,AB64,Y64,V64,S64,P64,M64,J64)</f>
        <v>0</v>
      </c>
      <c r="AO64" s="14">
        <f t="shared" si="62"/>
        <v>0.00865</v>
      </c>
    </row>
    <row r="65" ht="23.25" customHeight="1">
      <c r="A65" s="4"/>
      <c r="B65" s="9">
        <v>62.0</v>
      </c>
      <c r="C65" s="10"/>
      <c r="D65" s="15" t="s">
        <v>171</v>
      </c>
      <c r="E65" s="15">
        <v>25.0</v>
      </c>
      <c r="F65" s="15">
        <v>160.0</v>
      </c>
      <c r="G65" s="15">
        <v>5.0</v>
      </c>
      <c r="H65" s="15">
        <v>5.0</v>
      </c>
      <c r="I65" s="17">
        <v>5.0</v>
      </c>
      <c r="J65" s="17">
        <v>0.0</v>
      </c>
      <c r="K65" s="18">
        <v>9.0E-4</v>
      </c>
      <c r="L65" s="9"/>
      <c r="M65" s="9"/>
      <c r="N65" s="14"/>
      <c r="O65" s="9"/>
      <c r="P65" s="9"/>
      <c r="Q65" s="14"/>
      <c r="R65" s="9"/>
      <c r="S65" s="9"/>
      <c r="T65" s="14"/>
      <c r="U65" s="9"/>
      <c r="V65" s="9"/>
      <c r="W65" s="14"/>
      <c r="X65" s="9"/>
      <c r="Y65" s="9"/>
      <c r="Z65" s="14"/>
      <c r="AA65" s="9"/>
      <c r="AB65" s="9"/>
      <c r="AC65" s="14"/>
      <c r="AD65" s="9"/>
      <c r="AE65" s="9"/>
      <c r="AF65" s="14"/>
      <c r="AG65" s="9"/>
      <c r="AH65" s="9"/>
      <c r="AI65" s="14"/>
      <c r="AJ65" s="9"/>
      <c r="AK65" s="9"/>
      <c r="AL65" s="14"/>
      <c r="AM65" s="9">
        <f t="shared" si="2"/>
        <v>5</v>
      </c>
      <c r="AN65" s="9">
        <f t="shared" ref="AN65:AO65" si="63">AVERAGE(AK65,AH65,AE65,AB65,Y65,V65,S65,P65,M65,J65)</f>
        <v>0</v>
      </c>
      <c r="AO65" s="14">
        <f t="shared" si="63"/>
        <v>0.0009</v>
      </c>
    </row>
    <row r="66" ht="23.25" customHeight="1">
      <c r="A66" s="4"/>
      <c r="B66" s="9">
        <v>63.0</v>
      </c>
      <c r="C66" s="10"/>
      <c r="D66" s="15" t="s">
        <v>172</v>
      </c>
      <c r="E66" s="15">
        <v>36.0</v>
      </c>
      <c r="F66" s="15">
        <v>290.0</v>
      </c>
      <c r="G66" s="15">
        <v>7.0</v>
      </c>
      <c r="H66" s="15">
        <v>7.0</v>
      </c>
      <c r="I66" s="17">
        <v>7.0</v>
      </c>
      <c r="J66" s="17">
        <v>9.0</v>
      </c>
      <c r="K66" s="18">
        <v>0.135</v>
      </c>
      <c r="L66" s="9"/>
      <c r="M66" s="9"/>
      <c r="N66" s="14"/>
      <c r="O66" s="9"/>
      <c r="P66" s="9"/>
      <c r="Q66" s="14"/>
      <c r="R66" s="9"/>
      <c r="S66" s="9"/>
      <c r="T66" s="14"/>
      <c r="U66" s="9"/>
      <c r="V66" s="9"/>
      <c r="W66" s="14"/>
      <c r="X66" s="9"/>
      <c r="Y66" s="9"/>
      <c r="Z66" s="14"/>
      <c r="AA66" s="9"/>
      <c r="AB66" s="9"/>
      <c r="AC66" s="14"/>
      <c r="AD66" s="9"/>
      <c r="AE66" s="9"/>
      <c r="AF66" s="14"/>
      <c r="AG66" s="9"/>
      <c r="AH66" s="9"/>
      <c r="AI66" s="14"/>
      <c r="AJ66" s="9"/>
      <c r="AK66" s="9"/>
      <c r="AL66" s="14"/>
      <c r="AM66" s="9">
        <f t="shared" si="2"/>
        <v>7</v>
      </c>
      <c r="AN66" s="9">
        <f t="shared" ref="AN66:AO66" si="64">AVERAGE(AK66,AH66,AE66,AB66,Y66,V66,S66,P66,M66,J66)</f>
        <v>9</v>
      </c>
      <c r="AO66" s="14">
        <f t="shared" si="64"/>
        <v>0.135</v>
      </c>
    </row>
    <row r="67" ht="23.25" customHeight="1">
      <c r="A67" s="4"/>
      <c r="B67" s="9">
        <v>64.0</v>
      </c>
      <c r="C67" s="10"/>
      <c r="D67" s="15" t="s">
        <v>173</v>
      </c>
      <c r="E67" s="15">
        <v>49.0</v>
      </c>
      <c r="F67" s="15">
        <v>476.0</v>
      </c>
      <c r="G67" s="15">
        <v>7.0</v>
      </c>
      <c r="H67" s="15">
        <v>7.0</v>
      </c>
      <c r="I67" s="17">
        <v>7.0</v>
      </c>
      <c r="J67" s="17">
        <v>4515.0</v>
      </c>
      <c r="K67" s="18">
        <v>4.244</v>
      </c>
      <c r="L67" s="9"/>
      <c r="M67" s="9"/>
      <c r="N67" s="14"/>
      <c r="O67" s="9"/>
      <c r="P67" s="9"/>
      <c r="Q67" s="14"/>
      <c r="R67" s="9"/>
      <c r="S67" s="9"/>
      <c r="T67" s="14"/>
      <c r="U67" s="9"/>
      <c r="V67" s="9"/>
      <c r="W67" s="14"/>
      <c r="X67" s="9"/>
      <c r="Y67" s="9"/>
      <c r="Z67" s="14"/>
      <c r="AA67" s="9"/>
      <c r="AB67" s="9"/>
      <c r="AC67" s="14"/>
      <c r="AD67" s="9"/>
      <c r="AE67" s="9"/>
      <c r="AF67" s="14"/>
      <c r="AG67" s="9"/>
      <c r="AH67" s="9"/>
      <c r="AI67" s="14"/>
      <c r="AJ67" s="9"/>
      <c r="AK67" s="9"/>
      <c r="AL67" s="14"/>
      <c r="AM67" s="9">
        <f t="shared" si="2"/>
        <v>7</v>
      </c>
      <c r="AN67" s="9">
        <f t="shared" ref="AN67:AO67" si="65">AVERAGE(AK67,AH67,AE67,AB67,Y67,V67,S67,P67,M67,J67)</f>
        <v>4515</v>
      </c>
      <c r="AO67" s="14">
        <f t="shared" si="65"/>
        <v>4.244</v>
      </c>
    </row>
    <row r="68" ht="23.25" customHeight="1">
      <c r="A68" s="4"/>
      <c r="B68" s="9">
        <v>65.0</v>
      </c>
      <c r="C68" s="10"/>
      <c r="D68" s="15" t="s">
        <v>175</v>
      </c>
      <c r="E68" s="15">
        <v>64.0</v>
      </c>
      <c r="F68" s="15">
        <v>728.0</v>
      </c>
      <c r="G68" s="15">
        <v>9.0</v>
      </c>
      <c r="H68" s="15">
        <v>9.0</v>
      </c>
      <c r="I68" s="17">
        <v>10.0</v>
      </c>
      <c r="J68" s="17">
        <v>10000.0</v>
      </c>
      <c r="K68" s="18">
        <v>12.19</v>
      </c>
      <c r="L68" s="9"/>
      <c r="M68" s="9"/>
      <c r="N68" s="14"/>
      <c r="O68" s="9"/>
      <c r="P68" s="9"/>
      <c r="Q68" s="14"/>
      <c r="R68" s="9"/>
      <c r="S68" s="9"/>
      <c r="T68" s="14"/>
      <c r="U68" s="9"/>
      <c r="V68" s="9"/>
      <c r="W68" s="14"/>
      <c r="X68" s="9"/>
      <c r="Y68" s="9"/>
      <c r="Z68" s="14"/>
      <c r="AA68" s="9"/>
      <c r="AB68" s="9"/>
      <c r="AC68" s="14"/>
      <c r="AD68" s="9"/>
      <c r="AE68" s="9"/>
      <c r="AF68" s="14"/>
      <c r="AG68" s="9"/>
      <c r="AH68" s="9"/>
      <c r="AI68" s="14"/>
      <c r="AJ68" s="9"/>
      <c r="AK68" s="9"/>
      <c r="AL68" s="14"/>
      <c r="AM68" s="9">
        <f t="shared" si="2"/>
        <v>10</v>
      </c>
      <c r="AN68" s="9">
        <f t="shared" ref="AN68:AO68" si="66">AVERAGE(AK68,AH68,AE68,AB68,Y68,V68,S68,P68,M68,J68)</f>
        <v>10000</v>
      </c>
      <c r="AO68" s="14">
        <f t="shared" si="66"/>
        <v>12.19</v>
      </c>
    </row>
    <row r="69" ht="23.25" customHeight="1">
      <c r="A69" s="4"/>
      <c r="B69" s="9">
        <v>66.0</v>
      </c>
      <c r="C69" s="10"/>
      <c r="D69" s="15" t="s">
        <v>174</v>
      </c>
      <c r="E69" s="15">
        <v>96.0</v>
      </c>
      <c r="F69" s="15">
        <v>1368.0</v>
      </c>
      <c r="G69" s="15">
        <v>12.0</v>
      </c>
      <c r="H69" s="15">
        <v>12.0</v>
      </c>
      <c r="I69" s="17">
        <v>13.0</v>
      </c>
      <c r="J69" s="17">
        <v>10000.0</v>
      </c>
      <c r="K69" s="18">
        <v>21.93</v>
      </c>
      <c r="L69" s="9"/>
      <c r="M69" s="9"/>
      <c r="N69" s="14"/>
      <c r="O69" s="9"/>
      <c r="P69" s="9"/>
      <c r="Q69" s="14"/>
      <c r="R69" s="9"/>
      <c r="S69" s="9"/>
      <c r="T69" s="14"/>
      <c r="U69" s="9"/>
      <c r="V69" s="9"/>
      <c r="W69" s="14"/>
      <c r="X69" s="9"/>
      <c r="Y69" s="9"/>
      <c r="Z69" s="14"/>
      <c r="AA69" s="9"/>
      <c r="AB69" s="9"/>
      <c r="AC69" s="14"/>
      <c r="AD69" s="9"/>
      <c r="AE69" s="9"/>
      <c r="AF69" s="14"/>
      <c r="AG69" s="9"/>
      <c r="AH69" s="9"/>
      <c r="AI69" s="14"/>
      <c r="AJ69" s="9"/>
      <c r="AK69" s="9"/>
      <c r="AL69" s="14"/>
      <c r="AM69" s="9">
        <f t="shared" si="2"/>
        <v>13</v>
      </c>
      <c r="AN69" s="9">
        <f t="shared" ref="AN69:AO69" si="67">AVERAGE(AK69,AH69,AE69,AB69,Y69,V69,S69,P69,M69,J69)</f>
        <v>10000</v>
      </c>
      <c r="AO69" s="14">
        <f t="shared" si="67"/>
        <v>21.93</v>
      </c>
    </row>
    <row r="70" ht="23.25" customHeight="1">
      <c r="A70" s="4"/>
      <c r="B70" s="9">
        <v>67.0</v>
      </c>
      <c r="C70" s="10"/>
      <c r="D70" s="15" t="s">
        <v>176</v>
      </c>
      <c r="E70" s="15">
        <v>81.0</v>
      </c>
      <c r="F70" s="15">
        <v>2112.0</v>
      </c>
      <c r="G70" s="15">
        <v>10.0</v>
      </c>
      <c r="H70" s="15">
        <v>10.0</v>
      </c>
      <c r="I70" s="17">
        <v>11.0</v>
      </c>
      <c r="J70" s="17">
        <v>10000.0</v>
      </c>
      <c r="K70" s="18">
        <v>16.93</v>
      </c>
      <c r="L70" s="9"/>
      <c r="M70" s="9"/>
      <c r="N70" s="14"/>
      <c r="O70" s="9"/>
      <c r="P70" s="9"/>
      <c r="Q70" s="14"/>
      <c r="R70" s="9"/>
      <c r="S70" s="9"/>
      <c r="T70" s="14"/>
      <c r="U70" s="9"/>
      <c r="V70" s="9"/>
      <c r="W70" s="14"/>
      <c r="X70" s="9"/>
      <c r="Y70" s="9"/>
      <c r="Z70" s="14"/>
      <c r="AA70" s="9"/>
      <c r="AB70" s="9"/>
      <c r="AC70" s="14"/>
      <c r="AD70" s="9"/>
      <c r="AE70" s="9"/>
      <c r="AF70" s="14"/>
      <c r="AG70" s="9"/>
      <c r="AH70" s="9"/>
      <c r="AI70" s="14"/>
      <c r="AJ70" s="9"/>
      <c r="AK70" s="9"/>
      <c r="AL70" s="14"/>
      <c r="AM70" s="9">
        <f t="shared" si="2"/>
        <v>11</v>
      </c>
      <c r="AN70" s="9">
        <f t="shared" ref="AN70:AO70" si="68">AVERAGE(AK70,AH70,AE70,AB70,Y70,V70,S70,P70,M70,J70)</f>
        <v>10000</v>
      </c>
      <c r="AO70" s="14">
        <f t="shared" si="68"/>
        <v>16.93</v>
      </c>
    </row>
    <row r="71" ht="23.25" customHeight="1">
      <c r="A71" s="4"/>
      <c r="B71" s="9">
        <v>68.0</v>
      </c>
      <c r="C71" s="10"/>
      <c r="D71" s="15" t="s">
        <v>164</v>
      </c>
      <c r="E71" s="15">
        <v>100.0</v>
      </c>
      <c r="F71" s="15">
        <v>2940.0</v>
      </c>
      <c r="G71" s="15" t="s">
        <v>183</v>
      </c>
      <c r="H71" s="15">
        <v>11.0</v>
      </c>
      <c r="I71" s="17">
        <v>13.0</v>
      </c>
      <c r="J71" s="17">
        <v>10000.0</v>
      </c>
      <c r="K71" s="18">
        <v>22.96</v>
      </c>
      <c r="L71" s="9"/>
      <c r="M71" s="9"/>
      <c r="N71" s="14"/>
      <c r="O71" s="9"/>
      <c r="P71" s="9"/>
      <c r="Q71" s="14"/>
      <c r="R71" s="9"/>
      <c r="S71" s="9"/>
      <c r="T71" s="14"/>
      <c r="U71" s="9"/>
      <c r="V71" s="9"/>
      <c r="W71" s="14"/>
      <c r="X71" s="9"/>
      <c r="Y71" s="9"/>
      <c r="Z71" s="14"/>
      <c r="AA71" s="9"/>
      <c r="AB71" s="9"/>
      <c r="AC71" s="14"/>
      <c r="AD71" s="9"/>
      <c r="AE71" s="9"/>
      <c r="AF71" s="14"/>
      <c r="AG71" s="9"/>
      <c r="AH71" s="9"/>
      <c r="AI71" s="14"/>
      <c r="AJ71" s="9"/>
      <c r="AK71" s="9"/>
      <c r="AL71" s="14"/>
      <c r="AM71" s="9">
        <f t="shared" si="2"/>
        <v>13</v>
      </c>
      <c r="AN71" s="9">
        <f t="shared" ref="AN71:AO71" si="69">AVERAGE(AK71,AH71,AE71,AB71,Y71,V71,S71,P71,M71,J71)</f>
        <v>10000</v>
      </c>
      <c r="AO71" s="14">
        <f t="shared" si="69"/>
        <v>22.96</v>
      </c>
    </row>
    <row r="72" ht="23.25" customHeight="1">
      <c r="A72" s="4"/>
      <c r="B72" s="9">
        <v>69.0</v>
      </c>
      <c r="C72" s="10"/>
      <c r="D72" s="15" t="s">
        <v>165</v>
      </c>
      <c r="E72" s="15">
        <v>121.0</v>
      </c>
      <c r="F72" s="15">
        <v>3960.0</v>
      </c>
      <c r="G72" s="15">
        <v>11.0</v>
      </c>
      <c r="H72" s="15">
        <v>11.0</v>
      </c>
      <c r="I72" s="9"/>
      <c r="J72" s="9"/>
      <c r="K72" s="14"/>
      <c r="L72" s="9"/>
      <c r="M72" s="9"/>
      <c r="N72" s="14"/>
      <c r="O72" s="9"/>
      <c r="P72" s="9"/>
      <c r="Q72" s="14"/>
      <c r="R72" s="9"/>
      <c r="S72" s="9"/>
      <c r="T72" s="14"/>
      <c r="U72" s="9"/>
      <c r="V72" s="9"/>
      <c r="W72" s="14"/>
      <c r="X72" s="9"/>
      <c r="Y72" s="9"/>
      <c r="Z72" s="14"/>
      <c r="AA72" s="9"/>
      <c r="AB72" s="9"/>
      <c r="AC72" s="14"/>
      <c r="AD72" s="9"/>
      <c r="AE72" s="9"/>
      <c r="AF72" s="14"/>
      <c r="AG72" s="9"/>
      <c r="AH72" s="9"/>
      <c r="AI72" s="14"/>
      <c r="AJ72" s="9"/>
      <c r="AK72" s="9"/>
      <c r="AL72" s="14"/>
      <c r="AM72" s="9">
        <f t="shared" si="2"/>
        <v>0</v>
      </c>
      <c r="AN72" s="9" t="str">
        <f t="shared" ref="AN72:AO72" si="70">AVERAGE(AK72,AH72,AE72,AB72,Y72,V72,S72,P72,M72,J72)</f>
        <v>#DIV/0!</v>
      </c>
      <c r="AO72" s="14" t="str">
        <f t="shared" si="70"/>
        <v>#DIV/0!</v>
      </c>
    </row>
    <row r="73" ht="23.25" customHeight="1">
      <c r="A73" s="4"/>
      <c r="B73" s="9">
        <v>70.0</v>
      </c>
      <c r="C73" s="10"/>
      <c r="D73" s="15" t="s">
        <v>166</v>
      </c>
      <c r="E73" s="15">
        <v>144.0</v>
      </c>
      <c r="F73" s="15">
        <v>5192.0</v>
      </c>
      <c r="G73" s="15" t="s">
        <v>183</v>
      </c>
      <c r="H73" s="15">
        <v>13.0</v>
      </c>
      <c r="I73" s="9"/>
      <c r="J73" s="9"/>
      <c r="K73" s="14"/>
      <c r="L73" s="9"/>
      <c r="M73" s="9"/>
      <c r="N73" s="14"/>
      <c r="O73" s="9"/>
      <c r="P73" s="9"/>
      <c r="Q73" s="14"/>
      <c r="R73" s="9"/>
      <c r="S73" s="9"/>
      <c r="T73" s="14"/>
      <c r="U73" s="9"/>
      <c r="V73" s="9"/>
      <c r="W73" s="14"/>
      <c r="X73" s="9"/>
      <c r="Y73" s="9"/>
      <c r="Z73" s="14"/>
      <c r="AA73" s="9"/>
      <c r="AB73" s="9"/>
      <c r="AC73" s="14"/>
      <c r="AD73" s="9"/>
      <c r="AE73" s="9"/>
      <c r="AF73" s="14"/>
      <c r="AG73" s="9"/>
      <c r="AH73" s="9"/>
      <c r="AI73" s="14"/>
      <c r="AJ73" s="9"/>
      <c r="AK73" s="9"/>
      <c r="AL73" s="14"/>
      <c r="AM73" s="9">
        <f t="shared" si="2"/>
        <v>0</v>
      </c>
      <c r="AN73" s="9" t="str">
        <f t="shared" ref="AN73:AO73" si="71">AVERAGE(AK73,AH73,AE73,AB73,Y73,V73,S73,P73,M73,J73)</f>
        <v>#DIV/0!</v>
      </c>
      <c r="AO73" s="14" t="str">
        <f t="shared" si="71"/>
        <v>#DIV/0!</v>
      </c>
    </row>
    <row r="74" ht="23.25" customHeight="1">
      <c r="A74" s="4"/>
      <c r="B74" s="9">
        <v>71.0</v>
      </c>
      <c r="C74" s="10"/>
      <c r="D74" s="15" t="s">
        <v>167</v>
      </c>
      <c r="E74" s="15">
        <v>169.0</v>
      </c>
      <c r="F74" s="15">
        <v>6656.0</v>
      </c>
      <c r="G74" s="15">
        <v>13.0</v>
      </c>
      <c r="H74" s="15">
        <v>13.0</v>
      </c>
      <c r="I74" s="9"/>
      <c r="J74" s="9"/>
      <c r="K74" s="14"/>
      <c r="L74" s="9"/>
      <c r="M74" s="9"/>
      <c r="N74" s="14"/>
      <c r="O74" s="9"/>
      <c r="P74" s="9"/>
      <c r="Q74" s="14"/>
      <c r="R74" s="9"/>
      <c r="S74" s="9"/>
      <c r="T74" s="14"/>
      <c r="U74" s="9"/>
      <c r="V74" s="9"/>
      <c r="W74" s="14"/>
      <c r="X74" s="9"/>
      <c r="Y74" s="9"/>
      <c r="Z74" s="14"/>
      <c r="AA74" s="9"/>
      <c r="AB74" s="9"/>
      <c r="AC74" s="14"/>
      <c r="AD74" s="9"/>
      <c r="AE74" s="9"/>
      <c r="AF74" s="14"/>
      <c r="AG74" s="9"/>
      <c r="AH74" s="9"/>
      <c r="AI74" s="14"/>
      <c r="AJ74" s="9"/>
      <c r="AK74" s="9"/>
      <c r="AL74" s="14"/>
      <c r="AM74" s="9">
        <f t="shared" si="2"/>
        <v>0</v>
      </c>
      <c r="AN74" s="9" t="str">
        <f t="shared" ref="AN74:AO74" si="72">AVERAGE(AK74,AH74,AE74,AB74,Y74,V74,S74,P74,M74,J74)</f>
        <v>#DIV/0!</v>
      </c>
      <c r="AO74" s="14" t="str">
        <f t="shared" si="72"/>
        <v>#DIV/0!</v>
      </c>
    </row>
    <row r="75" ht="23.25" customHeight="1">
      <c r="A75" s="4"/>
      <c r="B75" s="9">
        <v>72.0</v>
      </c>
      <c r="C75" s="10"/>
      <c r="D75" s="15" t="s">
        <v>168</v>
      </c>
      <c r="E75" s="15">
        <v>196.0</v>
      </c>
      <c r="F75" s="15">
        <v>8372.0</v>
      </c>
      <c r="G75" s="15" t="s">
        <v>183</v>
      </c>
      <c r="H75" s="15">
        <v>16.0</v>
      </c>
      <c r="I75" s="9"/>
      <c r="J75" s="9"/>
      <c r="K75" s="14"/>
      <c r="L75" s="9"/>
      <c r="M75" s="9"/>
      <c r="N75" s="14"/>
      <c r="O75" s="9"/>
      <c r="P75" s="9"/>
      <c r="Q75" s="14"/>
      <c r="R75" s="9"/>
      <c r="S75" s="9"/>
      <c r="T75" s="14"/>
      <c r="U75" s="9"/>
      <c r="V75" s="9"/>
      <c r="W75" s="14"/>
      <c r="X75" s="9"/>
      <c r="Y75" s="9"/>
      <c r="Z75" s="14"/>
      <c r="AA75" s="9"/>
      <c r="AB75" s="9"/>
      <c r="AC75" s="14"/>
      <c r="AD75" s="9"/>
      <c r="AE75" s="9"/>
      <c r="AF75" s="14"/>
      <c r="AG75" s="9"/>
      <c r="AH75" s="9"/>
      <c r="AI75" s="14"/>
      <c r="AJ75" s="9"/>
      <c r="AK75" s="9"/>
      <c r="AL75" s="14"/>
      <c r="AM75" s="9">
        <f t="shared" si="2"/>
        <v>0</v>
      </c>
      <c r="AN75" s="9" t="str">
        <f t="shared" ref="AN75:AO75" si="73">AVERAGE(AK75,AH75,AE75,AB75,Y75,V75,S75,P75,M75,J75)</f>
        <v>#DIV/0!</v>
      </c>
      <c r="AO75" s="14" t="str">
        <f t="shared" si="73"/>
        <v>#DIV/0!</v>
      </c>
    </row>
    <row r="76" ht="23.25" customHeight="1">
      <c r="A76" s="4"/>
      <c r="B76" s="9">
        <v>73.0</v>
      </c>
      <c r="C76" s="10"/>
      <c r="D76" s="15" t="s">
        <v>169</v>
      </c>
      <c r="E76" s="15">
        <v>225.0</v>
      </c>
      <c r="F76" s="15">
        <v>10360.0</v>
      </c>
      <c r="G76" s="15" t="s">
        <v>183</v>
      </c>
      <c r="H76" s="15">
        <v>17.0</v>
      </c>
      <c r="I76" s="9"/>
      <c r="J76" s="9"/>
      <c r="K76" s="14"/>
      <c r="L76" s="9"/>
      <c r="M76" s="9"/>
      <c r="N76" s="14"/>
      <c r="O76" s="9"/>
      <c r="P76" s="9"/>
      <c r="Q76" s="14"/>
      <c r="R76" s="9"/>
      <c r="S76" s="9"/>
      <c r="T76" s="14"/>
      <c r="U76" s="9"/>
      <c r="V76" s="9"/>
      <c r="W76" s="14"/>
      <c r="X76" s="9"/>
      <c r="Y76" s="9"/>
      <c r="Z76" s="14"/>
      <c r="AA76" s="9"/>
      <c r="AB76" s="9"/>
      <c r="AC76" s="14"/>
      <c r="AD76" s="9"/>
      <c r="AE76" s="9"/>
      <c r="AF76" s="14"/>
      <c r="AG76" s="9"/>
      <c r="AH76" s="9"/>
      <c r="AI76" s="14"/>
      <c r="AJ76" s="9"/>
      <c r="AK76" s="9"/>
      <c r="AL76" s="14"/>
      <c r="AM76" s="9">
        <f t="shared" si="2"/>
        <v>0</v>
      </c>
      <c r="AN76" s="9" t="str">
        <f t="shared" ref="AN76:AO76" si="74">AVERAGE(AK76,AH76,AE76,AB76,Y76,V76,S76,P76,M76,J76)</f>
        <v>#DIV/0!</v>
      </c>
      <c r="AO76" s="14" t="str">
        <f t="shared" si="74"/>
        <v>#DIV/0!</v>
      </c>
    </row>
    <row r="77" ht="23.25" customHeight="1">
      <c r="A77" s="4"/>
      <c r="B77" s="9">
        <v>74.0</v>
      </c>
      <c r="C77" s="8"/>
      <c r="D77" s="15" t="s">
        <v>170</v>
      </c>
      <c r="E77" s="15">
        <v>256.0</v>
      </c>
      <c r="F77" s="15">
        <v>12640.0</v>
      </c>
      <c r="G77" s="15" t="s">
        <v>183</v>
      </c>
      <c r="H77" s="15">
        <v>18.0</v>
      </c>
      <c r="I77" s="9"/>
      <c r="J77" s="9"/>
      <c r="K77" s="14"/>
      <c r="L77" s="9"/>
      <c r="M77" s="9"/>
      <c r="N77" s="14"/>
      <c r="O77" s="9"/>
      <c r="P77" s="9"/>
      <c r="Q77" s="14"/>
      <c r="R77" s="9"/>
      <c r="S77" s="9"/>
      <c r="T77" s="14"/>
      <c r="U77" s="9"/>
      <c r="V77" s="9"/>
      <c r="W77" s="14"/>
      <c r="X77" s="9"/>
      <c r="Y77" s="9"/>
      <c r="Z77" s="14"/>
      <c r="AA77" s="9"/>
      <c r="AB77" s="9"/>
      <c r="AC77" s="14"/>
      <c r="AD77" s="9"/>
      <c r="AE77" s="9"/>
      <c r="AF77" s="14"/>
      <c r="AG77" s="9"/>
      <c r="AH77" s="9"/>
      <c r="AI77" s="14"/>
      <c r="AJ77" s="9"/>
      <c r="AK77" s="9"/>
      <c r="AL77" s="14"/>
      <c r="AM77" s="9">
        <f t="shared" si="2"/>
        <v>0</v>
      </c>
      <c r="AN77" s="9" t="str">
        <f t="shared" ref="AN77:AO77" si="75">AVERAGE(AK77,AH77,AE77,AB77,Y77,V77,S77,P77,M77,J77)</f>
        <v>#DIV/0!</v>
      </c>
      <c r="AO77" s="14" t="str">
        <f t="shared" si="75"/>
        <v>#DIV/0!</v>
      </c>
    </row>
    <row r="78" ht="23.25" customHeight="1">
      <c r="A78" s="4"/>
      <c r="B78" s="9">
        <v>75.0</v>
      </c>
      <c r="C78" s="5" t="s">
        <v>177</v>
      </c>
      <c r="D78" s="15" t="s">
        <v>178</v>
      </c>
      <c r="E78" s="15">
        <v>11.0</v>
      </c>
      <c r="F78" s="15">
        <v>20.0</v>
      </c>
      <c r="G78" s="15">
        <v>4.0</v>
      </c>
      <c r="H78" s="15">
        <v>4.0</v>
      </c>
      <c r="I78" s="17">
        <v>4.0</v>
      </c>
      <c r="J78" s="17">
        <v>0.0</v>
      </c>
      <c r="K78" s="18">
        <v>5.0E-4</v>
      </c>
      <c r="L78" s="9"/>
      <c r="M78" s="9"/>
      <c r="N78" s="14"/>
      <c r="O78" s="9"/>
      <c r="P78" s="9"/>
      <c r="Q78" s="14"/>
      <c r="R78" s="9"/>
      <c r="S78" s="9"/>
      <c r="T78" s="14"/>
      <c r="U78" s="9"/>
      <c r="V78" s="9"/>
      <c r="W78" s="14"/>
      <c r="X78" s="9"/>
      <c r="Y78" s="9"/>
      <c r="Z78" s="14"/>
      <c r="AA78" s="9"/>
      <c r="AB78" s="9"/>
      <c r="AC78" s="14"/>
      <c r="AD78" s="9"/>
      <c r="AE78" s="9"/>
      <c r="AF78" s="14"/>
      <c r="AG78" s="9"/>
      <c r="AH78" s="9"/>
      <c r="AI78" s="14"/>
      <c r="AJ78" s="9"/>
      <c r="AK78" s="9"/>
      <c r="AL78" s="14"/>
      <c r="AM78" s="9">
        <f t="shared" si="2"/>
        <v>4</v>
      </c>
      <c r="AN78" s="9">
        <f t="shared" ref="AN78:AO78" si="76">AVERAGE(AK78,AH78,AE78,AB78,Y78,V78,S78,P78,M78,J78)</f>
        <v>0</v>
      </c>
      <c r="AO78" s="14">
        <f t="shared" si="76"/>
        <v>0.0005</v>
      </c>
    </row>
    <row r="79" ht="23.25" customHeight="1">
      <c r="A79" s="4"/>
      <c r="B79" s="9">
        <v>76.0</v>
      </c>
      <c r="C79" s="10"/>
      <c r="D79" s="15" t="s">
        <v>179</v>
      </c>
      <c r="E79" s="15">
        <v>23.0</v>
      </c>
      <c r="F79" s="15">
        <v>71.0</v>
      </c>
      <c r="G79" s="15">
        <v>5.0</v>
      </c>
      <c r="H79" s="15">
        <v>5.0</v>
      </c>
      <c r="I79" s="17">
        <v>5.0</v>
      </c>
      <c r="J79" s="17">
        <v>0.0</v>
      </c>
      <c r="K79" s="18">
        <v>6.0E-4</v>
      </c>
      <c r="L79" s="9"/>
      <c r="M79" s="9"/>
      <c r="N79" s="14"/>
      <c r="O79" s="9"/>
      <c r="P79" s="9"/>
      <c r="Q79" s="14"/>
      <c r="R79" s="9"/>
      <c r="S79" s="9"/>
      <c r="T79" s="14"/>
      <c r="U79" s="9"/>
      <c r="V79" s="9"/>
      <c r="W79" s="14"/>
      <c r="X79" s="9"/>
      <c r="Y79" s="9"/>
      <c r="Z79" s="14"/>
      <c r="AA79" s="9"/>
      <c r="AB79" s="9"/>
      <c r="AC79" s="14"/>
      <c r="AD79" s="9"/>
      <c r="AE79" s="9"/>
      <c r="AF79" s="14"/>
      <c r="AG79" s="9"/>
      <c r="AH79" s="9"/>
      <c r="AI79" s="14"/>
      <c r="AJ79" s="9"/>
      <c r="AK79" s="9"/>
      <c r="AL79" s="14"/>
      <c r="AM79" s="9">
        <f t="shared" si="2"/>
        <v>5</v>
      </c>
      <c r="AN79" s="9">
        <f t="shared" ref="AN79:AO79" si="77">AVERAGE(AK79,AH79,AE79,AB79,Y79,V79,S79,P79,M79,J79)</f>
        <v>0</v>
      </c>
      <c r="AO79" s="14">
        <f t="shared" si="77"/>
        <v>0.0006</v>
      </c>
    </row>
    <row r="80" ht="23.25" customHeight="1">
      <c r="A80" s="4"/>
      <c r="B80" s="9">
        <v>77.0</v>
      </c>
      <c r="C80" s="10"/>
      <c r="D80" s="15" t="s">
        <v>180</v>
      </c>
      <c r="E80" s="15">
        <v>47.0</v>
      </c>
      <c r="F80" s="15">
        <v>236.0</v>
      </c>
      <c r="G80" s="15">
        <v>6.0</v>
      </c>
      <c r="H80" s="15">
        <v>6.0</v>
      </c>
      <c r="I80" s="17">
        <v>6.0</v>
      </c>
      <c r="J80" s="17">
        <v>0.0</v>
      </c>
      <c r="K80" s="18">
        <v>0.001416</v>
      </c>
      <c r="L80" s="9"/>
      <c r="M80" s="9"/>
      <c r="N80" s="14"/>
      <c r="O80" s="9"/>
      <c r="P80" s="9"/>
      <c r="Q80" s="14"/>
      <c r="R80" s="9"/>
      <c r="S80" s="9"/>
      <c r="T80" s="14"/>
      <c r="U80" s="9"/>
      <c r="V80" s="9"/>
      <c r="W80" s="14"/>
      <c r="X80" s="9"/>
      <c r="Y80" s="9"/>
      <c r="Z80" s="14"/>
      <c r="AA80" s="9"/>
      <c r="AB80" s="9"/>
      <c r="AC80" s="14"/>
      <c r="AD80" s="9"/>
      <c r="AE80" s="9"/>
      <c r="AF80" s="14"/>
      <c r="AG80" s="9"/>
      <c r="AH80" s="9"/>
      <c r="AI80" s="14"/>
      <c r="AJ80" s="9"/>
      <c r="AK80" s="9"/>
      <c r="AL80" s="14"/>
      <c r="AM80" s="9">
        <f t="shared" si="2"/>
        <v>6</v>
      </c>
      <c r="AN80" s="9">
        <f t="shared" ref="AN80:AO80" si="78">AVERAGE(AK80,AH80,AE80,AB80,Y80,V80,S80,P80,M80,J80)</f>
        <v>0</v>
      </c>
      <c r="AO80" s="14">
        <f t="shared" si="78"/>
        <v>0.001416</v>
      </c>
    </row>
    <row r="81" ht="23.25" customHeight="1">
      <c r="A81" s="4"/>
      <c r="B81" s="9">
        <v>78.0</v>
      </c>
      <c r="C81" s="10"/>
      <c r="D81" s="15" t="s">
        <v>181</v>
      </c>
      <c r="E81" s="15">
        <v>95.0</v>
      </c>
      <c r="F81" s="15">
        <v>755.0</v>
      </c>
      <c r="G81" s="15">
        <v>7.0</v>
      </c>
      <c r="H81" s="15">
        <v>7.0</v>
      </c>
      <c r="I81" s="17">
        <v>7.0</v>
      </c>
      <c r="J81" s="17">
        <v>0.0</v>
      </c>
      <c r="K81" s="18">
        <v>0.003153</v>
      </c>
      <c r="L81" s="9"/>
      <c r="M81" s="9"/>
      <c r="N81" s="14"/>
      <c r="O81" s="9"/>
      <c r="P81" s="9"/>
      <c r="Q81" s="14"/>
      <c r="R81" s="9"/>
      <c r="S81" s="9"/>
      <c r="T81" s="14"/>
      <c r="U81" s="9"/>
      <c r="V81" s="9"/>
      <c r="W81" s="14"/>
      <c r="X81" s="9"/>
      <c r="Y81" s="9"/>
      <c r="Z81" s="14"/>
      <c r="AA81" s="9"/>
      <c r="AB81" s="9"/>
      <c r="AC81" s="14"/>
      <c r="AD81" s="9"/>
      <c r="AE81" s="9"/>
      <c r="AF81" s="14"/>
      <c r="AG81" s="9"/>
      <c r="AH81" s="9"/>
      <c r="AI81" s="14"/>
      <c r="AJ81" s="9"/>
      <c r="AK81" s="9"/>
      <c r="AL81" s="14"/>
      <c r="AM81" s="9">
        <f t="shared" si="2"/>
        <v>7</v>
      </c>
      <c r="AN81" s="9">
        <f t="shared" ref="AN81:AO81" si="79">AVERAGE(AK81,AH81,AE81,AB81,Y81,V81,S81,P81,M81,J81)</f>
        <v>0</v>
      </c>
      <c r="AO81" s="14">
        <f t="shared" si="79"/>
        <v>0.003153</v>
      </c>
    </row>
    <row r="82" ht="23.25" customHeight="1">
      <c r="A82" s="4"/>
      <c r="B82" s="9">
        <v>79.0</v>
      </c>
      <c r="C82" s="8"/>
      <c r="D82" s="15" t="s">
        <v>182</v>
      </c>
      <c r="E82" s="15">
        <v>191.0</v>
      </c>
      <c r="F82" s="15">
        <v>2360.0</v>
      </c>
      <c r="G82" s="15">
        <v>8.0</v>
      </c>
      <c r="H82" s="15">
        <v>8.0</v>
      </c>
      <c r="I82" s="17">
        <v>8.0</v>
      </c>
      <c r="J82" s="17">
        <v>0.0</v>
      </c>
      <c r="K82" s="18">
        <v>0.008332</v>
      </c>
      <c r="L82" s="9"/>
      <c r="M82" s="9"/>
      <c r="N82" s="14"/>
      <c r="O82" s="9"/>
      <c r="P82" s="9"/>
      <c r="Q82" s="14"/>
      <c r="R82" s="9"/>
      <c r="S82" s="9"/>
      <c r="T82" s="14"/>
      <c r="U82" s="9"/>
      <c r="V82" s="9"/>
      <c r="W82" s="14"/>
      <c r="X82" s="9"/>
      <c r="Y82" s="9"/>
      <c r="Z82" s="14"/>
      <c r="AA82" s="9"/>
      <c r="AB82" s="9"/>
      <c r="AC82" s="14"/>
      <c r="AD82" s="9"/>
      <c r="AE82" s="9"/>
      <c r="AF82" s="14"/>
      <c r="AG82" s="9"/>
      <c r="AH82" s="9"/>
      <c r="AI82" s="14"/>
      <c r="AJ82" s="9"/>
      <c r="AK82" s="9"/>
      <c r="AL82" s="14"/>
      <c r="AM82" s="9">
        <f t="shared" si="2"/>
        <v>8</v>
      </c>
      <c r="AN82" s="9">
        <f t="shared" ref="AN82:AO82" si="80">AVERAGE(AK82,AH82,AE82,AB82,Y82,V82,S82,P82,M82,J82)</f>
        <v>0</v>
      </c>
      <c r="AO82" s="14">
        <f t="shared" si="80"/>
        <v>0.008332</v>
      </c>
    </row>
    <row r="83" ht="23.25" customHeight="1">
      <c r="A83" s="4"/>
      <c r="B83" s="9">
        <v>80.0</v>
      </c>
      <c r="C83" s="5" t="s">
        <v>185</v>
      </c>
      <c r="D83" s="15" t="s">
        <v>186</v>
      </c>
      <c r="E83" s="15">
        <v>88.0</v>
      </c>
      <c r="F83" s="15">
        <v>146.0</v>
      </c>
      <c r="G83" s="15">
        <v>4.0</v>
      </c>
      <c r="H83" s="15">
        <v>4.0</v>
      </c>
      <c r="I83" s="17">
        <v>4.0</v>
      </c>
      <c r="J83" s="17">
        <v>0.0</v>
      </c>
      <c r="K83" s="18">
        <v>0.002903</v>
      </c>
      <c r="L83" s="9"/>
      <c r="M83" s="9"/>
      <c r="N83" s="14"/>
      <c r="O83" s="9"/>
      <c r="P83" s="9"/>
      <c r="Q83" s="14"/>
      <c r="R83" s="9"/>
      <c r="S83" s="9"/>
      <c r="T83" s="14"/>
      <c r="U83" s="9"/>
      <c r="V83" s="9"/>
      <c r="W83" s="14"/>
      <c r="X83" s="9"/>
      <c r="Y83" s="9"/>
      <c r="Z83" s="14"/>
      <c r="AA83" s="9"/>
      <c r="AB83" s="9"/>
      <c r="AC83" s="14"/>
      <c r="AD83" s="9"/>
      <c r="AE83" s="9"/>
      <c r="AF83" s="14"/>
      <c r="AG83" s="9"/>
      <c r="AH83" s="9"/>
      <c r="AI83" s="14"/>
      <c r="AJ83" s="9"/>
      <c r="AK83" s="9"/>
      <c r="AL83" s="14"/>
      <c r="AM83" s="9">
        <f t="shared" si="2"/>
        <v>4</v>
      </c>
      <c r="AN83" s="9">
        <f t="shared" ref="AN83:AO83" si="81">AVERAGE(AK83,AH83,AE83,AB83,Y83,V83,S83,P83,M83,J83)</f>
        <v>0</v>
      </c>
      <c r="AO83" s="14">
        <f t="shared" si="81"/>
        <v>0.002903</v>
      </c>
    </row>
    <row r="84" ht="23.25" customHeight="1">
      <c r="A84" s="4"/>
      <c r="B84" s="9">
        <v>81.0</v>
      </c>
      <c r="C84" s="10"/>
      <c r="D84" s="15" t="s">
        <v>187</v>
      </c>
      <c r="E84" s="15">
        <v>88.0</v>
      </c>
      <c r="F84" s="15">
        <v>146.0</v>
      </c>
      <c r="G84" s="15">
        <v>4.0</v>
      </c>
      <c r="H84" s="15">
        <v>4.0</v>
      </c>
      <c r="I84" s="17">
        <v>4.0</v>
      </c>
      <c r="J84" s="17">
        <v>0.0</v>
      </c>
      <c r="K84" s="18">
        <v>0.001498</v>
      </c>
      <c r="L84" s="9"/>
      <c r="M84" s="9"/>
      <c r="N84" s="14"/>
      <c r="O84" s="9"/>
      <c r="P84" s="9"/>
      <c r="Q84" s="14"/>
      <c r="R84" s="9"/>
      <c r="S84" s="9"/>
      <c r="T84" s="14"/>
      <c r="U84" s="9"/>
      <c r="V84" s="9"/>
      <c r="W84" s="14"/>
      <c r="X84" s="9"/>
      <c r="Y84" s="9"/>
      <c r="Z84" s="14"/>
      <c r="AA84" s="9"/>
      <c r="AB84" s="9"/>
      <c r="AC84" s="14"/>
      <c r="AD84" s="9"/>
      <c r="AE84" s="9"/>
      <c r="AF84" s="14"/>
      <c r="AG84" s="9"/>
      <c r="AH84" s="9"/>
      <c r="AI84" s="14"/>
      <c r="AJ84" s="9"/>
      <c r="AK84" s="9"/>
      <c r="AL84" s="14"/>
      <c r="AM84" s="9">
        <f t="shared" si="2"/>
        <v>4</v>
      </c>
      <c r="AN84" s="9">
        <f t="shared" ref="AN84:AO84" si="82">AVERAGE(AK84,AH84,AE84,AB84,Y84,V84,S84,P84,M84,J84)</f>
        <v>0</v>
      </c>
      <c r="AO84" s="14">
        <f t="shared" si="82"/>
        <v>0.001498</v>
      </c>
    </row>
    <row r="85" ht="23.25" customHeight="1">
      <c r="A85" s="4"/>
      <c r="B85" s="9">
        <v>82.0</v>
      </c>
      <c r="C85" s="10"/>
      <c r="D85" s="15" t="s">
        <v>188</v>
      </c>
      <c r="E85" s="15">
        <v>100.0</v>
      </c>
      <c r="F85" s="15">
        <v>166.0</v>
      </c>
      <c r="G85" s="15">
        <v>4.0</v>
      </c>
      <c r="H85" s="15">
        <v>4.0</v>
      </c>
      <c r="I85" s="17">
        <v>4.0</v>
      </c>
      <c r="J85" s="17">
        <v>0.0</v>
      </c>
      <c r="K85" s="18">
        <v>0.0036</v>
      </c>
      <c r="L85" s="9"/>
      <c r="M85" s="9"/>
      <c r="N85" s="14"/>
      <c r="O85" s="9"/>
      <c r="P85" s="9"/>
      <c r="Q85" s="14"/>
      <c r="R85" s="9"/>
      <c r="S85" s="9"/>
      <c r="T85" s="14"/>
      <c r="U85" s="9"/>
      <c r="V85" s="9"/>
      <c r="W85" s="14"/>
      <c r="X85" s="9"/>
      <c r="Y85" s="9"/>
      <c r="Z85" s="14"/>
      <c r="AA85" s="9"/>
      <c r="AB85" s="9"/>
      <c r="AC85" s="14"/>
      <c r="AD85" s="9"/>
      <c r="AE85" s="9"/>
      <c r="AF85" s="14"/>
      <c r="AG85" s="9"/>
      <c r="AH85" s="9"/>
      <c r="AI85" s="14"/>
      <c r="AJ85" s="9"/>
      <c r="AK85" s="9"/>
      <c r="AL85" s="14"/>
      <c r="AM85" s="9">
        <f t="shared" si="2"/>
        <v>4</v>
      </c>
      <c r="AN85" s="9">
        <f t="shared" ref="AN85:AO85" si="83">AVERAGE(AK85,AH85,AE85,AB85,Y85,V85,S85,P85,M85,J85)</f>
        <v>0</v>
      </c>
      <c r="AO85" s="14">
        <f t="shared" si="83"/>
        <v>0.0036</v>
      </c>
    </row>
    <row r="86" ht="23.25" customHeight="1">
      <c r="A86" s="4"/>
      <c r="B86" s="9">
        <v>83.0</v>
      </c>
      <c r="C86" s="8"/>
      <c r="D86" s="15" t="s">
        <v>189</v>
      </c>
      <c r="E86" s="15">
        <v>100.0</v>
      </c>
      <c r="F86" s="15">
        <v>166.0</v>
      </c>
      <c r="G86" s="15">
        <v>4.0</v>
      </c>
      <c r="H86" s="15">
        <v>4.0</v>
      </c>
      <c r="I86" s="17">
        <v>4.0</v>
      </c>
      <c r="J86" s="17">
        <v>0.0</v>
      </c>
      <c r="K86" s="18">
        <v>0.003</v>
      </c>
      <c r="L86" s="9"/>
      <c r="M86" s="9"/>
      <c r="N86" s="14"/>
      <c r="O86" s="9"/>
      <c r="P86" s="9"/>
      <c r="Q86" s="14"/>
      <c r="R86" s="9"/>
      <c r="S86" s="9"/>
      <c r="T86" s="14"/>
      <c r="U86" s="9"/>
      <c r="V86" s="9"/>
      <c r="W86" s="14"/>
      <c r="X86" s="9"/>
      <c r="Y86" s="9"/>
      <c r="Z86" s="14"/>
      <c r="AA86" s="9"/>
      <c r="AB86" s="9"/>
      <c r="AC86" s="14"/>
      <c r="AD86" s="9"/>
      <c r="AE86" s="9"/>
      <c r="AF86" s="14"/>
      <c r="AG86" s="9"/>
      <c r="AH86" s="9"/>
      <c r="AI86" s="14"/>
      <c r="AJ86" s="9"/>
      <c r="AK86" s="9"/>
      <c r="AL86" s="14"/>
      <c r="AM86" s="9">
        <f t="shared" si="2"/>
        <v>4</v>
      </c>
      <c r="AN86" s="9">
        <f t="shared" ref="AN86:AO86" si="84">AVERAGE(AK86,AH86,AE86,AB86,Y86,V86,S86,P86,M86,J86)</f>
        <v>0</v>
      </c>
      <c r="AO86" s="14">
        <f t="shared" si="84"/>
        <v>0.003</v>
      </c>
    </row>
    <row r="87" ht="23.25" customHeight="1">
      <c r="A87" s="4"/>
      <c r="B87" s="9">
        <v>84.0</v>
      </c>
      <c r="C87" s="5" t="s">
        <v>190</v>
      </c>
      <c r="D87" s="15" t="s">
        <v>191</v>
      </c>
      <c r="E87" s="15">
        <v>1557.0</v>
      </c>
      <c r="F87" s="15">
        <v>65390.0</v>
      </c>
      <c r="G87" s="15" t="s">
        <v>183</v>
      </c>
      <c r="H87" s="15" t="s">
        <v>252</v>
      </c>
      <c r="I87" s="9"/>
      <c r="J87" s="9"/>
      <c r="K87" s="14"/>
      <c r="L87" s="9"/>
      <c r="M87" s="9"/>
      <c r="N87" s="14"/>
      <c r="O87" s="9"/>
      <c r="P87" s="9"/>
      <c r="Q87" s="14"/>
      <c r="R87" s="9"/>
      <c r="S87" s="9"/>
      <c r="T87" s="14"/>
      <c r="U87" s="9"/>
      <c r="V87" s="9"/>
      <c r="W87" s="14"/>
      <c r="X87" s="9"/>
      <c r="Y87" s="9"/>
      <c r="Z87" s="14"/>
      <c r="AA87" s="9"/>
      <c r="AB87" s="9"/>
      <c r="AC87" s="14"/>
      <c r="AD87" s="9"/>
      <c r="AE87" s="9"/>
      <c r="AF87" s="14"/>
      <c r="AG87" s="9"/>
      <c r="AH87" s="9"/>
      <c r="AI87" s="14"/>
      <c r="AJ87" s="9"/>
      <c r="AK87" s="9"/>
      <c r="AL87" s="14"/>
      <c r="AM87" s="9">
        <f t="shared" si="2"/>
        <v>0</v>
      </c>
      <c r="AN87" s="9" t="str">
        <f t="shared" ref="AN87:AO87" si="85">AVERAGE(AK87,AH87,AE87,AB87,Y87,V87,S87,P87,M87,J87)</f>
        <v>#DIV/0!</v>
      </c>
      <c r="AO87" s="14" t="str">
        <f t="shared" si="85"/>
        <v>#DIV/0!</v>
      </c>
    </row>
    <row r="88" ht="23.25" customHeight="1">
      <c r="A88" s="4"/>
      <c r="B88" s="9">
        <v>85.0</v>
      </c>
      <c r="C88" s="10"/>
      <c r="D88" s="15" t="s">
        <v>192</v>
      </c>
      <c r="E88" s="15">
        <v>662.0</v>
      </c>
      <c r="F88" s="15">
        <v>4185.0</v>
      </c>
      <c r="G88" s="15" t="s">
        <v>183</v>
      </c>
      <c r="H88" s="15">
        <v>4.0</v>
      </c>
      <c r="I88" s="9"/>
      <c r="J88" s="9"/>
      <c r="K88" s="14"/>
      <c r="L88" s="9"/>
      <c r="M88" s="9"/>
      <c r="N88" s="14"/>
      <c r="O88" s="9"/>
      <c r="P88" s="9"/>
      <c r="Q88" s="14"/>
      <c r="R88" s="9"/>
      <c r="S88" s="9"/>
      <c r="T88" s="14"/>
      <c r="U88" s="9"/>
      <c r="V88" s="9"/>
      <c r="W88" s="14"/>
      <c r="X88" s="9"/>
      <c r="Y88" s="9"/>
      <c r="Z88" s="14"/>
      <c r="AA88" s="9"/>
      <c r="AB88" s="9"/>
      <c r="AC88" s="14"/>
      <c r="AD88" s="9"/>
      <c r="AE88" s="9"/>
      <c r="AF88" s="14"/>
      <c r="AG88" s="9"/>
      <c r="AH88" s="9"/>
      <c r="AI88" s="14"/>
      <c r="AJ88" s="9"/>
      <c r="AK88" s="9"/>
      <c r="AL88" s="14"/>
      <c r="AM88" s="9">
        <f t="shared" si="2"/>
        <v>0</v>
      </c>
      <c r="AN88" s="9" t="str">
        <f t="shared" ref="AN88:AO88" si="86">AVERAGE(AK88,AH88,AE88,AB88,Y88,V88,S88,P88,M88,J88)</f>
        <v>#DIV/0!</v>
      </c>
      <c r="AO88" s="14" t="str">
        <f t="shared" si="86"/>
        <v>#DIV/0!</v>
      </c>
    </row>
    <row r="89" ht="23.25" customHeight="1">
      <c r="A89" s="4"/>
      <c r="B89" s="9">
        <v>86.0</v>
      </c>
      <c r="C89" s="10"/>
      <c r="D89" s="15" t="s">
        <v>193</v>
      </c>
      <c r="E89" s="15">
        <v>1216.0</v>
      </c>
      <c r="F89" s="15">
        <v>7844.0</v>
      </c>
      <c r="G89" s="15" t="s">
        <v>183</v>
      </c>
      <c r="H89" s="15" t="s">
        <v>253</v>
      </c>
      <c r="I89" s="9"/>
      <c r="J89" s="9"/>
      <c r="K89" s="14"/>
      <c r="L89" s="9"/>
      <c r="M89" s="9"/>
      <c r="N89" s="14"/>
      <c r="O89" s="9"/>
      <c r="P89" s="9"/>
      <c r="Q89" s="14"/>
      <c r="R89" s="9"/>
      <c r="S89" s="9"/>
      <c r="T89" s="14"/>
      <c r="U89" s="9"/>
      <c r="V89" s="9"/>
      <c r="W89" s="14"/>
      <c r="X89" s="9"/>
      <c r="Y89" s="9"/>
      <c r="Z89" s="14"/>
      <c r="AA89" s="9"/>
      <c r="AB89" s="9"/>
      <c r="AC89" s="14"/>
      <c r="AD89" s="9"/>
      <c r="AE89" s="9"/>
      <c r="AF89" s="14"/>
      <c r="AG89" s="9"/>
      <c r="AH89" s="9"/>
      <c r="AI89" s="14"/>
      <c r="AJ89" s="9"/>
      <c r="AK89" s="9"/>
      <c r="AL89" s="14"/>
      <c r="AM89" s="9">
        <f t="shared" si="2"/>
        <v>0</v>
      </c>
      <c r="AN89" s="9" t="str">
        <f t="shared" ref="AN89:AO89" si="87">AVERAGE(AK89,AH89,AE89,AB89,Y89,V89,S89,P89,M89,J89)</f>
        <v>#DIV/0!</v>
      </c>
      <c r="AO89" s="14" t="str">
        <f t="shared" si="87"/>
        <v>#DIV/0!</v>
      </c>
    </row>
    <row r="90" ht="23.25" customHeight="1">
      <c r="A90" s="4"/>
      <c r="B90" s="9">
        <v>87.0</v>
      </c>
      <c r="C90" s="10"/>
      <c r="D90" s="15" t="s">
        <v>194</v>
      </c>
      <c r="E90" s="15">
        <v>1916.0</v>
      </c>
      <c r="F90" s="15">
        <v>12506.0</v>
      </c>
      <c r="G90" s="15" t="s">
        <v>183</v>
      </c>
      <c r="H90" s="15" t="s">
        <v>253</v>
      </c>
      <c r="I90" s="9"/>
      <c r="J90" s="9"/>
      <c r="K90" s="14"/>
      <c r="L90" s="9"/>
      <c r="M90" s="9"/>
      <c r="N90" s="14"/>
      <c r="O90" s="9"/>
      <c r="P90" s="9"/>
      <c r="Q90" s="14"/>
      <c r="R90" s="9"/>
      <c r="S90" s="9"/>
      <c r="T90" s="14"/>
      <c r="U90" s="9"/>
      <c r="V90" s="9"/>
      <c r="W90" s="14"/>
      <c r="X90" s="9"/>
      <c r="Y90" s="9"/>
      <c r="Z90" s="14"/>
      <c r="AA90" s="9"/>
      <c r="AB90" s="9"/>
      <c r="AC90" s="14"/>
      <c r="AD90" s="9"/>
      <c r="AE90" s="9"/>
      <c r="AF90" s="14"/>
      <c r="AG90" s="9"/>
      <c r="AH90" s="9"/>
      <c r="AI90" s="14"/>
      <c r="AJ90" s="9"/>
      <c r="AK90" s="9"/>
      <c r="AL90" s="14"/>
      <c r="AM90" s="9">
        <f t="shared" si="2"/>
        <v>0</v>
      </c>
      <c r="AN90" s="9" t="str">
        <f t="shared" ref="AN90:AO90" si="88">AVERAGE(AK90,AH90,AE90,AB90,Y90,V90,S90,P90,M90,J90)</f>
        <v>#DIV/0!</v>
      </c>
      <c r="AO90" s="14" t="str">
        <f t="shared" si="88"/>
        <v>#DIV/0!</v>
      </c>
    </row>
    <row r="91" ht="23.25" customHeight="1">
      <c r="A91" s="4"/>
      <c r="B91" s="9">
        <v>88.0</v>
      </c>
      <c r="C91" s="8"/>
      <c r="D91" s="15" t="s">
        <v>195</v>
      </c>
      <c r="E91" s="15">
        <v>701.0</v>
      </c>
      <c r="F91" s="15">
        <v>7065.0</v>
      </c>
      <c r="G91" s="15" t="s">
        <v>183</v>
      </c>
      <c r="H91" s="15">
        <v>7.0</v>
      </c>
      <c r="I91" s="9"/>
      <c r="J91" s="9"/>
      <c r="K91" s="14"/>
      <c r="L91" s="9"/>
      <c r="M91" s="9"/>
      <c r="N91" s="14"/>
      <c r="O91" s="9"/>
      <c r="P91" s="9"/>
      <c r="Q91" s="14"/>
      <c r="R91" s="9"/>
      <c r="S91" s="9"/>
      <c r="T91" s="14"/>
      <c r="U91" s="9"/>
      <c r="V91" s="9"/>
      <c r="W91" s="14"/>
      <c r="X91" s="9"/>
      <c r="Y91" s="9"/>
      <c r="Z91" s="14"/>
      <c r="AA91" s="9"/>
      <c r="AB91" s="9"/>
      <c r="AC91" s="14"/>
      <c r="AD91" s="9"/>
      <c r="AE91" s="9"/>
      <c r="AF91" s="14"/>
      <c r="AG91" s="9"/>
      <c r="AH91" s="9"/>
      <c r="AI91" s="14"/>
      <c r="AJ91" s="9"/>
      <c r="AK91" s="9"/>
      <c r="AL91" s="14"/>
      <c r="AM91" s="9">
        <f t="shared" si="2"/>
        <v>0</v>
      </c>
      <c r="AN91" s="9" t="str">
        <f t="shared" ref="AN91:AO91" si="89">AVERAGE(AK91,AH91,AE91,AB91,Y91,V91,S91,P91,M91,J91)</f>
        <v>#DIV/0!</v>
      </c>
      <c r="AO91" s="14" t="str">
        <f t="shared" si="89"/>
        <v>#DIV/0!</v>
      </c>
    </row>
    <row r="92" ht="23.25" customHeight="1">
      <c r="A92" s="4"/>
      <c r="B92" s="9">
        <v>89.0</v>
      </c>
      <c r="C92" s="5" t="s">
        <v>196</v>
      </c>
      <c r="D92" s="15" t="s">
        <v>197</v>
      </c>
      <c r="E92" s="15">
        <v>67.0</v>
      </c>
      <c r="F92" s="15">
        <v>232.0</v>
      </c>
      <c r="G92" s="15">
        <v>4.0</v>
      </c>
      <c r="H92" s="15">
        <v>5.0</v>
      </c>
      <c r="I92" s="17">
        <v>5.0</v>
      </c>
      <c r="J92" s="17">
        <v>0.0</v>
      </c>
      <c r="K92" s="18">
        <v>0.002552</v>
      </c>
      <c r="L92" s="9"/>
      <c r="M92" s="9"/>
      <c r="N92" s="14"/>
      <c r="O92" s="9"/>
      <c r="P92" s="9"/>
      <c r="Q92" s="14"/>
      <c r="R92" s="9"/>
      <c r="S92" s="9"/>
      <c r="T92" s="14"/>
      <c r="U92" s="9"/>
      <c r="V92" s="9"/>
      <c r="W92" s="14"/>
      <c r="X92" s="9"/>
      <c r="Y92" s="9"/>
      <c r="Z92" s="14"/>
      <c r="AA92" s="9"/>
      <c r="AB92" s="9"/>
      <c r="AC92" s="14"/>
      <c r="AD92" s="9"/>
      <c r="AE92" s="9"/>
      <c r="AF92" s="14"/>
      <c r="AG92" s="9"/>
      <c r="AH92" s="9"/>
      <c r="AI92" s="14"/>
      <c r="AJ92" s="9"/>
      <c r="AK92" s="9"/>
      <c r="AL92" s="14"/>
      <c r="AM92" s="9">
        <f t="shared" si="2"/>
        <v>5</v>
      </c>
      <c r="AN92" s="9">
        <f t="shared" ref="AN92:AO92" si="90">AVERAGE(AK92,AH92,AE92,AB92,Y92,V92,S92,P92,M92,J92)</f>
        <v>0</v>
      </c>
      <c r="AO92" s="14">
        <f t="shared" si="90"/>
        <v>0.002552</v>
      </c>
    </row>
    <row r="93" ht="23.25" customHeight="1">
      <c r="A93" s="4"/>
      <c r="B93" s="9">
        <v>90.0</v>
      </c>
      <c r="C93" s="10"/>
      <c r="D93" s="15" t="s">
        <v>198</v>
      </c>
      <c r="E93" s="15">
        <v>202.0</v>
      </c>
      <c r="F93" s="15">
        <v>1227.0</v>
      </c>
      <c r="G93" s="15" t="s">
        <v>183</v>
      </c>
      <c r="H93" s="15">
        <v>6.0</v>
      </c>
      <c r="I93" s="17">
        <v>6.0</v>
      </c>
      <c r="J93" s="17">
        <v>0.0</v>
      </c>
      <c r="K93" s="18">
        <v>0.004744</v>
      </c>
      <c r="L93" s="9"/>
      <c r="M93" s="9"/>
      <c r="N93" s="14"/>
      <c r="O93" s="9"/>
      <c r="P93" s="9"/>
      <c r="Q93" s="14"/>
      <c r="R93" s="9"/>
      <c r="S93" s="9"/>
      <c r="T93" s="14"/>
      <c r="U93" s="9"/>
      <c r="V93" s="9"/>
      <c r="W93" s="14"/>
      <c r="X93" s="9"/>
      <c r="Y93" s="9"/>
      <c r="Z93" s="14"/>
      <c r="AA93" s="9"/>
      <c r="AB93" s="9"/>
      <c r="AC93" s="14"/>
      <c r="AD93" s="9"/>
      <c r="AE93" s="9"/>
      <c r="AF93" s="14"/>
      <c r="AG93" s="9"/>
      <c r="AH93" s="9"/>
      <c r="AI93" s="14"/>
      <c r="AJ93" s="9"/>
      <c r="AK93" s="9"/>
      <c r="AL93" s="14"/>
      <c r="AM93" s="9">
        <f t="shared" si="2"/>
        <v>6</v>
      </c>
      <c r="AN93" s="9">
        <f t="shared" ref="AN93:AO93" si="91">AVERAGE(AK93,AH93,AE93,AB93,Y93,V93,S93,P93,M93,J93)</f>
        <v>0</v>
      </c>
      <c r="AO93" s="14">
        <f t="shared" si="91"/>
        <v>0.004744</v>
      </c>
    </row>
    <row r="94" ht="23.25" customHeight="1">
      <c r="A94" s="4"/>
      <c r="B94" s="9">
        <v>91.0</v>
      </c>
      <c r="C94" s="10"/>
      <c r="D94" s="15" t="s">
        <v>199</v>
      </c>
      <c r="E94" s="15">
        <v>607.0</v>
      </c>
      <c r="F94" s="15">
        <v>6337.0</v>
      </c>
      <c r="G94" s="15" t="s">
        <v>183</v>
      </c>
      <c r="H94" s="15">
        <v>7.0</v>
      </c>
      <c r="I94" s="17">
        <v>7.0</v>
      </c>
      <c r="J94" s="17">
        <v>0.0</v>
      </c>
      <c r="K94" s="18">
        <v>0.048</v>
      </c>
      <c r="L94" s="9"/>
      <c r="M94" s="9"/>
      <c r="N94" s="14"/>
      <c r="O94" s="9"/>
      <c r="P94" s="9"/>
      <c r="Q94" s="14"/>
      <c r="R94" s="9"/>
      <c r="S94" s="9"/>
      <c r="T94" s="14"/>
      <c r="U94" s="9"/>
      <c r="V94" s="9"/>
      <c r="W94" s="14"/>
      <c r="X94" s="9"/>
      <c r="Y94" s="9"/>
      <c r="Z94" s="14"/>
      <c r="AA94" s="9"/>
      <c r="AB94" s="9"/>
      <c r="AC94" s="14"/>
      <c r="AD94" s="9"/>
      <c r="AE94" s="9"/>
      <c r="AF94" s="14"/>
      <c r="AG94" s="9"/>
      <c r="AH94" s="9"/>
      <c r="AI94" s="14"/>
      <c r="AJ94" s="9"/>
      <c r="AK94" s="9"/>
      <c r="AL94" s="14"/>
      <c r="AM94" s="9">
        <f t="shared" si="2"/>
        <v>7</v>
      </c>
      <c r="AN94" s="9">
        <f t="shared" ref="AN94:AO94" si="92">AVERAGE(AK94,AH94,AE94,AB94,Y94,V94,S94,P94,M94,J94)</f>
        <v>0</v>
      </c>
      <c r="AO94" s="14">
        <f t="shared" si="92"/>
        <v>0.048</v>
      </c>
    </row>
    <row r="95" ht="23.25" customHeight="1">
      <c r="A95" s="4"/>
      <c r="B95" s="9">
        <v>92.0</v>
      </c>
      <c r="C95" s="10"/>
      <c r="D95" s="15" t="s">
        <v>200</v>
      </c>
      <c r="E95" s="15">
        <v>37.0</v>
      </c>
      <c r="F95" s="15">
        <v>72.0</v>
      </c>
      <c r="G95" s="15">
        <v>4.0</v>
      </c>
      <c r="H95" s="15">
        <v>4.0</v>
      </c>
      <c r="I95" s="17">
        <v>4.0</v>
      </c>
      <c r="J95" s="17">
        <v>0.0</v>
      </c>
      <c r="K95" s="18">
        <v>0.0089</v>
      </c>
      <c r="L95" s="9"/>
      <c r="M95" s="9"/>
      <c r="N95" s="14"/>
      <c r="O95" s="9"/>
      <c r="P95" s="9"/>
      <c r="Q95" s="14"/>
      <c r="R95" s="9"/>
      <c r="S95" s="9"/>
      <c r="T95" s="14"/>
      <c r="U95" s="9"/>
      <c r="V95" s="9"/>
      <c r="W95" s="14"/>
      <c r="X95" s="9"/>
      <c r="Y95" s="9"/>
      <c r="Z95" s="14"/>
      <c r="AA95" s="9"/>
      <c r="AB95" s="9"/>
      <c r="AC95" s="14"/>
      <c r="AD95" s="9"/>
      <c r="AE95" s="9"/>
      <c r="AF95" s="14"/>
      <c r="AG95" s="9"/>
      <c r="AH95" s="9"/>
      <c r="AI95" s="14"/>
      <c r="AJ95" s="9"/>
      <c r="AK95" s="9"/>
      <c r="AL95" s="14"/>
      <c r="AM95" s="9">
        <f t="shared" si="2"/>
        <v>4</v>
      </c>
      <c r="AN95" s="9">
        <f t="shared" ref="AN95:AO95" si="93">AVERAGE(AK95,AH95,AE95,AB95,Y95,V95,S95,P95,M95,J95)</f>
        <v>0</v>
      </c>
      <c r="AO95" s="14">
        <f t="shared" si="93"/>
        <v>0.0089</v>
      </c>
    </row>
    <row r="96" ht="23.25" customHeight="1">
      <c r="A96" s="4"/>
      <c r="B96" s="9">
        <v>93.0</v>
      </c>
      <c r="C96" s="10"/>
      <c r="D96" s="15" t="s">
        <v>201</v>
      </c>
      <c r="E96" s="15">
        <v>149.0</v>
      </c>
      <c r="F96" s="15">
        <v>541.0</v>
      </c>
      <c r="G96" s="15">
        <v>4.0</v>
      </c>
      <c r="H96" s="15">
        <v>5.0</v>
      </c>
      <c r="I96" s="17">
        <v>5.0</v>
      </c>
      <c r="J96" s="17">
        <v>0.0</v>
      </c>
      <c r="K96" s="18">
        <v>0.005644</v>
      </c>
      <c r="L96" s="9"/>
      <c r="M96" s="9"/>
      <c r="N96" s="14"/>
      <c r="O96" s="9"/>
      <c r="P96" s="9"/>
      <c r="Q96" s="14"/>
      <c r="R96" s="9"/>
      <c r="S96" s="9"/>
      <c r="T96" s="14"/>
      <c r="U96" s="9"/>
      <c r="V96" s="9"/>
      <c r="W96" s="14"/>
      <c r="X96" s="9"/>
      <c r="Y96" s="9"/>
      <c r="Z96" s="14"/>
      <c r="AA96" s="9"/>
      <c r="AB96" s="9"/>
      <c r="AC96" s="14"/>
      <c r="AD96" s="9"/>
      <c r="AE96" s="9"/>
      <c r="AF96" s="14"/>
      <c r="AG96" s="9"/>
      <c r="AH96" s="9"/>
      <c r="AI96" s="14"/>
      <c r="AJ96" s="9"/>
      <c r="AK96" s="9"/>
      <c r="AL96" s="14"/>
      <c r="AM96" s="9">
        <f t="shared" si="2"/>
        <v>5</v>
      </c>
      <c r="AN96" s="9">
        <f t="shared" ref="AN96:AO96" si="94">AVERAGE(AK96,AH96,AE96,AB96,Y96,V96,S96,P96,M96,J96)</f>
        <v>0</v>
      </c>
      <c r="AO96" s="14">
        <f t="shared" si="94"/>
        <v>0.005644</v>
      </c>
    </row>
    <row r="97" ht="23.25" customHeight="1">
      <c r="A97" s="4"/>
      <c r="B97" s="9">
        <v>94.0</v>
      </c>
      <c r="C97" s="10"/>
      <c r="D97" s="15" t="s">
        <v>202</v>
      </c>
      <c r="E97" s="15">
        <v>597.0</v>
      </c>
      <c r="F97" s="15">
        <v>3936.0</v>
      </c>
      <c r="G97" s="15" t="s">
        <v>183</v>
      </c>
      <c r="H97" s="15">
        <v>6.0</v>
      </c>
      <c r="I97" s="17">
        <v>6.0</v>
      </c>
      <c r="J97" s="17">
        <v>0.0</v>
      </c>
      <c r="K97" s="18">
        <v>0.051</v>
      </c>
      <c r="L97" s="9"/>
      <c r="M97" s="9"/>
      <c r="N97" s="14"/>
      <c r="O97" s="9"/>
      <c r="P97" s="9"/>
      <c r="Q97" s="14"/>
      <c r="R97" s="9"/>
      <c r="S97" s="9"/>
      <c r="T97" s="14"/>
      <c r="U97" s="9"/>
      <c r="V97" s="9"/>
      <c r="W97" s="14"/>
      <c r="X97" s="9"/>
      <c r="Y97" s="9"/>
      <c r="Z97" s="14"/>
      <c r="AA97" s="9"/>
      <c r="AB97" s="9"/>
      <c r="AC97" s="14"/>
      <c r="AD97" s="9"/>
      <c r="AE97" s="9"/>
      <c r="AF97" s="14"/>
      <c r="AG97" s="9"/>
      <c r="AH97" s="9"/>
      <c r="AI97" s="14"/>
      <c r="AJ97" s="9"/>
      <c r="AK97" s="9"/>
      <c r="AL97" s="14"/>
      <c r="AM97" s="9">
        <f t="shared" si="2"/>
        <v>6</v>
      </c>
      <c r="AN97" s="9">
        <f t="shared" ref="AN97:AO97" si="95">AVERAGE(AK97,AH97,AE97,AB97,Y97,V97,S97,P97,M97,J97)</f>
        <v>0</v>
      </c>
      <c r="AO97" s="14">
        <f t="shared" si="95"/>
        <v>0.051</v>
      </c>
    </row>
    <row r="98" ht="23.25" customHeight="1">
      <c r="A98" s="4"/>
      <c r="B98" s="9">
        <v>95.0</v>
      </c>
      <c r="C98" s="10"/>
      <c r="D98" s="15" t="s">
        <v>203</v>
      </c>
      <c r="E98" s="15">
        <v>56.0</v>
      </c>
      <c r="F98" s="15">
        <v>110.0</v>
      </c>
      <c r="G98" s="15">
        <v>4.0</v>
      </c>
      <c r="H98" s="15">
        <v>4.0</v>
      </c>
      <c r="I98" s="17">
        <v>4.0</v>
      </c>
      <c r="J98" s="17">
        <v>0.0</v>
      </c>
      <c r="K98" s="18">
        <v>0.0014</v>
      </c>
      <c r="L98" s="9"/>
      <c r="M98" s="9"/>
      <c r="N98" s="14"/>
      <c r="O98" s="9"/>
      <c r="P98" s="9"/>
      <c r="Q98" s="14"/>
      <c r="R98" s="9"/>
      <c r="S98" s="9"/>
      <c r="T98" s="14"/>
      <c r="U98" s="9"/>
      <c r="V98" s="9"/>
      <c r="W98" s="14"/>
      <c r="X98" s="9"/>
      <c r="Y98" s="9"/>
      <c r="Z98" s="14"/>
      <c r="AA98" s="9"/>
      <c r="AB98" s="9"/>
      <c r="AC98" s="14"/>
      <c r="AD98" s="9"/>
      <c r="AE98" s="9"/>
      <c r="AF98" s="14"/>
      <c r="AG98" s="9"/>
      <c r="AH98" s="9"/>
      <c r="AI98" s="14"/>
      <c r="AJ98" s="9"/>
      <c r="AK98" s="9"/>
      <c r="AL98" s="14"/>
      <c r="AM98" s="9">
        <f t="shared" si="2"/>
        <v>4</v>
      </c>
      <c r="AN98" s="9">
        <f t="shared" ref="AN98:AO98" si="96">AVERAGE(AK98,AH98,AE98,AB98,Y98,V98,S98,P98,M98,J98)</f>
        <v>0</v>
      </c>
      <c r="AO98" s="14">
        <f t="shared" si="96"/>
        <v>0.0014</v>
      </c>
    </row>
    <row r="99" ht="23.25" customHeight="1">
      <c r="A99" s="4"/>
      <c r="B99" s="9">
        <v>96.0</v>
      </c>
      <c r="C99" s="10"/>
      <c r="D99" s="15" t="s">
        <v>204</v>
      </c>
      <c r="E99" s="15">
        <v>281.0</v>
      </c>
      <c r="F99" s="15">
        <v>1046.0</v>
      </c>
      <c r="G99" s="15" t="s">
        <v>183</v>
      </c>
      <c r="H99" s="15">
        <v>5.0</v>
      </c>
      <c r="I99" s="17">
        <v>5.0</v>
      </c>
      <c r="J99" s="17">
        <v>0.0</v>
      </c>
      <c r="K99" s="18">
        <v>0.02</v>
      </c>
      <c r="L99" s="9"/>
      <c r="M99" s="9"/>
      <c r="N99" s="14"/>
      <c r="O99" s="9"/>
      <c r="P99" s="9"/>
      <c r="Q99" s="14"/>
      <c r="R99" s="9"/>
      <c r="S99" s="9"/>
      <c r="T99" s="14"/>
      <c r="U99" s="9"/>
      <c r="V99" s="9"/>
      <c r="W99" s="14"/>
      <c r="X99" s="9"/>
      <c r="Y99" s="9"/>
      <c r="Z99" s="14"/>
      <c r="AA99" s="9"/>
      <c r="AB99" s="9"/>
      <c r="AC99" s="14"/>
      <c r="AD99" s="9"/>
      <c r="AE99" s="9"/>
      <c r="AF99" s="14"/>
      <c r="AG99" s="9"/>
      <c r="AH99" s="9"/>
      <c r="AI99" s="14"/>
      <c r="AJ99" s="9"/>
      <c r="AK99" s="9"/>
      <c r="AL99" s="14"/>
      <c r="AM99" s="9">
        <f t="shared" si="2"/>
        <v>5</v>
      </c>
      <c r="AN99" s="9">
        <f t="shared" ref="AN99:AO99" si="97">AVERAGE(AK99,AH99,AE99,AB99,Y99,V99,S99,P99,M99,J99)</f>
        <v>0</v>
      </c>
      <c r="AO99" s="14">
        <f t="shared" si="97"/>
        <v>0.02</v>
      </c>
    </row>
    <row r="100" ht="23.25" customHeight="1">
      <c r="A100" s="4"/>
      <c r="B100" s="9">
        <v>97.0</v>
      </c>
      <c r="C100" s="10"/>
      <c r="D100" s="15" t="s">
        <v>205</v>
      </c>
      <c r="E100" s="15">
        <v>1406.0</v>
      </c>
      <c r="F100" s="15">
        <v>9695.0</v>
      </c>
      <c r="G100" s="15" t="s">
        <v>183</v>
      </c>
      <c r="H100" s="15">
        <v>6.0</v>
      </c>
      <c r="I100" s="17">
        <v>6.0</v>
      </c>
      <c r="J100" s="17">
        <v>0.0</v>
      </c>
      <c r="K100" s="18">
        <v>0.13</v>
      </c>
      <c r="L100" s="9"/>
      <c r="M100" s="9"/>
      <c r="N100" s="14"/>
      <c r="O100" s="9"/>
      <c r="P100" s="9"/>
      <c r="Q100" s="14"/>
      <c r="R100" s="9"/>
      <c r="S100" s="9"/>
      <c r="T100" s="14"/>
      <c r="U100" s="9"/>
      <c r="V100" s="9"/>
      <c r="W100" s="14"/>
      <c r="X100" s="9"/>
      <c r="Y100" s="9"/>
      <c r="Z100" s="14"/>
      <c r="AA100" s="9"/>
      <c r="AB100" s="9"/>
      <c r="AC100" s="14"/>
      <c r="AD100" s="9"/>
      <c r="AE100" s="9"/>
      <c r="AF100" s="14"/>
      <c r="AG100" s="9"/>
      <c r="AH100" s="9"/>
      <c r="AI100" s="14"/>
      <c r="AJ100" s="9"/>
      <c r="AK100" s="9"/>
      <c r="AL100" s="14"/>
      <c r="AM100" s="9">
        <f t="shared" si="2"/>
        <v>6</v>
      </c>
      <c r="AN100" s="9">
        <f t="shared" ref="AN100:AO100" si="98">AVERAGE(AK100,AH100,AE100,AB100,Y100,V100,S100,P100,M100,J100)</f>
        <v>0</v>
      </c>
      <c r="AO100" s="14">
        <f t="shared" si="98"/>
        <v>0.13</v>
      </c>
    </row>
    <row r="101" ht="23.25" customHeight="1">
      <c r="A101" s="4"/>
      <c r="B101" s="9">
        <v>98.0</v>
      </c>
      <c r="C101" s="10"/>
      <c r="D101" s="15" t="s">
        <v>206</v>
      </c>
      <c r="E101" s="15">
        <v>79.0</v>
      </c>
      <c r="F101" s="15">
        <v>156.0</v>
      </c>
      <c r="G101" s="15">
        <v>3.0</v>
      </c>
      <c r="H101" s="15">
        <v>4.0</v>
      </c>
      <c r="I101" s="17">
        <v>4.0</v>
      </c>
      <c r="J101" s="17">
        <v>0.0</v>
      </c>
      <c r="K101" s="18">
        <v>0.0023</v>
      </c>
      <c r="L101" s="9"/>
      <c r="M101" s="9"/>
      <c r="N101" s="14"/>
      <c r="O101" s="9"/>
      <c r="P101" s="9"/>
      <c r="Q101" s="14"/>
      <c r="R101" s="9"/>
      <c r="S101" s="9"/>
      <c r="T101" s="14"/>
      <c r="U101" s="9"/>
      <c r="V101" s="9"/>
      <c r="W101" s="14"/>
      <c r="X101" s="9"/>
      <c r="Y101" s="9"/>
      <c r="Z101" s="14"/>
      <c r="AA101" s="9"/>
      <c r="AB101" s="9"/>
      <c r="AC101" s="14"/>
      <c r="AD101" s="9"/>
      <c r="AE101" s="9"/>
      <c r="AF101" s="14"/>
      <c r="AG101" s="9"/>
      <c r="AH101" s="9"/>
      <c r="AI101" s="14"/>
      <c r="AJ101" s="9"/>
      <c r="AK101" s="9"/>
      <c r="AL101" s="14"/>
      <c r="AM101" s="9">
        <f t="shared" si="2"/>
        <v>4</v>
      </c>
      <c r="AN101" s="9">
        <f t="shared" ref="AN101:AO101" si="99">AVERAGE(AK101,AH101,AE101,AB101,Y101,V101,S101,P101,M101,J101)</f>
        <v>0</v>
      </c>
      <c r="AO101" s="14">
        <f t="shared" si="99"/>
        <v>0.0023</v>
      </c>
    </row>
    <row r="102" ht="23.25" customHeight="1">
      <c r="A102" s="4"/>
      <c r="B102" s="9">
        <v>99.0</v>
      </c>
      <c r="C102" s="10"/>
      <c r="D102" s="15" t="s">
        <v>207</v>
      </c>
      <c r="E102" s="15">
        <v>475.0</v>
      </c>
      <c r="F102" s="15">
        <v>1795.0</v>
      </c>
      <c r="G102" s="15" t="s">
        <v>183</v>
      </c>
      <c r="H102" s="15">
        <v>5.0</v>
      </c>
      <c r="I102" s="17">
        <v>5.0</v>
      </c>
      <c r="J102" s="17">
        <v>0.0</v>
      </c>
      <c r="K102" s="18">
        <v>0.04</v>
      </c>
      <c r="L102" s="9"/>
      <c r="M102" s="9"/>
      <c r="N102" s="14"/>
      <c r="O102" s="9"/>
      <c r="P102" s="9"/>
      <c r="Q102" s="14"/>
      <c r="R102" s="9"/>
      <c r="S102" s="9"/>
      <c r="T102" s="14"/>
      <c r="U102" s="9"/>
      <c r="V102" s="9"/>
      <c r="W102" s="14"/>
      <c r="X102" s="9"/>
      <c r="Y102" s="9"/>
      <c r="Z102" s="14"/>
      <c r="AA102" s="9"/>
      <c r="AB102" s="9"/>
      <c r="AC102" s="14"/>
      <c r="AD102" s="9"/>
      <c r="AE102" s="9"/>
      <c r="AF102" s="14"/>
      <c r="AG102" s="9"/>
      <c r="AH102" s="9"/>
      <c r="AI102" s="14"/>
      <c r="AJ102" s="9"/>
      <c r="AK102" s="9"/>
      <c r="AL102" s="14"/>
      <c r="AM102" s="9">
        <f t="shared" si="2"/>
        <v>5</v>
      </c>
      <c r="AN102" s="9">
        <f t="shared" ref="AN102:AO102" si="100">AVERAGE(AK102,AH102,AE102,AB102,Y102,V102,S102,P102,M102,J102)</f>
        <v>0</v>
      </c>
      <c r="AO102" s="14">
        <f t="shared" si="100"/>
        <v>0.04</v>
      </c>
    </row>
    <row r="103" ht="23.25" customHeight="1">
      <c r="A103" s="4"/>
      <c r="B103" s="9">
        <v>100.0</v>
      </c>
      <c r="C103" s="10"/>
      <c r="D103" s="15" t="s">
        <v>208</v>
      </c>
      <c r="E103" s="15">
        <v>30.0</v>
      </c>
      <c r="F103" s="15">
        <v>100.0</v>
      </c>
      <c r="G103" s="15" t="s">
        <v>183</v>
      </c>
      <c r="H103" s="15">
        <v>4.0</v>
      </c>
      <c r="I103" s="17">
        <v>4.0</v>
      </c>
      <c r="J103" s="17">
        <v>0.0</v>
      </c>
      <c r="K103" s="18">
        <v>7.91E-4</v>
      </c>
      <c r="L103" s="9"/>
      <c r="M103" s="9"/>
      <c r="N103" s="14"/>
      <c r="O103" s="9"/>
      <c r="P103" s="9"/>
      <c r="Q103" s="14"/>
      <c r="R103" s="9"/>
      <c r="S103" s="9"/>
      <c r="T103" s="14"/>
      <c r="U103" s="9"/>
      <c r="V103" s="9"/>
      <c r="W103" s="14"/>
      <c r="X103" s="9"/>
      <c r="Y103" s="9"/>
      <c r="Z103" s="14"/>
      <c r="AA103" s="9"/>
      <c r="AB103" s="9"/>
      <c r="AC103" s="14"/>
      <c r="AD103" s="9"/>
      <c r="AE103" s="9"/>
      <c r="AF103" s="14"/>
      <c r="AG103" s="9"/>
      <c r="AH103" s="9"/>
      <c r="AI103" s="14"/>
      <c r="AJ103" s="9"/>
      <c r="AK103" s="9"/>
      <c r="AL103" s="14"/>
      <c r="AM103" s="9">
        <f t="shared" si="2"/>
        <v>4</v>
      </c>
      <c r="AN103" s="9">
        <f t="shared" ref="AN103:AO103" si="101">AVERAGE(AK103,AH103,AE103,AB103,Y103,V103,S103,P103,M103,J103)</f>
        <v>0</v>
      </c>
      <c r="AO103" s="14">
        <f t="shared" si="101"/>
        <v>0.000791</v>
      </c>
    </row>
    <row r="104" ht="23.25" customHeight="1">
      <c r="A104" s="4"/>
      <c r="B104" s="9">
        <v>101.0</v>
      </c>
      <c r="C104" s="10"/>
      <c r="D104" s="15" t="s">
        <v>209</v>
      </c>
      <c r="E104" s="15">
        <v>93.0</v>
      </c>
      <c r="F104" s="15">
        <v>593.0</v>
      </c>
      <c r="G104" s="15" t="s">
        <v>183</v>
      </c>
      <c r="H104" s="15">
        <v>5.0</v>
      </c>
      <c r="I104" s="17">
        <v>5.0</v>
      </c>
      <c r="J104" s="17">
        <v>0.0</v>
      </c>
      <c r="K104" s="18">
        <v>0.0029</v>
      </c>
      <c r="L104" s="9"/>
      <c r="M104" s="9"/>
      <c r="N104" s="14"/>
      <c r="O104" s="9"/>
      <c r="P104" s="9"/>
      <c r="Q104" s="14"/>
      <c r="R104" s="9"/>
      <c r="S104" s="9"/>
      <c r="T104" s="14"/>
      <c r="U104" s="9"/>
      <c r="V104" s="9"/>
      <c r="W104" s="14"/>
      <c r="X104" s="9"/>
      <c r="Y104" s="9"/>
      <c r="Z104" s="14"/>
      <c r="AA104" s="9"/>
      <c r="AB104" s="9"/>
      <c r="AC104" s="14"/>
      <c r="AD104" s="9"/>
      <c r="AE104" s="9"/>
      <c r="AF104" s="14"/>
      <c r="AG104" s="9"/>
      <c r="AH104" s="9"/>
      <c r="AI104" s="14"/>
      <c r="AJ104" s="9"/>
      <c r="AK104" s="9"/>
      <c r="AL104" s="14"/>
      <c r="AM104" s="9">
        <f t="shared" si="2"/>
        <v>5</v>
      </c>
      <c r="AN104" s="9">
        <f t="shared" ref="AN104:AO104" si="102">AVERAGE(AK104,AH104,AE104,AB104,Y104,V104,S104,P104,M104,J104)</f>
        <v>0</v>
      </c>
      <c r="AO104" s="14">
        <f t="shared" si="102"/>
        <v>0.0029</v>
      </c>
    </row>
    <row r="105" ht="23.25" customHeight="1">
      <c r="A105" s="4"/>
      <c r="B105" s="9">
        <v>102.0</v>
      </c>
      <c r="C105" s="10"/>
      <c r="D105" s="15" t="s">
        <v>210</v>
      </c>
      <c r="E105" s="15">
        <v>282.0</v>
      </c>
      <c r="F105" s="15">
        <v>3247.0</v>
      </c>
      <c r="G105" s="15" t="s">
        <v>183</v>
      </c>
      <c r="H105" s="15">
        <v>6.0</v>
      </c>
      <c r="I105" s="17">
        <v>6.0</v>
      </c>
      <c r="J105" s="17">
        <v>0.0</v>
      </c>
      <c r="K105" s="18">
        <v>0.028</v>
      </c>
      <c r="L105" s="9"/>
      <c r="M105" s="9"/>
      <c r="N105" s="14"/>
      <c r="O105" s="9"/>
      <c r="P105" s="9"/>
      <c r="Q105" s="14"/>
      <c r="R105" s="9"/>
      <c r="S105" s="9"/>
      <c r="T105" s="14"/>
      <c r="U105" s="9"/>
      <c r="V105" s="9"/>
      <c r="W105" s="14"/>
      <c r="X105" s="9"/>
      <c r="Y105" s="9"/>
      <c r="Z105" s="14"/>
      <c r="AA105" s="9"/>
      <c r="AB105" s="9"/>
      <c r="AC105" s="14"/>
      <c r="AD105" s="9"/>
      <c r="AE105" s="9"/>
      <c r="AF105" s="14"/>
      <c r="AG105" s="9"/>
      <c r="AH105" s="9"/>
      <c r="AI105" s="14"/>
      <c r="AJ105" s="9"/>
      <c r="AK105" s="9"/>
      <c r="AL105" s="14"/>
      <c r="AM105" s="9">
        <f t="shared" si="2"/>
        <v>6</v>
      </c>
      <c r="AN105" s="9">
        <f t="shared" ref="AN105:AO105" si="103">AVERAGE(AK105,AH105,AE105,AB105,Y105,V105,S105,P105,M105,J105)</f>
        <v>0</v>
      </c>
      <c r="AO105" s="14">
        <f t="shared" si="103"/>
        <v>0.028</v>
      </c>
    </row>
    <row r="106" ht="23.25" customHeight="1">
      <c r="A106" s="4"/>
      <c r="B106" s="9">
        <v>103.0</v>
      </c>
      <c r="C106" s="10"/>
      <c r="D106" s="15" t="s">
        <v>211</v>
      </c>
      <c r="E106" s="15">
        <v>52.0</v>
      </c>
      <c r="F106" s="15">
        <v>201.0</v>
      </c>
      <c r="G106" s="15" t="s">
        <v>183</v>
      </c>
      <c r="H106" s="15">
        <v>5.0</v>
      </c>
      <c r="I106" s="17">
        <v>5.0</v>
      </c>
      <c r="J106" s="17">
        <v>0.0</v>
      </c>
      <c r="K106" s="18">
        <v>0.001419</v>
      </c>
      <c r="L106" s="9"/>
      <c r="M106" s="9"/>
      <c r="N106" s="14"/>
      <c r="O106" s="9"/>
      <c r="P106" s="9"/>
      <c r="Q106" s="14"/>
      <c r="R106" s="9"/>
      <c r="S106" s="9"/>
      <c r="T106" s="14"/>
      <c r="U106" s="9"/>
      <c r="V106" s="9"/>
      <c r="W106" s="14"/>
      <c r="X106" s="9"/>
      <c r="Y106" s="9"/>
      <c r="Z106" s="14"/>
      <c r="AA106" s="9"/>
      <c r="AB106" s="9"/>
      <c r="AC106" s="14"/>
      <c r="AD106" s="9"/>
      <c r="AE106" s="9"/>
      <c r="AF106" s="14"/>
      <c r="AG106" s="9"/>
      <c r="AH106" s="9"/>
      <c r="AI106" s="14"/>
      <c r="AJ106" s="9"/>
      <c r="AK106" s="9"/>
      <c r="AL106" s="14"/>
      <c r="AM106" s="9">
        <f t="shared" si="2"/>
        <v>5</v>
      </c>
      <c r="AN106" s="9">
        <f t="shared" ref="AN106:AO106" si="104">AVERAGE(AK106,AH106,AE106,AB106,Y106,V106,S106,P106,M106,J106)</f>
        <v>0</v>
      </c>
      <c r="AO106" s="14">
        <f t="shared" si="104"/>
        <v>0.001419</v>
      </c>
    </row>
    <row r="107" ht="23.25" customHeight="1">
      <c r="A107" s="4"/>
      <c r="B107" s="9">
        <v>104.0</v>
      </c>
      <c r="C107" s="10"/>
      <c r="D107" s="15" t="s">
        <v>212</v>
      </c>
      <c r="E107" s="15">
        <v>212.0</v>
      </c>
      <c r="F107" s="15">
        <v>1621.0</v>
      </c>
      <c r="G107" s="15" t="s">
        <v>183</v>
      </c>
      <c r="H107" s="15">
        <v>6.0</v>
      </c>
      <c r="I107" s="17">
        <v>6.0</v>
      </c>
      <c r="J107" s="17">
        <v>0.0</v>
      </c>
      <c r="K107" s="18">
        <v>0.0092</v>
      </c>
      <c r="L107" s="9"/>
      <c r="M107" s="9"/>
      <c r="N107" s="14"/>
      <c r="O107" s="9"/>
      <c r="P107" s="9"/>
      <c r="Q107" s="14"/>
      <c r="R107" s="9"/>
      <c r="S107" s="9"/>
      <c r="T107" s="14"/>
      <c r="U107" s="9"/>
      <c r="V107" s="9"/>
      <c r="W107" s="14"/>
      <c r="X107" s="9"/>
      <c r="Y107" s="9"/>
      <c r="Z107" s="14"/>
      <c r="AA107" s="9"/>
      <c r="AB107" s="9"/>
      <c r="AC107" s="14"/>
      <c r="AD107" s="9"/>
      <c r="AE107" s="9"/>
      <c r="AF107" s="14"/>
      <c r="AG107" s="9"/>
      <c r="AH107" s="9"/>
      <c r="AI107" s="14"/>
      <c r="AJ107" s="9"/>
      <c r="AK107" s="9"/>
      <c r="AL107" s="14"/>
      <c r="AM107" s="9">
        <f t="shared" si="2"/>
        <v>6</v>
      </c>
      <c r="AN107" s="9">
        <f t="shared" ref="AN107:AO107" si="105">AVERAGE(AK107,AH107,AE107,AB107,Y107,V107,S107,P107,M107,J107)</f>
        <v>0</v>
      </c>
      <c r="AO107" s="14">
        <f t="shared" si="105"/>
        <v>0.0092</v>
      </c>
    </row>
    <row r="108" ht="23.25" customHeight="1">
      <c r="A108" s="4"/>
      <c r="B108" s="9">
        <v>105.0</v>
      </c>
      <c r="C108" s="10"/>
      <c r="D108" s="15" t="s">
        <v>213</v>
      </c>
      <c r="E108" s="15">
        <v>852.0</v>
      </c>
      <c r="F108" s="15">
        <v>12201.0</v>
      </c>
      <c r="G108" s="15" t="s">
        <v>183</v>
      </c>
      <c r="H108" s="15">
        <v>7.0</v>
      </c>
      <c r="I108" s="17">
        <v>10.0</v>
      </c>
      <c r="J108" s="17">
        <v>0.0</v>
      </c>
      <c r="K108" s="18">
        <v>0.44116</v>
      </c>
      <c r="L108" s="9"/>
      <c r="M108" s="9"/>
      <c r="N108" s="14"/>
      <c r="O108" s="9"/>
      <c r="P108" s="9"/>
      <c r="Q108" s="14"/>
      <c r="R108" s="9"/>
      <c r="S108" s="9"/>
      <c r="T108" s="14"/>
      <c r="U108" s="9"/>
      <c r="V108" s="9"/>
      <c r="W108" s="14"/>
      <c r="X108" s="9"/>
      <c r="Y108" s="9"/>
      <c r="Z108" s="14"/>
      <c r="AA108" s="9"/>
      <c r="AB108" s="9"/>
      <c r="AC108" s="14"/>
      <c r="AD108" s="9"/>
      <c r="AE108" s="9"/>
      <c r="AF108" s="14"/>
      <c r="AG108" s="9"/>
      <c r="AH108" s="9"/>
      <c r="AI108" s="14"/>
      <c r="AJ108" s="9"/>
      <c r="AK108" s="9"/>
      <c r="AL108" s="14"/>
      <c r="AM108" s="9">
        <f t="shared" si="2"/>
        <v>10</v>
      </c>
      <c r="AN108" s="9">
        <f t="shared" ref="AN108:AO108" si="106">AVERAGE(AK108,AH108,AE108,AB108,Y108,V108,S108,P108,M108,J108)</f>
        <v>0</v>
      </c>
      <c r="AO108" s="14">
        <f t="shared" si="106"/>
        <v>0.44116</v>
      </c>
    </row>
    <row r="109" ht="23.25" customHeight="1">
      <c r="A109" s="4"/>
      <c r="B109" s="9">
        <v>106.0</v>
      </c>
      <c r="C109" s="10"/>
      <c r="D109" s="15" t="s">
        <v>214</v>
      </c>
      <c r="E109" s="15">
        <v>80.0</v>
      </c>
      <c r="F109" s="15">
        <v>346.0</v>
      </c>
      <c r="G109" s="15" t="s">
        <v>183</v>
      </c>
      <c r="H109" s="15">
        <v>6.0</v>
      </c>
      <c r="I109" s="17">
        <v>6.0</v>
      </c>
      <c r="J109" s="17">
        <v>0.0</v>
      </c>
      <c r="K109" s="18">
        <v>0.009</v>
      </c>
      <c r="L109" s="9"/>
      <c r="M109" s="9"/>
      <c r="N109" s="14"/>
      <c r="O109" s="9"/>
      <c r="P109" s="9"/>
      <c r="Q109" s="14"/>
      <c r="R109" s="9"/>
      <c r="S109" s="9"/>
      <c r="T109" s="14"/>
      <c r="U109" s="9"/>
      <c r="V109" s="9"/>
      <c r="W109" s="14"/>
      <c r="X109" s="9"/>
      <c r="Y109" s="9"/>
      <c r="Z109" s="14"/>
      <c r="AA109" s="9"/>
      <c r="AB109" s="9"/>
      <c r="AC109" s="14"/>
      <c r="AD109" s="9"/>
      <c r="AE109" s="9"/>
      <c r="AF109" s="14"/>
      <c r="AG109" s="9"/>
      <c r="AH109" s="9"/>
      <c r="AI109" s="14"/>
      <c r="AJ109" s="9"/>
      <c r="AK109" s="9"/>
      <c r="AL109" s="14"/>
      <c r="AM109" s="9">
        <f t="shared" si="2"/>
        <v>6</v>
      </c>
      <c r="AN109" s="9">
        <f t="shared" ref="AN109:AO109" si="107">AVERAGE(AK109,AH109,AE109,AB109,Y109,V109,S109,P109,M109,J109)</f>
        <v>0</v>
      </c>
      <c r="AO109" s="14">
        <f t="shared" si="107"/>
        <v>0.009</v>
      </c>
    </row>
    <row r="110" ht="23.25" customHeight="1">
      <c r="A110" s="4"/>
      <c r="B110" s="9">
        <v>107.0</v>
      </c>
      <c r="C110" s="10"/>
      <c r="D110" s="15" t="s">
        <v>215</v>
      </c>
      <c r="E110" s="15">
        <v>405.0</v>
      </c>
      <c r="F110" s="15">
        <v>3524.0</v>
      </c>
      <c r="G110" s="15" t="s">
        <v>183</v>
      </c>
      <c r="H110" s="15">
        <v>7.0</v>
      </c>
      <c r="I110" s="17">
        <v>7.0</v>
      </c>
      <c r="J110" s="17">
        <v>0.0</v>
      </c>
      <c r="K110" s="18">
        <v>0.025</v>
      </c>
      <c r="L110" s="9"/>
      <c r="M110" s="9"/>
      <c r="N110" s="14"/>
      <c r="O110" s="9"/>
      <c r="P110" s="9"/>
      <c r="Q110" s="14"/>
      <c r="R110" s="9"/>
      <c r="S110" s="9"/>
      <c r="T110" s="14"/>
      <c r="U110" s="9"/>
      <c r="V110" s="9"/>
      <c r="W110" s="14"/>
      <c r="X110" s="9"/>
      <c r="Y110" s="9"/>
      <c r="Z110" s="14"/>
      <c r="AA110" s="9"/>
      <c r="AB110" s="9"/>
      <c r="AC110" s="14"/>
      <c r="AD110" s="9"/>
      <c r="AE110" s="9"/>
      <c r="AF110" s="14"/>
      <c r="AG110" s="9"/>
      <c r="AH110" s="9"/>
      <c r="AI110" s="14"/>
      <c r="AJ110" s="9"/>
      <c r="AK110" s="9"/>
      <c r="AL110" s="14"/>
      <c r="AM110" s="9">
        <f t="shared" si="2"/>
        <v>7</v>
      </c>
      <c r="AN110" s="9">
        <f t="shared" ref="AN110:AO110" si="108">AVERAGE(AK110,AH110,AE110,AB110,Y110,V110,S110,P110,M110,J110)</f>
        <v>0</v>
      </c>
      <c r="AO110" s="14">
        <f t="shared" si="108"/>
        <v>0.025</v>
      </c>
    </row>
    <row r="111" ht="23.25" customHeight="1">
      <c r="A111" s="4"/>
      <c r="B111" s="9">
        <v>108.0</v>
      </c>
      <c r="C111" s="10"/>
      <c r="D111" s="15" t="s">
        <v>216</v>
      </c>
      <c r="E111" s="15">
        <v>2030.0</v>
      </c>
      <c r="F111" s="15">
        <v>33751.0</v>
      </c>
      <c r="G111" s="15" t="s">
        <v>183</v>
      </c>
      <c r="H111" s="15">
        <v>8.0</v>
      </c>
      <c r="I111" s="9"/>
      <c r="J111" s="9"/>
      <c r="K111" s="14"/>
      <c r="L111" s="9"/>
      <c r="M111" s="9"/>
      <c r="N111" s="14"/>
      <c r="O111" s="9"/>
      <c r="P111" s="9"/>
      <c r="Q111" s="14"/>
      <c r="R111" s="9"/>
      <c r="S111" s="9"/>
      <c r="T111" s="14"/>
      <c r="U111" s="9"/>
      <c r="V111" s="9"/>
      <c r="W111" s="14"/>
      <c r="X111" s="9"/>
      <c r="Y111" s="9"/>
      <c r="Z111" s="14"/>
      <c r="AA111" s="9"/>
      <c r="AB111" s="9"/>
      <c r="AC111" s="14"/>
      <c r="AD111" s="9"/>
      <c r="AE111" s="9"/>
      <c r="AF111" s="14"/>
      <c r="AG111" s="9"/>
      <c r="AH111" s="9"/>
      <c r="AI111" s="14"/>
      <c r="AJ111" s="9"/>
      <c r="AK111" s="9"/>
      <c r="AL111" s="14"/>
      <c r="AM111" s="9">
        <f t="shared" si="2"/>
        <v>0</v>
      </c>
      <c r="AN111" s="9" t="str">
        <f t="shared" ref="AN111:AO111" si="109">AVERAGE(AK111,AH111,AE111,AB111,Y111,V111,S111,P111,M111,J111)</f>
        <v>#DIV/0!</v>
      </c>
      <c r="AO111" s="14" t="str">
        <f t="shared" si="109"/>
        <v>#DIV/0!</v>
      </c>
    </row>
    <row r="112" ht="23.25" customHeight="1">
      <c r="A112" s="4"/>
      <c r="B112" s="9">
        <v>109.0</v>
      </c>
      <c r="C112" s="10"/>
      <c r="D112" s="15" t="s">
        <v>217</v>
      </c>
      <c r="E112" s="15">
        <v>114.0</v>
      </c>
      <c r="F112" s="15">
        <v>541.0</v>
      </c>
      <c r="G112" s="15" t="s">
        <v>183</v>
      </c>
      <c r="H112" s="15">
        <v>7.0</v>
      </c>
      <c r="I112" s="17">
        <v>7.0</v>
      </c>
      <c r="J112" s="17">
        <v>0.0</v>
      </c>
      <c r="K112" s="18">
        <v>0.0039</v>
      </c>
      <c r="L112" s="9"/>
      <c r="M112" s="9"/>
      <c r="N112" s="14"/>
      <c r="O112" s="9"/>
      <c r="P112" s="9"/>
      <c r="Q112" s="14"/>
      <c r="R112" s="9"/>
      <c r="S112" s="9"/>
      <c r="T112" s="14"/>
      <c r="U112" s="9"/>
      <c r="V112" s="9"/>
      <c r="W112" s="14"/>
      <c r="X112" s="9"/>
      <c r="Y112" s="9"/>
      <c r="Z112" s="14"/>
      <c r="AA112" s="9"/>
      <c r="AB112" s="9"/>
      <c r="AC112" s="14"/>
      <c r="AD112" s="9"/>
      <c r="AE112" s="9"/>
      <c r="AF112" s="14"/>
      <c r="AG112" s="9"/>
      <c r="AH112" s="9"/>
      <c r="AI112" s="14"/>
      <c r="AJ112" s="9"/>
      <c r="AK112" s="9"/>
      <c r="AL112" s="14"/>
      <c r="AM112" s="9">
        <f t="shared" si="2"/>
        <v>7</v>
      </c>
      <c r="AN112" s="9">
        <f t="shared" ref="AN112:AO112" si="110">AVERAGE(AK112,AH112,AE112,AB112,Y112,V112,S112,P112,M112,J112)</f>
        <v>0</v>
      </c>
      <c r="AO112" s="14">
        <f t="shared" si="110"/>
        <v>0.0039</v>
      </c>
    </row>
    <row r="113" ht="23.25" customHeight="1">
      <c r="A113" s="4"/>
      <c r="B113" s="9">
        <v>110.0</v>
      </c>
      <c r="C113" s="10"/>
      <c r="D113" s="15" t="s">
        <v>218</v>
      </c>
      <c r="E113" s="15">
        <v>690.0</v>
      </c>
      <c r="F113" s="15">
        <v>6650.0</v>
      </c>
      <c r="G113" s="15" t="s">
        <v>183</v>
      </c>
      <c r="H113" s="15">
        <v>8.0</v>
      </c>
      <c r="I113" s="17">
        <v>8.0</v>
      </c>
      <c r="J113" s="17">
        <v>0.0</v>
      </c>
      <c r="K113" s="18">
        <v>0.05</v>
      </c>
      <c r="L113" s="9"/>
      <c r="M113" s="9"/>
      <c r="N113" s="14"/>
      <c r="O113" s="9"/>
      <c r="P113" s="9"/>
      <c r="Q113" s="14"/>
      <c r="R113" s="9"/>
      <c r="S113" s="9"/>
      <c r="T113" s="14"/>
      <c r="U113" s="9"/>
      <c r="V113" s="9"/>
      <c r="W113" s="14"/>
      <c r="X113" s="9"/>
      <c r="Y113" s="9"/>
      <c r="Z113" s="14"/>
      <c r="AA113" s="9"/>
      <c r="AB113" s="9"/>
      <c r="AC113" s="14"/>
      <c r="AD113" s="9"/>
      <c r="AE113" s="9"/>
      <c r="AF113" s="14"/>
      <c r="AG113" s="9"/>
      <c r="AH113" s="9"/>
      <c r="AI113" s="14"/>
      <c r="AJ113" s="9"/>
      <c r="AK113" s="9"/>
      <c r="AL113" s="14"/>
      <c r="AM113" s="9">
        <f t="shared" si="2"/>
        <v>8</v>
      </c>
      <c r="AN113" s="9">
        <f t="shared" ref="AN113:AO113" si="111">AVERAGE(AK113,AH113,AE113,AB113,Y113,V113,S113,P113,M113,J113)</f>
        <v>0</v>
      </c>
      <c r="AO113" s="14">
        <f t="shared" si="111"/>
        <v>0.05</v>
      </c>
    </row>
    <row r="114" ht="23.25" customHeight="1">
      <c r="A114" s="4"/>
      <c r="B114" s="9">
        <v>111.0</v>
      </c>
      <c r="C114" s="10"/>
      <c r="D114" s="15" t="s">
        <v>219</v>
      </c>
      <c r="E114" s="15">
        <v>4146.0</v>
      </c>
      <c r="F114" s="15">
        <v>77305.0</v>
      </c>
      <c r="G114" s="15" t="s">
        <v>183</v>
      </c>
      <c r="H114" s="15">
        <v>9.0</v>
      </c>
      <c r="I114" s="9"/>
      <c r="J114" s="9"/>
      <c r="K114" s="14"/>
      <c r="L114" s="9"/>
      <c r="M114" s="9"/>
      <c r="N114" s="14"/>
      <c r="O114" s="9"/>
      <c r="P114" s="9"/>
      <c r="Q114" s="14"/>
      <c r="R114" s="9"/>
      <c r="S114" s="9"/>
      <c r="T114" s="14"/>
      <c r="U114" s="9"/>
      <c r="V114" s="9"/>
      <c r="W114" s="14"/>
      <c r="X114" s="9"/>
      <c r="Y114" s="9"/>
      <c r="Z114" s="14"/>
      <c r="AA114" s="9"/>
      <c r="AB114" s="9"/>
      <c r="AC114" s="14"/>
      <c r="AD114" s="9"/>
      <c r="AE114" s="9"/>
      <c r="AF114" s="14"/>
      <c r="AG114" s="9"/>
      <c r="AH114" s="9"/>
      <c r="AI114" s="14"/>
      <c r="AJ114" s="9"/>
      <c r="AK114" s="9"/>
      <c r="AL114" s="14"/>
      <c r="AM114" s="9">
        <f t="shared" si="2"/>
        <v>0</v>
      </c>
      <c r="AN114" s="9" t="str">
        <f t="shared" ref="AN114:AO114" si="112">AVERAGE(AK114,AH114,AE114,AB114,Y114,V114,S114,P114,M114,J114)</f>
        <v>#DIV/0!</v>
      </c>
      <c r="AO114" s="14" t="str">
        <f t="shared" si="112"/>
        <v>#DIV/0!</v>
      </c>
    </row>
    <row r="115" ht="23.25" customHeight="1">
      <c r="A115" s="4"/>
      <c r="B115" s="9">
        <v>112.0</v>
      </c>
      <c r="C115" s="10"/>
      <c r="D115" s="15" t="s">
        <v>220</v>
      </c>
      <c r="E115" s="15">
        <v>154.0</v>
      </c>
      <c r="F115" s="15">
        <v>792.0</v>
      </c>
      <c r="G115" s="15" t="s">
        <v>183</v>
      </c>
      <c r="H115" s="15">
        <v>8.0</v>
      </c>
      <c r="I115" s="17">
        <v>8.0</v>
      </c>
      <c r="J115" s="17">
        <v>0.0</v>
      </c>
      <c r="K115" s="18">
        <v>0.0027</v>
      </c>
      <c r="L115" s="9"/>
      <c r="M115" s="9"/>
      <c r="N115" s="14"/>
      <c r="O115" s="9"/>
      <c r="P115" s="9"/>
      <c r="Q115" s="14"/>
      <c r="R115" s="9"/>
      <c r="S115" s="9"/>
      <c r="T115" s="14"/>
      <c r="U115" s="9"/>
      <c r="V115" s="9"/>
      <c r="W115" s="14"/>
      <c r="X115" s="9"/>
      <c r="Y115" s="9"/>
      <c r="Z115" s="14"/>
      <c r="AA115" s="9"/>
      <c r="AB115" s="9"/>
      <c r="AC115" s="14"/>
      <c r="AD115" s="9"/>
      <c r="AE115" s="9"/>
      <c r="AF115" s="14"/>
      <c r="AG115" s="9"/>
      <c r="AH115" s="9"/>
      <c r="AI115" s="14"/>
      <c r="AJ115" s="9"/>
      <c r="AK115" s="9"/>
      <c r="AL115" s="14"/>
      <c r="AM115" s="9">
        <f t="shared" si="2"/>
        <v>8</v>
      </c>
      <c r="AN115" s="9">
        <f t="shared" ref="AN115:AO115" si="113">AVERAGE(AK115,AH115,AE115,AB115,Y115,V115,S115,P115,M115,J115)</f>
        <v>0</v>
      </c>
      <c r="AO115" s="14">
        <f t="shared" si="113"/>
        <v>0.0027</v>
      </c>
    </row>
    <row r="116" ht="23.25" customHeight="1">
      <c r="A116" s="4"/>
      <c r="B116" s="9">
        <v>113.0</v>
      </c>
      <c r="C116" s="8"/>
      <c r="D116" s="15" t="s">
        <v>221</v>
      </c>
      <c r="E116" s="15">
        <v>1085.0</v>
      </c>
      <c r="F116" s="15">
        <v>11395.0</v>
      </c>
      <c r="G116" s="15" t="s">
        <v>183</v>
      </c>
      <c r="H116" s="15">
        <v>9.0</v>
      </c>
      <c r="I116" s="9"/>
      <c r="J116" s="9"/>
      <c r="K116" s="14"/>
      <c r="L116" s="9"/>
      <c r="M116" s="9"/>
      <c r="N116" s="14"/>
      <c r="O116" s="9"/>
      <c r="P116" s="9"/>
      <c r="Q116" s="14"/>
      <c r="R116" s="9"/>
      <c r="S116" s="9"/>
      <c r="T116" s="14"/>
      <c r="U116" s="9"/>
      <c r="V116" s="9"/>
      <c r="W116" s="14"/>
      <c r="X116" s="9"/>
      <c r="Y116" s="9"/>
      <c r="Z116" s="14"/>
      <c r="AA116" s="9"/>
      <c r="AB116" s="9"/>
      <c r="AC116" s="14"/>
      <c r="AD116" s="9"/>
      <c r="AE116" s="9"/>
      <c r="AF116" s="14"/>
      <c r="AG116" s="9"/>
      <c r="AH116" s="9"/>
      <c r="AI116" s="14"/>
      <c r="AJ116" s="9"/>
      <c r="AK116" s="9"/>
      <c r="AL116" s="14"/>
      <c r="AM116" s="9">
        <f t="shared" si="2"/>
        <v>0</v>
      </c>
      <c r="AN116" s="9" t="str">
        <f t="shared" ref="AN116:AO116" si="114">AVERAGE(AK116,AH116,AE116,AB116,Y116,V116,S116,P116,M116,J116)</f>
        <v>#DIV/0!</v>
      </c>
      <c r="AO116" s="14" t="str">
        <f t="shared" si="114"/>
        <v>#DIV/0!</v>
      </c>
    </row>
    <row r="117" ht="23.25" customHeight="1">
      <c r="A117" s="4"/>
      <c r="B117" s="9">
        <v>114.0</v>
      </c>
      <c r="C117" s="5" t="s">
        <v>222</v>
      </c>
      <c r="D117" s="15" t="s">
        <v>223</v>
      </c>
      <c r="E117" s="15">
        <v>2368.0</v>
      </c>
      <c r="F117" s="15">
        <v>110871.0</v>
      </c>
      <c r="G117" s="15" t="s">
        <v>183</v>
      </c>
      <c r="H117" s="15">
        <v>43.0</v>
      </c>
      <c r="I117" s="9"/>
      <c r="J117" s="9"/>
      <c r="K117" s="14"/>
      <c r="L117" s="9"/>
      <c r="M117" s="9"/>
      <c r="N117" s="14"/>
      <c r="O117" s="9"/>
      <c r="P117" s="9"/>
      <c r="Q117" s="14"/>
      <c r="R117" s="9"/>
      <c r="S117" s="9"/>
      <c r="T117" s="14"/>
      <c r="U117" s="9"/>
      <c r="V117" s="9"/>
      <c r="W117" s="14"/>
      <c r="X117" s="9"/>
      <c r="Y117" s="9"/>
      <c r="Z117" s="14"/>
      <c r="AA117" s="9"/>
      <c r="AB117" s="9"/>
      <c r="AC117" s="14"/>
      <c r="AD117" s="9"/>
      <c r="AE117" s="9"/>
      <c r="AF117" s="14"/>
      <c r="AG117" s="9"/>
      <c r="AH117" s="9"/>
      <c r="AI117" s="14"/>
      <c r="AJ117" s="9"/>
      <c r="AK117" s="9"/>
      <c r="AL117" s="14"/>
      <c r="AM117" s="9">
        <f t="shared" si="2"/>
        <v>0</v>
      </c>
      <c r="AN117" s="9" t="str">
        <f t="shared" ref="AN117:AO117" si="115">AVERAGE(AK117,AH117,AE117,AB117,Y117,V117,S117,P117,M117,J117)</f>
        <v>#DIV/0!</v>
      </c>
      <c r="AO117" s="14" t="str">
        <f t="shared" si="115"/>
        <v>#DIV/0!</v>
      </c>
    </row>
    <row r="118" ht="23.25" customHeight="1">
      <c r="A118" s="4"/>
      <c r="B118" s="9">
        <v>115.0</v>
      </c>
      <c r="C118" s="10"/>
      <c r="D118" s="15" t="s">
        <v>224</v>
      </c>
      <c r="E118" s="15">
        <v>2464.0</v>
      </c>
      <c r="F118" s="15">
        <v>111742.0</v>
      </c>
      <c r="G118" s="15" t="s">
        <v>183</v>
      </c>
      <c r="H118" s="15" t="s">
        <v>254</v>
      </c>
      <c r="I118" s="9"/>
      <c r="J118" s="9"/>
      <c r="K118" s="14"/>
      <c r="L118" s="9"/>
      <c r="M118" s="9"/>
      <c r="N118" s="14"/>
      <c r="O118" s="9"/>
      <c r="P118" s="9"/>
      <c r="Q118" s="14"/>
      <c r="R118" s="9"/>
      <c r="S118" s="9"/>
      <c r="T118" s="14"/>
      <c r="U118" s="9"/>
      <c r="V118" s="9"/>
      <c r="W118" s="14"/>
      <c r="X118" s="9"/>
      <c r="Y118" s="9"/>
      <c r="Z118" s="14"/>
      <c r="AA118" s="9"/>
      <c r="AB118" s="9"/>
      <c r="AC118" s="14"/>
      <c r="AD118" s="9"/>
      <c r="AE118" s="9"/>
      <c r="AF118" s="14"/>
      <c r="AG118" s="9"/>
      <c r="AH118" s="9"/>
      <c r="AI118" s="14"/>
      <c r="AJ118" s="9"/>
      <c r="AK118" s="9"/>
      <c r="AL118" s="14"/>
      <c r="AM118" s="9">
        <f t="shared" si="2"/>
        <v>0</v>
      </c>
      <c r="AN118" s="9" t="str">
        <f t="shared" ref="AN118:AO118" si="116">AVERAGE(AK118,AH118,AE118,AB118,Y118,V118,S118,P118,M118,J118)</f>
        <v>#DIV/0!</v>
      </c>
      <c r="AO118" s="14" t="str">
        <f t="shared" si="116"/>
        <v>#DIV/0!</v>
      </c>
    </row>
    <row r="119" ht="23.25" customHeight="1">
      <c r="A119" s="4"/>
      <c r="B119" s="9">
        <v>116.0</v>
      </c>
      <c r="C119" s="10"/>
      <c r="D119" s="15" t="s">
        <v>225</v>
      </c>
      <c r="E119" s="15">
        <v>4730.0</v>
      </c>
      <c r="F119" s="15">
        <v>286722.0</v>
      </c>
      <c r="G119" s="15" t="s">
        <v>183</v>
      </c>
      <c r="H119" s="15" t="s">
        <v>255</v>
      </c>
      <c r="I119" s="9"/>
      <c r="J119" s="9"/>
      <c r="K119" s="14"/>
      <c r="L119" s="9"/>
      <c r="M119" s="9"/>
      <c r="N119" s="14"/>
      <c r="O119" s="9"/>
      <c r="P119" s="9"/>
      <c r="Q119" s="14"/>
      <c r="R119" s="9"/>
      <c r="S119" s="9"/>
      <c r="T119" s="14"/>
      <c r="U119" s="9"/>
      <c r="V119" s="9"/>
      <c r="W119" s="14"/>
      <c r="X119" s="9"/>
      <c r="Y119" s="9"/>
      <c r="Z119" s="14"/>
      <c r="AA119" s="9"/>
      <c r="AB119" s="9"/>
      <c r="AC119" s="14"/>
      <c r="AD119" s="9"/>
      <c r="AE119" s="9"/>
      <c r="AF119" s="14"/>
      <c r="AG119" s="9"/>
      <c r="AH119" s="9"/>
      <c r="AI119" s="14"/>
      <c r="AJ119" s="9"/>
      <c r="AK119" s="9"/>
      <c r="AL119" s="14"/>
      <c r="AM119" s="9">
        <f t="shared" si="2"/>
        <v>0</v>
      </c>
      <c r="AN119" s="9" t="str">
        <f t="shared" ref="AN119:AO119" si="117">AVERAGE(AK119,AH119,AE119,AB119,Y119,V119,S119,P119,M119,J119)</f>
        <v>#DIV/0!</v>
      </c>
      <c r="AO119" s="14" t="str">
        <f t="shared" si="117"/>
        <v>#DIV/0!</v>
      </c>
    </row>
    <row r="120" ht="23.25" customHeight="1">
      <c r="A120" s="4"/>
      <c r="B120" s="9">
        <v>117.0</v>
      </c>
      <c r="C120" s="10"/>
      <c r="D120" s="15" t="s">
        <v>226</v>
      </c>
      <c r="E120" s="15">
        <v>5231.0</v>
      </c>
      <c r="F120" s="15">
        <v>294902.0</v>
      </c>
      <c r="G120" s="15" t="s">
        <v>183</v>
      </c>
      <c r="H120" s="15" t="s">
        <v>256</v>
      </c>
      <c r="I120" s="9"/>
      <c r="J120" s="9"/>
      <c r="K120" s="14"/>
      <c r="L120" s="9"/>
      <c r="M120" s="9"/>
      <c r="N120" s="14"/>
      <c r="O120" s="9"/>
      <c r="P120" s="9"/>
      <c r="Q120" s="14"/>
      <c r="R120" s="9"/>
      <c r="S120" s="9"/>
      <c r="T120" s="14"/>
      <c r="U120" s="9"/>
      <c r="V120" s="9"/>
      <c r="W120" s="14"/>
      <c r="X120" s="9"/>
      <c r="Y120" s="9"/>
      <c r="Z120" s="14"/>
      <c r="AA120" s="9"/>
      <c r="AB120" s="9"/>
      <c r="AC120" s="14"/>
      <c r="AD120" s="9"/>
      <c r="AE120" s="9"/>
      <c r="AF120" s="14"/>
      <c r="AG120" s="9"/>
      <c r="AH120" s="9"/>
      <c r="AI120" s="14"/>
      <c r="AJ120" s="9"/>
      <c r="AK120" s="9"/>
      <c r="AL120" s="14"/>
      <c r="AM120" s="9">
        <f t="shared" si="2"/>
        <v>0</v>
      </c>
      <c r="AN120" s="9" t="str">
        <f t="shared" ref="AN120:AO120" si="118">AVERAGE(AK120,AH120,AE120,AB120,Y120,V120,S120,P120,M120,J120)</f>
        <v>#DIV/0!</v>
      </c>
      <c r="AO120" s="14" t="str">
        <f t="shared" si="118"/>
        <v>#DIV/0!</v>
      </c>
    </row>
    <row r="121" ht="23.25" customHeight="1">
      <c r="A121" s="4"/>
      <c r="B121" s="9">
        <v>118.0</v>
      </c>
      <c r="C121" s="10"/>
      <c r="D121" s="15" t="s">
        <v>227</v>
      </c>
      <c r="E121" s="15">
        <v>905.0</v>
      </c>
      <c r="F121" s="15">
        <v>43081.0</v>
      </c>
      <c r="G121" s="15" t="s">
        <v>183</v>
      </c>
      <c r="H121" s="15">
        <v>50.0</v>
      </c>
      <c r="I121" s="9"/>
      <c r="J121" s="9"/>
      <c r="K121" s="14"/>
      <c r="L121" s="9"/>
      <c r="M121" s="9"/>
      <c r="N121" s="14"/>
      <c r="O121" s="9"/>
      <c r="P121" s="9"/>
      <c r="Q121" s="14"/>
      <c r="R121" s="9"/>
      <c r="S121" s="9"/>
      <c r="T121" s="14"/>
      <c r="U121" s="9"/>
      <c r="V121" s="9"/>
      <c r="W121" s="14"/>
      <c r="X121" s="9"/>
      <c r="Y121" s="9"/>
      <c r="Z121" s="14"/>
      <c r="AA121" s="9"/>
      <c r="AB121" s="9"/>
      <c r="AC121" s="14"/>
      <c r="AD121" s="9"/>
      <c r="AE121" s="9"/>
      <c r="AF121" s="14"/>
      <c r="AG121" s="9"/>
      <c r="AH121" s="9"/>
      <c r="AI121" s="14"/>
      <c r="AJ121" s="9"/>
      <c r="AK121" s="9"/>
      <c r="AL121" s="14"/>
      <c r="AM121" s="9">
        <f t="shared" si="2"/>
        <v>0</v>
      </c>
      <c r="AN121" s="9" t="str">
        <f t="shared" ref="AN121:AO121" si="119">AVERAGE(AK121,AH121,AE121,AB121,Y121,V121,S121,P121,M121,J121)</f>
        <v>#DIV/0!</v>
      </c>
      <c r="AO121" s="14" t="str">
        <f t="shared" si="119"/>
        <v>#DIV/0!</v>
      </c>
    </row>
    <row r="122" ht="23.25" customHeight="1">
      <c r="A122" s="4"/>
      <c r="B122" s="9">
        <v>119.0</v>
      </c>
      <c r="C122" s="10"/>
      <c r="D122" s="15" t="s">
        <v>228</v>
      </c>
      <c r="E122" s="15">
        <v>947.0</v>
      </c>
      <c r="F122" s="15">
        <v>43571.0</v>
      </c>
      <c r="G122" s="15" t="s">
        <v>183</v>
      </c>
      <c r="H122" s="15" t="s">
        <v>254</v>
      </c>
      <c r="I122" s="9"/>
      <c r="J122" s="9"/>
      <c r="K122" s="14"/>
      <c r="L122" s="9"/>
      <c r="M122" s="9"/>
      <c r="N122" s="14"/>
      <c r="O122" s="9"/>
      <c r="P122" s="9"/>
      <c r="Q122" s="14"/>
      <c r="R122" s="9"/>
      <c r="S122" s="9"/>
      <c r="T122" s="14"/>
      <c r="U122" s="9"/>
      <c r="V122" s="9"/>
      <c r="W122" s="14"/>
      <c r="X122" s="9"/>
      <c r="Y122" s="9"/>
      <c r="Z122" s="14"/>
      <c r="AA122" s="9"/>
      <c r="AB122" s="9"/>
      <c r="AC122" s="14"/>
      <c r="AD122" s="9"/>
      <c r="AE122" s="9"/>
      <c r="AF122" s="14"/>
      <c r="AG122" s="9"/>
      <c r="AH122" s="9"/>
      <c r="AI122" s="14"/>
      <c r="AJ122" s="9"/>
      <c r="AK122" s="9"/>
      <c r="AL122" s="14"/>
      <c r="AM122" s="9">
        <f t="shared" si="2"/>
        <v>0</v>
      </c>
      <c r="AN122" s="9" t="str">
        <f t="shared" ref="AN122:AO122" si="120">AVERAGE(AK122,AH122,AE122,AB122,Y122,V122,S122,P122,M122,J122)</f>
        <v>#DIV/0!</v>
      </c>
      <c r="AO122" s="14" t="str">
        <f t="shared" si="120"/>
        <v>#DIV/0!</v>
      </c>
    </row>
    <row r="123" ht="23.25" customHeight="1">
      <c r="A123" s="4"/>
      <c r="B123" s="9">
        <v>120.0</v>
      </c>
      <c r="C123" s="10"/>
      <c r="D123" s="15" t="s">
        <v>229</v>
      </c>
      <c r="E123" s="15">
        <v>1809.0</v>
      </c>
      <c r="F123" s="15">
        <v>103368.0</v>
      </c>
      <c r="G123" s="15" t="s">
        <v>183</v>
      </c>
      <c r="H123" s="15" t="s">
        <v>240</v>
      </c>
      <c r="I123" s="9"/>
      <c r="J123" s="9"/>
      <c r="K123" s="14"/>
      <c r="L123" s="9"/>
      <c r="M123" s="9"/>
      <c r="N123" s="14"/>
      <c r="O123" s="9"/>
      <c r="P123" s="9"/>
      <c r="Q123" s="14"/>
      <c r="R123" s="9"/>
      <c r="S123" s="9"/>
      <c r="T123" s="14"/>
      <c r="U123" s="9"/>
      <c r="V123" s="9"/>
      <c r="W123" s="14"/>
      <c r="X123" s="9"/>
      <c r="Y123" s="9"/>
      <c r="Z123" s="14"/>
      <c r="AA123" s="9"/>
      <c r="AB123" s="9"/>
      <c r="AC123" s="14"/>
      <c r="AD123" s="9"/>
      <c r="AE123" s="9"/>
      <c r="AF123" s="14"/>
      <c r="AG123" s="9"/>
      <c r="AH123" s="9"/>
      <c r="AI123" s="14"/>
      <c r="AJ123" s="9"/>
      <c r="AK123" s="9"/>
      <c r="AL123" s="14"/>
      <c r="AM123" s="9">
        <f t="shared" si="2"/>
        <v>0</v>
      </c>
      <c r="AN123" s="9" t="str">
        <f t="shared" ref="AN123:AO123" si="121">AVERAGE(AK123,AH123,AE123,AB123,Y123,V123,S123,P123,M123,J123)</f>
        <v>#DIV/0!</v>
      </c>
      <c r="AO123" s="14" t="str">
        <f t="shared" si="121"/>
        <v>#DIV/0!</v>
      </c>
    </row>
    <row r="124" ht="23.25" customHeight="1">
      <c r="A124" s="4"/>
      <c r="B124" s="9">
        <v>121.0</v>
      </c>
      <c r="C124" s="8"/>
      <c r="D124" s="15" t="s">
        <v>230</v>
      </c>
      <c r="E124" s="15">
        <v>1870.0</v>
      </c>
      <c r="F124" s="15">
        <v>104176.0</v>
      </c>
      <c r="G124" s="15" t="s">
        <v>183</v>
      </c>
      <c r="H124" s="15" t="s">
        <v>254</v>
      </c>
      <c r="I124" s="9"/>
      <c r="J124" s="9"/>
      <c r="K124" s="14"/>
      <c r="L124" s="9"/>
      <c r="M124" s="9"/>
      <c r="N124" s="14"/>
      <c r="O124" s="9"/>
      <c r="P124" s="9"/>
      <c r="Q124" s="14"/>
      <c r="R124" s="9"/>
      <c r="S124" s="9"/>
      <c r="T124" s="14"/>
      <c r="U124" s="9"/>
      <c r="V124" s="9"/>
      <c r="W124" s="14"/>
      <c r="X124" s="9"/>
      <c r="Y124" s="9"/>
      <c r="Z124" s="14"/>
      <c r="AA124" s="9"/>
      <c r="AB124" s="9"/>
      <c r="AC124" s="14"/>
      <c r="AD124" s="9"/>
      <c r="AE124" s="9"/>
      <c r="AF124" s="14"/>
      <c r="AG124" s="9"/>
      <c r="AH124" s="9"/>
      <c r="AI124" s="14"/>
      <c r="AJ124" s="9"/>
      <c r="AK124" s="9"/>
      <c r="AL124" s="14"/>
      <c r="AM124" s="9">
        <f t="shared" si="2"/>
        <v>0</v>
      </c>
      <c r="AN124" s="9" t="str">
        <f t="shared" ref="AN124:AO124" si="122">AVERAGE(AK124,AH124,AE124,AB124,Y124,V124,S124,P124,M124,J124)</f>
        <v>#DIV/0!</v>
      </c>
      <c r="AO124" s="14" t="str">
        <f t="shared" si="122"/>
        <v>#DIV/0!</v>
      </c>
    </row>
    <row r="125" ht="23.25" customHeight="1">
      <c r="A125" s="4"/>
      <c r="B125" s="9">
        <v>122.0</v>
      </c>
      <c r="C125" s="5" t="s">
        <v>231</v>
      </c>
      <c r="D125" s="15" t="s">
        <v>232</v>
      </c>
      <c r="E125" s="15">
        <v>900.0</v>
      </c>
      <c r="F125" s="15">
        <v>26100.0</v>
      </c>
      <c r="G125" s="15">
        <v>30.0</v>
      </c>
      <c r="H125" s="15">
        <v>30.0</v>
      </c>
      <c r="I125" s="9"/>
      <c r="J125" s="9"/>
      <c r="K125" s="14"/>
      <c r="L125" s="9"/>
      <c r="M125" s="9"/>
      <c r="N125" s="14"/>
      <c r="O125" s="9"/>
      <c r="P125" s="9"/>
      <c r="Q125" s="14"/>
      <c r="R125" s="9"/>
      <c r="S125" s="9"/>
      <c r="T125" s="14"/>
      <c r="U125" s="9"/>
      <c r="V125" s="9"/>
      <c r="W125" s="14"/>
      <c r="X125" s="9"/>
      <c r="Y125" s="9"/>
      <c r="Z125" s="14"/>
      <c r="AA125" s="9"/>
      <c r="AB125" s="9"/>
      <c r="AC125" s="14"/>
      <c r="AD125" s="9"/>
      <c r="AE125" s="9"/>
      <c r="AF125" s="14"/>
      <c r="AG125" s="9"/>
      <c r="AH125" s="9"/>
      <c r="AI125" s="14"/>
      <c r="AJ125" s="9"/>
      <c r="AK125" s="9"/>
      <c r="AL125" s="14"/>
      <c r="AM125" s="9">
        <f t="shared" si="2"/>
        <v>0</v>
      </c>
      <c r="AN125" s="9" t="str">
        <f t="shared" ref="AN125:AO125" si="123">AVERAGE(AK125,AH125,AE125,AB125,Y125,V125,S125,P125,M125,J125)</f>
        <v>#DIV/0!</v>
      </c>
      <c r="AO125" s="14" t="str">
        <f t="shared" si="123"/>
        <v>#DIV/0!</v>
      </c>
    </row>
    <row r="126" ht="23.25" customHeight="1">
      <c r="A126" s="4"/>
      <c r="B126" s="9">
        <v>123.0</v>
      </c>
      <c r="C126" s="10"/>
      <c r="D126" s="15" t="s">
        <v>233</v>
      </c>
      <c r="E126" s="15">
        <v>1600.0</v>
      </c>
      <c r="F126" s="15">
        <v>62400.0</v>
      </c>
      <c r="G126" s="15">
        <v>40.0</v>
      </c>
      <c r="H126" s="15">
        <v>40.0</v>
      </c>
      <c r="I126" s="9"/>
      <c r="J126" s="9"/>
      <c r="K126" s="14"/>
      <c r="L126" s="9"/>
      <c r="M126" s="9"/>
      <c r="N126" s="14"/>
      <c r="O126" s="9"/>
      <c r="P126" s="9"/>
      <c r="Q126" s="14"/>
      <c r="R126" s="9"/>
      <c r="S126" s="9"/>
      <c r="T126" s="14"/>
      <c r="U126" s="9"/>
      <c r="V126" s="9"/>
      <c r="W126" s="14"/>
      <c r="X126" s="9"/>
      <c r="Y126" s="9"/>
      <c r="Z126" s="14"/>
      <c r="AA126" s="9"/>
      <c r="AB126" s="9"/>
      <c r="AC126" s="14"/>
      <c r="AD126" s="9"/>
      <c r="AE126" s="9"/>
      <c r="AF126" s="14"/>
      <c r="AG126" s="9"/>
      <c r="AH126" s="9"/>
      <c r="AI126" s="14"/>
      <c r="AJ126" s="9"/>
      <c r="AK126" s="9"/>
      <c r="AL126" s="14"/>
      <c r="AM126" s="9">
        <f t="shared" si="2"/>
        <v>0</v>
      </c>
      <c r="AN126" s="9" t="str">
        <f t="shared" ref="AN126:AO126" si="124">AVERAGE(AK126,AH126,AE126,AB126,Y126,V126,S126,P126,M126,J126)</f>
        <v>#DIV/0!</v>
      </c>
      <c r="AO126" s="14" t="str">
        <f t="shared" si="124"/>
        <v>#DIV/0!</v>
      </c>
    </row>
    <row r="127" ht="23.25" customHeight="1">
      <c r="A127" s="4"/>
      <c r="B127" s="9">
        <v>124.0</v>
      </c>
      <c r="C127" s="10"/>
      <c r="D127" s="15" t="s">
        <v>234</v>
      </c>
      <c r="E127" s="15">
        <v>3600.0</v>
      </c>
      <c r="F127" s="15">
        <v>212400.0</v>
      </c>
      <c r="G127" s="15">
        <v>60.0</v>
      </c>
      <c r="H127" s="15">
        <v>60.0</v>
      </c>
      <c r="I127" s="9"/>
      <c r="J127" s="9"/>
      <c r="K127" s="14"/>
      <c r="L127" s="9"/>
      <c r="M127" s="9"/>
      <c r="N127" s="14"/>
      <c r="O127" s="9"/>
      <c r="P127" s="9"/>
      <c r="Q127" s="14"/>
      <c r="R127" s="9"/>
      <c r="S127" s="9"/>
      <c r="T127" s="14"/>
      <c r="U127" s="9"/>
      <c r="V127" s="9"/>
      <c r="W127" s="14"/>
      <c r="X127" s="9"/>
      <c r="Y127" s="9"/>
      <c r="Z127" s="14"/>
      <c r="AA127" s="9"/>
      <c r="AB127" s="9"/>
      <c r="AC127" s="14"/>
      <c r="AD127" s="9"/>
      <c r="AE127" s="9"/>
      <c r="AF127" s="14"/>
      <c r="AG127" s="9"/>
      <c r="AH127" s="9"/>
      <c r="AI127" s="14"/>
      <c r="AJ127" s="9"/>
      <c r="AK127" s="9"/>
      <c r="AL127" s="14"/>
      <c r="AM127" s="9">
        <f t="shared" si="2"/>
        <v>0</v>
      </c>
      <c r="AN127" s="9" t="str">
        <f t="shared" ref="AN127:AO127" si="125">AVERAGE(AK127,AH127,AE127,AB127,Y127,V127,S127,P127,M127,J127)</f>
        <v>#DIV/0!</v>
      </c>
      <c r="AO127" s="14" t="str">
        <f t="shared" si="125"/>
        <v>#DIV/0!</v>
      </c>
    </row>
    <row r="128" ht="23.25" customHeight="1">
      <c r="A128" s="4"/>
      <c r="B128" s="9">
        <v>125.0</v>
      </c>
      <c r="C128" s="8"/>
      <c r="D128" s="15" t="s">
        <v>235</v>
      </c>
      <c r="E128" s="15">
        <v>10000.0</v>
      </c>
      <c r="F128" s="15">
        <v>990000.0</v>
      </c>
      <c r="G128" s="15">
        <v>100.0</v>
      </c>
      <c r="H128" s="15">
        <v>100.0</v>
      </c>
      <c r="I128" s="9"/>
      <c r="J128" s="9"/>
      <c r="K128" s="14"/>
      <c r="L128" s="9"/>
      <c r="M128" s="9"/>
      <c r="N128" s="14"/>
      <c r="O128" s="9"/>
      <c r="P128" s="9"/>
      <c r="Q128" s="14"/>
      <c r="R128" s="9"/>
      <c r="S128" s="9"/>
      <c r="T128" s="14"/>
      <c r="U128" s="9"/>
      <c r="V128" s="9"/>
      <c r="W128" s="14"/>
      <c r="X128" s="9"/>
      <c r="Y128" s="9"/>
      <c r="Z128" s="14"/>
      <c r="AA128" s="9"/>
      <c r="AB128" s="9"/>
      <c r="AC128" s="14"/>
      <c r="AD128" s="9"/>
      <c r="AE128" s="9"/>
      <c r="AF128" s="14"/>
      <c r="AG128" s="9"/>
      <c r="AH128" s="9"/>
      <c r="AI128" s="14"/>
      <c r="AJ128" s="9"/>
      <c r="AK128" s="9"/>
      <c r="AL128" s="14"/>
      <c r="AM128" s="9">
        <f t="shared" si="2"/>
        <v>0</v>
      </c>
      <c r="AN128" s="9" t="str">
        <f t="shared" ref="AN128:AO128" si="126">AVERAGE(AK128,AH128,AE128,AB128,Y128,V128,S128,P128,M128,J128)</f>
        <v>#DIV/0!</v>
      </c>
      <c r="AO128" s="14" t="str">
        <f t="shared" si="126"/>
        <v>#DIV/0!</v>
      </c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</row>
  </sheetData>
  <mergeCells count="29">
    <mergeCell ref="AG2:AI2"/>
    <mergeCell ref="AJ2:AL2"/>
    <mergeCell ref="AM2:AO2"/>
    <mergeCell ref="L2:N2"/>
    <mergeCell ref="O2:Q2"/>
    <mergeCell ref="R2:T2"/>
    <mergeCell ref="U2:W2"/>
    <mergeCell ref="X2:Z2"/>
    <mergeCell ref="AA2:AC2"/>
    <mergeCell ref="AD2:AF2"/>
    <mergeCell ref="B2:B3"/>
    <mergeCell ref="C2:C3"/>
    <mergeCell ref="D2:D3"/>
    <mergeCell ref="E2:E3"/>
    <mergeCell ref="F2:F3"/>
    <mergeCell ref="G2:H2"/>
    <mergeCell ref="I2:K2"/>
    <mergeCell ref="C83:C86"/>
    <mergeCell ref="C87:C91"/>
    <mergeCell ref="C92:C116"/>
    <mergeCell ref="C117:C124"/>
    <mergeCell ref="C125:C128"/>
    <mergeCell ref="C4:C9"/>
    <mergeCell ref="C10:C24"/>
    <mergeCell ref="C25:C38"/>
    <mergeCell ref="C40:C51"/>
    <mergeCell ref="C52:C53"/>
    <mergeCell ref="C54:C77"/>
    <mergeCell ref="C78:C8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4.13"/>
    <col customWidth="1" min="3" max="4" width="37.63"/>
    <col customWidth="1" min="5" max="5" width="3.0"/>
    <col customWidth="1" min="6" max="6" width="17.25"/>
    <col customWidth="1" min="7" max="8" width="8.63"/>
    <col customWidth="1" min="9" max="9" width="12.63"/>
    <col customWidth="1" min="10" max="10" width="2.0"/>
    <col customWidth="1" min="11" max="12" width="8.63"/>
    <col customWidth="1" min="13" max="13" width="5.38"/>
    <col customWidth="1" min="14" max="14" width="10.13"/>
    <col customWidth="1" min="15" max="16" width="8.63"/>
    <col customWidth="1" min="17" max="26" width="8.75"/>
  </cols>
  <sheetData>
    <row r="1" ht="12.75" customHeight="1"/>
    <row r="2" ht="12.75" customHeight="1"/>
    <row r="3" ht="12.75" customHeight="1">
      <c r="B3" s="1">
        <v>1.0</v>
      </c>
      <c r="C3" s="1" t="s">
        <v>257</v>
      </c>
      <c r="D3" s="1" t="s">
        <v>258</v>
      </c>
      <c r="E3" s="1">
        <f t="shared" ref="E3:E121" si="1">FIND(" ",D3,1)</f>
        <v>14</v>
      </c>
      <c r="F3" s="1" t="str">
        <f t="shared" ref="F3:F121" si="2">LEFT(D3,E3-1)</f>
        <v>DSJC125.1.col</v>
      </c>
      <c r="G3" s="1">
        <f t="shared" ref="G3:G121" si="3">FIND("(",D3,1)</f>
        <v>15</v>
      </c>
      <c r="H3" s="1">
        <f t="shared" ref="H3:H121" si="4">FIND(")",D3,1)</f>
        <v>23</v>
      </c>
      <c r="I3" s="1" t="str">
        <f t="shared" ref="I3:I121" si="5">MID(D3,G3+1,H3-G3-1)</f>
        <v>125,736</v>
      </c>
      <c r="J3" s="1">
        <f t="shared" ref="J3:J121" si="6">FIND(",",I3,1)</f>
        <v>4</v>
      </c>
      <c r="K3" s="1" t="str">
        <f t="shared" ref="K3:K121" si="7">LEFT(I3,J3-1)</f>
        <v>125</v>
      </c>
      <c r="L3" s="1" t="str">
        <f t="shared" ref="L3:L121" si="8">RIGHT(I3,LEN(I3)-J3)</f>
        <v>736</v>
      </c>
      <c r="M3" s="1" t="str">
        <f t="shared" ref="M3:M121" si="9">RIGHT(TRIM(D3),3)</f>
        <v>DSJ</v>
      </c>
      <c r="N3" s="1" t="str">
        <f t="shared" ref="N3:N121" si="10">RIGHT(TRIM(D3),LEN(TRIM(D3))-H3-1)</f>
        <v> ?, DSJ</v>
      </c>
      <c r="O3" s="1">
        <f t="shared" ref="O3:O121" si="11">IF(N3="?",N3,FIND(",",N3,1))</f>
        <v>3</v>
      </c>
      <c r="P3" s="1" t="str">
        <f t="shared" ref="P3:P121" si="12">IF(O3="?",O3,LEFT(N3,O3-1))</f>
        <v> ?</v>
      </c>
    </row>
    <row r="4" ht="12.75" customHeight="1">
      <c r="B4" s="1">
        <v>2.0</v>
      </c>
      <c r="C4" s="1" t="s">
        <v>259</v>
      </c>
      <c r="D4" s="1" t="s">
        <v>260</v>
      </c>
      <c r="E4" s="1">
        <f t="shared" si="1"/>
        <v>14</v>
      </c>
      <c r="F4" s="1" t="str">
        <f t="shared" si="2"/>
        <v>DSJC125.5.col</v>
      </c>
      <c r="G4" s="1">
        <f t="shared" si="3"/>
        <v>15</v>
      </c>
      <c r="H4" s="1">
        <f t="shared" si="4"/>
        <v>24</v>
      </c>
      <c r="I4" s="1" t="str">
        <f t="shared" si="5"/>
        <v>125,3891</v>
      </c>
      <c r="J4" s="1">
        <f t="shared" si="6"/>
        <v>4</v>
      </c>
      <c r="K4" s="1" t="str">
        <f t="shared" si="7"/>
        <v>125</v>
      </c>
      <c r="L4" s="1" t="str">
        <f t="shared" si="8"/>
        <v>3891</v>
      </c>
      <c r="M4" s="1" t="str">
        <f t="shared" si="9"/>
        <v>DSJ</v>
      </c>
      <c r="N4" s="1" t="str">
        <f t="shared" si="10"/>
        <v> ?, DSJ</v>
      </c>
      <c r="O4" s="1">
        <f t="shared" si="11"/>
        <v>3</v>
      </c>
      <c r="P4" s="1" t="str">
        <f t="shared" si="12"/>
        <v> ?</v>
      </c>
    </row>
    <row r="5" ht="12.75" customHeight="1">
      <c r="B5" s="1">
        <v>3.0</v>
      </c>
      <c r="C5" s="1" t="s">
        <v>261</v>
      </c>
      <c r="D5" s="1" t="s">
        <v>262</v>
      </c>
      <c r="E5" s="1">
        <f t="shared" si="1"/>
        <v>14</v>
      </c>
      <c r="F5" s="1" t="str">
        <f t="shared" si="2"/>
        <v>DSJC125.9.col</v>
      </c>
      <c r="G5" s="1">
        <f t="shared" si="3"/>
        <v>15</v>
      </c>
      <c r="H5" s="1">
        <f t="shared" si="4"/>
        <v>24</v>
      </c>
      <c r="I5" s="1" t="str">
        <f t="shared" si="5"/>
        <v>125,6961</v>
      </c>
      <c r="J5" s="1">
        <f t="shared" si="6"/>
        <v>4</v>
      </c>
      <c r="K5" s="1" t="str">
        <f t="shared" si="7"/>
        <v>125</v>
      </c>
      <c r="L5" s="1" t="str">
        <f t="shared" si="8"/>
        <v>6961</v>
      </c>
      <c r="M5" s="1" t="str">
        <f t="shared" si="9"/>
        <v>DSJ</v>
      </c>
      <c r="N5" s="1" t="str">
        <f t="shared" si="10"/>
        <v> ?, DSJ</v>
      </c>
      <c r="O5" s="1">
        <f t="shared" si="11"/>
        <v>3</v>
      </c>
      <c r="P5" s="1" t="str">
        <f t="shared" si="12"/>
        <v> ?</v>
      </c>
    </row>
    <row r="6" ht="12.75" customHeight="1">
      <c r="B6" s="1">
        <v>4.0</v>
      </c>
      <c r="C6" s="1" t="s">
        <v>263</v>
      </c>
      <c r="D6" s="1" t="s">
        <v>264</v>
      </c>
      <c r="E6" s="1">
        <f t="shared" si="1"/>
        <v>14</v>
      </c>
      <c r="F6" s="1" t="str">
        <f t="shared" si="2"/>
        <v>DSJC250.1.col</v>
      </c>
      <c r="G6" s="1">
        <f t="shared" si="3"/>
        <v>15</v>
      </c>
      <c r="H6" s="1">
        <f t="shared" si="4"/>
        <v>24</v>
      </c>
      <c r="I6" s="1" t="str">
        <f t="shared" si="5"/>
        <v>250,3218</v>
      </c>
      <c r="J6" s="1">
        <f t="shared" si="6"/>
        <v>4</v>
      </c>
      <c r="K6" s="1" t="str">
        <f t="shared" si="7"/>
        <v>250</v>
      </c>
      <c r="L6" s="1" t="str">
        <f t="shared" si="8"/>
        <v>3218</v>
      </c>
      <c r="M6" s="1" t="str">
        <f t="shared" si="9"/>
        <v>DSJ</v>
      </c>
      <c r="N6" s="1" t="str">
        <f t="shared" si="10"/>
        <v> ?, DSJ</v>
      </c>
      <c r="O6" s="1">
        <f t="shared" si="11"/>
        <v>3</v>
      </c>
      <c r="P6" s="1" t="str">
        <f t="shared" si="12"/>
        <v> ?</v>
      </c>
    </row>
    <row r="7" ht="12.75" customHeight="1">
      <c r="B7" s="1">
        <v>5.0</v>
      </c>
      <c r="C7" s="1" t="s">
        <v>265</v>
      </c>
      <c r="D7" s="1" t="s">
        <v>266</v>
      </c>
      <c r="E7" s="1">
        <f t="shared" si="1"/>
        <v>14</v>
      </c>
      <c r="F7" s="1" t="str">
        <f t="shared" si="2"/>
        <v>DSJC250.5.col</v>
      </c>
      <c r="G7" s="1">
        <f t="shared" si="3"/>
        <v>15</v>
      </c>
      <c r="H7" s="1">
        <f t="shared" si="4"/>
        <v>25</v>
      </c>
      <c r="I7" s="1" t="str">
        <f t="shared" si="5"/>
        <v>250,15668</v>
      </c>
      <c r="J7" s="1">
        <f t="shared" si="6"/>
        <v>4</v>
      </c>
      <c r="K7" s="1" t="str">
        <f t="shared" si="7"/>
        <v>250</v>
      </c>
      <c r="L7" s="1" t="str">
        <f t="shared" si="8"/>
        <v>15668</v>
      </c>
      <c r="M7" s="1" t="str">
        <f t="shared" si="9"/>
        <v>DSJ</v>
      </c>
      <c r="N7" s="1" t="str">
        <f t="shared" si="10"/>
        <v> ?, DSJ</v>
      </c>
      <c r="O7" s="1">
        <f t="shared" si="11"/>
        <v>3</v>
      </c>
      <c r="P7" s="1" t="str">
        <f t="shared" si="12"/>
        <v> ?</v>
      </c>
    </row>
    <row r="8" ht="12.75" customHeight="1">
      <c r="B8" s="1">
        <v>6.0</v>
      </c>
      <c r="C8" s="1" t="s">
        <v>267</v>
      </c>
      <c r="D8" s="1" t="s">
        <v>268</v>
      </c>
      <c r="E8" s="1">
        <f t="shared" si="1"/>
        <v>14</v>
      </c>
      <c r="F8" s="1" t="str">
        <f t="shared" si="2"/>
        <v>DSJC250.9.col</v>
      </c>
      <c r="G8" s="1">
        <f t="shared" si="3"/>
        <v>15</v>
      </c>
      <c r="H8" s="1">
        <f t="shared" si="4"/>
        <v>25</v>
      </c>
      <c r="I8" s="1" t="str">
        <f t="shared" si="5"/>
        <v>250,27897</v>
      </c>
      <c r="J8" s="1">
        <f t="shared" si="6"/>
        <v>4</v>
      </c>
      <c r="K8" s="1" t="str">
        <f t="shared" si="7"/>
        <v>250</v>
      </c>
      <c r="L8" s="1" t="str">
        <f t="shared" si="8"/>
        <v>27897</v>
      </c>
      <c r="M8" s="1" t="str">
        <f t="shared" si="9"/>
        <v>DSJ</v>
      </c>
      <c r="N8" s="1" t="str">
        <f t="shared" si="10"/>
        <v> ?, DSJ</v>
      </c>
      <c r="O8" s="1">
        <f t="shared" si="11"/>
        <v>3</v>
      </c>
      <c r="P8" s="1" t="str">
        <f t="shared" si="12"/>
        <v> ?</v>
      </c>
    </row>
    <row r="9" ht="12.75" customHeight="1">
      <c r="B9" s="1">
        <v>7.0</v>
      </c>
      <c r="C9" s="1" t="s">
        <v>269</v>
      </c>
      <c r="D9" s="1" t="s">
        <v>270</v>
      </c>
      <c r="E9" s="1">
        <f t="shared" si="1"/>
        <v>14</v>
      </c>
      <c r="F9" s="1" t="str">
        <f t="shared" si="2"/>
        <v>DSJC500.1.col</v>
      </c>
      <c r="G9" s="1">
        <f t="shared" si="3"/>
        <v>15</v>
      </c>
      <c r="H9" s="1">
        <f t="shared" si="4"/>
        <v>25</v>
      </c>
      <c r="I9" s="1" t="str">
        <f t="shared" si="5"/>
        <v>500,12458</v>
      </c>
      <c r="J9" s="1">
        <f t="shared" si="6"/>
        <v>4</v>
      </c>
      <c r="K9" s="1" t="str">
        <f t="shared" si="7"/>
        <v>500</v>
      </c>
      <c r="L9" s="1" t="str">
        <f t="shared" si="8"/>
        <v>12458</v>
      </c>
      <c r="M9" s="1" t="str">
        <f t="shared" si="9"/>
        <v>DSJ</v>
      </c>
      <c r="N9" s="1" t="str">
        <f t="shared" si="10"/>
        <v> ?, DSJ</v>
      </c>
      <c r="O9" s="1">
        <f t="shared" si="11"/>
        <v>3</v>
      </c>
      <c r="P9" s="1" t="str">
        <f t="shared" si="12"/>
        <v> ?</v>
      </c>
    </row>
    <row r="10" ht="12.75" customHeight="1">
      <c r="B10" s="1">
        <v>8.0</v>
      </c>
      <c r="C10" s="1" t="s">
        <v>271</v>
      </c>
      <c r="D10" s="1" t="s">
        <v>272</v>
      </c>
      <c r="E10" s="1">
        <f t="shared" si="1"/>
        <v>14</v>
      </c>
      <c r="F10" s="1" t="str">
        <f t="shared" si="2"/>
        <v>DSJC500.5.col</v>
      </c>
      <c r="G10" s="1">
        <f t="shared" si="3"/>
        <v>15</v>
      </c>
      <c r="H10" s="1">
        <f t="shared" si="4"/>
        <v>25</v>
      </c>
      <c r="I10" s="1" t="str">
        <f t="shared" si="5"/>
        <v>500,62624</v>
      </c>
      <c r="J10" s="1">
        <f t="shared" si="6"/>
        <v>4</v>
      </c>
      <c r="K10" s="1" t="str">
        <f t="shared" si="7"/>
        <v>500</v>
      </c>
      <c r="L10" s="1" t="str">
        <f t="shared" si="8"/>
        <v>62624</v>
      </c>
      <c r="M10" s="1" t="str">
        <f t="shared" si="9"/>
        <v>DSJ</v>
      </c>
      <c r="N10" s="1" t="str">
        <f t="shared" si="10"/>
        <v> ?, DSJ</v>
      </c>
      <c r="O10" s="1">
        <f t="shared" si="11"/>
        <v>3</v>
      </c>
      <c r="P10" s="1" t="str">
        <f t="shared" si="12"/>
        <v> ?</v>
      </c>
    </row>
    <row r="11" ht="12.75" customHeight="1">
      <c r="B11" s="1">
        <v>9.0</v>
      </c>
      <c r="C11" s="1" t="s">
        <v>273</v>
      </c>
      <c r="D11" s="1" t="s">
        <v>274</v>
      </c>
      <c r="E11" s="1">
        <f t="shared" si="1"/>
        <v>14</v>
      </c>
      <c r="F11" s="1" t="str">
        <f t="shared" si="2"/>
        <v>DSJC500.9.col</v>
      </c>
      <c r="G11" s="1">
        <f t="shared" si="3"/>
        <v>15</v>
      </c>
      <c r="H11" s="1">
        <f t="shared" si="4"/>
        <v>26</v>
      </c>
      <c r="I11" s="1" t="str">
        <f t="shared" si="5"/>
        <v>500,224874</v>
      </c>
      <c r="J11" s="1">
        <f t="shared" si="6"/>
        <v>4</v>
      </c>
      <c r="K11" s="1" t="str">
        <f t="shared" si="7"/>
        <v>500</v>
      </c>
      <c r="L11" s="1" t="str">
        <f t="shared" si="8"/>
        <v>224874</v>
      </c>
      <c r="M11" s="1" t="str">
        <f t="shared" si="9"/>
        <v>DSJ</v>
      </c>
      <c r="N11" s="1" t="str">
        <f t="shared" si="10"/>
        <v> ?, DSJ</v>
      </c>
      <c r="O11" s="1">
        <f t="shared" si="11"/>
        <v>3</v>
      </c>
      <c r="P11" s="1" t="str">
        <f t="shared" si="12"/>
        <v> ?</v>
      </c>
    </row>
    <row r="12" ht="12.75" customHeight="1">
      <c r="B12" s="1">
        <v>10.0</v>
      </c>
      <c r="C12" s="1" t="s">
        <v>275</v>
      </c>
      <c r="D12" s="1" t="s">
        <v>276</v>
      </c>
      <c r="E12" s="1">
        <f t="shared" si="1"/>
        <v>14</v>
      </c>
      <c r="F12" s="1" t="str">
        <f t="shared" si="2"/>
        <v>DSJR500.1.col</v>
      </c>
      <c r="G12" s="1">
        <f t="shared" si="3"/>
        <v>15</v>
      </c>
      <c r="H12" s="1">
        <f t="shared" si="4"/>
        <v>24</v>
      </c>
      <c r="I12" s="1" t="str">
        <f t="shared" si="5"/>
        <v>500,3555</v>
      </c>
      <c r="J12" s="1">
        <f t="shared" si="6"/>
        <v>4</v>
      </c>
      <c r="K12" s="1" t="str">
        <f t="shared" si="7"/>
        <v>500</v>
      </c>
      <c r="L12" s="1" t="str">
        <f t="shared" si="8"/>
        <v>3555</v>
      </c>
      <c r="M12" s="1" t="str">
        <f t="shared" si="9"/>
        <v>DSJ</v>
      </c>
      <c r="N12" s="1" t="str">
        <f t="shared" si="10"/>
        <v> ?, DSJ</v>
      </c>
      <c r="O12" s="1">
        <f t="shared" si="11"/>
        <v>3</v>
      </c>
      <c r="P12" s="1" t="str">
        <f t="shared" si="12"/>
        <v> ?</v>
      </c>
    </row>
    <row r="13" ht="12.75" customHeight="1">
      <c r="B13" s="1">
        <v>11.0</v>
      </c>
      <c r="C13" s="1" t="s">
        <v>277</v>
      </c>
      <c r="D13" s="1" t="s">
        <v>278</v>
      </c>
      <c r="E13" s="1">
        <f t="shared" si="1"/>
        <v>15</v>
      </c>
      <c r="F13" s="1" t="str">
        <f t="shared" si="2"/>
        <v>DSJR500.1c.col</v>
      </c>
      <c r="G13" s="1">
        <f t="shared" si="3"/>
        <v>16</v>
      </c>
      <c r="H13" s="1">
        <f t="shared" si="4"/>
        <v>27</v>
      </c>
      <c r="I13" s="1" t="str">
        <f t="shared" si="5"/>
        <v>500,121275</v>
      </c>
      <c r="J13" s="1">
        <f t="shared" si="6"/>
        <v>4</v>
      </c>
      <c r="K13" s="1" t="str">
        <f t="shared" si="7"/>
        <v>500</v>
      </c>
      <c r="L13" s="1" t="str">
        <f t="shared" si="8"/>
        <v>121275</v>
      </c>
      <c r="M13" s="1" t="str">
        <f t="shared" si="9"/>
        <v>DSJ</v>
      </c>
      <c r="N13" s="1" t="str">
        <f t="shared" si="10"/>
        <v> ?, DSJ</v>
      </c>
      <c r="O13" s="1">
        <f t="shared" si="11"/>
        <v>3</v>
      </c>
      <c r="P13" s="1" t="str">
        <f t="shared" si="12"/>
        <v> ?</v>
      </c>
    </row>
    <row r="14" ht="12.75" customHeight="1">
      <c r="B14" s="1">
        <v>12.0</v>
      </c>
      <c r="C14" s="1" t="s">
        <v>279</v>
      </c>
      <c r="D14" s="1" t="s">
        <v>280</v>
      </c>
      <c r="E14" s="1">
        <f t="shared" si="1"/>
        <v>14</v>
      </c>
      <c r="F14" s="1" t="str">
        <f t="shared" si="2"/>
        <v>DSJR500.5.col</v>
      </c>
      <c r="G14" s="1">
        <f t="shared" si="3"/>
        <v>15</v>
      </c>
      <c r="H14" s="1">
        <f t="shared" si="4"/>
        <v>26</v>
      </c>
      <c r="I14" s="1" t="str">
        <f t="shared" si="5"/>
        <v>500, 58862</v>
      </c>
      <c r="J14" s="1">
        <f t="shared" si="6"/>
        <v>4</v>
      </c>
      <c r="K14" s="1" t="str">
        <f t="shared" si="7"/>
        <v>500</v>
      </c>
      <c r="L14" s="1" t="str">
        <f t="shared" si="8"/>
        <v> 58862</v>
      </c>
      <c r="M14" s="1" t="str">
        <f t="shared" si="9"/>
        <v>DSJ</v>
      </c>
      <c r="N14" s="1" t="str">
        <f t="shared" si="10"/>
        <v> ?, DSJ</v>
      </c>
      <c r="O14" s="1">
        <f t="shared" si="11"/>
        <v>3</v>
      </c>
      <c r="P14" s="1" t="str">
        <f t="shared" si="12"/>
        <v> ?</v>
      </c>
    </row>
    <row r="15" ht="12.75" customHeight="1">
      <c r="B15" s="1">
        <v>13.0</v>
      </c>
      <c r="C15" s="1" t="s">
        <v>281</v>
      </c>
      <c r="D15" s="1" t="s">
        <v>282</v>
      </c>
      <c r="E15" s="1">
        <f t="shared" si="1"/>
        <v>15</v>
      </c>
      <c r="F15" s="1" t="str">
        <f t="shared" si="2"/>
        <v>DSJC1000.1.col</v>
      </c>
      <c r="G15" s="1">
        <f t="shared" si="3"/>
        <v>16</v>
      </c>
      <c r="H15" s="1">
        <f t="shared" si="4"/>
        <v>27</v>
      </c>
      <c r="I15" s="1" t="str">
        <f t="shared" si="5"/>
        <v>1000,49629</v>
      </c>
      <c r="J15" s="1">
        <f t="shared" si="6"/>
        <v>5</v>
      </c>
      <c r="K15" s="1" t="str">
        <f t="shared" si="7"/>
        <v>1000</v>
      </c>
      <c r="L15" s="1" t="str">
        <f t="shared" si="8"/>
        <v>49629</v>
      </c>
      <c r="M15" s="1" t="str">
        <f t="shared" si="9"/>
        <v>DSJ</v>
      </c>
      <c r="N15" s="1" t="str">
        <f t="shared" si="10"/>
        <v> ?, DSJ</v>
      </c>
      <c r="O15" s="1">
        <f t="shared" si="11"/>
        <v>3</v>
      </c>
      <c r="P15" s="1" t="str">
        <f t="shared" si="12"/>
        <v> ?</v>
      </c>
    </row>
    <row r="16" ht="12.75" customHeight="1">
      <c r="B16" s="1">
        <v>14.0</v>
      </c>
      <c r="C16" s="1" t="s">
        <v>283</v>
      </c>
      <c r="D16" s="1" t="s">
        <v>284</v>
      </c>
      <c r="E16" s="1">
        <f t="shared" si="1"/>
        <v>15</v>
      </c>
      <c r="F16" s="1" t="str">
        <f t="shared" si="2"/>
        <v>DSJC1000.5.col</v>
      </c>
      <c r="G16" s="1">
        <f t="shared" si="3"/>
        <v>16</v>
      </c>
      <c r="H16" s="1">
        <f t="shared" si="4"/>
        <v>28</v>
      </c>
      <c r="I16" s="1" t="str">
        <f t="shared" si="5"/>
        <v>1000,249826</v>
      </c>
      <c r="J16" s="1">
        <f t="shared" si="6"/>
        <v>5</v>
      </c>
      <c r="K16" s="1" t="str">
        <f t="shared" si="7"/>
        <v>1000</v>
      </c>
      <c r="L16" s="1" t="str">
        <f t="shared" si="8"/>
        <v>249826</v>
      </c>
      <c r="M16" s="1" t="str">
        <f t="shared" si="9"/>
        <v>DSJ</v>
      </c>
      <c r="N16" s="1" t="str">
        <f t="shared" si="10"/>
        <v> ?, DSJ</v>
      </c>
      <c r="O16" s="1">
        <f t="shared" si="11"/>
        <v>3</v>
      </c>
      <c r="P16" s="1" t="str">
        <f t="shared" si="12"/>
        <v> ?</v>
      </c>
    </row>
    <row r="17" ht="12.75" customHeight="1">
      <c r="B17" s="1">
        <v>15.0</v>
      </c>
      <c r="C17" s="1" t="s">
        <v>285</v>
      </c>
      <c r="D17" s="1" t="s">
        <v>286</v>
      </c>
      <c r="E17" s="1">
        <f t="shared" si="1"/>
        <v>15</v>
      </c>
      <c r="F17" s="1" t="str">
        <f t="shared" si="2"/>
        <v>DSJC1000.9.col</v>
      </c>
      <c r="G17" s="1">
        <f t="shared" si="3"/>
        <v>16</v>
      </c>
      <c r="H17" s="1">
        <f t="shared" si="4"/>
        <v>28</v>
      </c>
      <c r="I17" s="1" t="str">
        <f t="shared" si="5"/>
        <v>1000,449449</v>
      </c>
      <c r="J17" s="1">
        <f t="shared" si="6"/>
        <v>5</v>
      </c>
      <c r="K17" s="1" t="str">
        <f t="shared" si="7"/>
        <v>1000</v>
      </c>
      <c r="L17" s="1" t="str">
        <f t="shared" si="8"/>
        <v>449449</v>
      </c>
      <c r="M17" s="1" t="str">
        <f t="shared" si="9"/>
        <v>DSJ</v>
      </c>
      <c r="N17" s="1" t="str">
        <f t="shared" si="10"/>
        <v> ?, DSJ</v>
      </c>
      <c r="O17" s="1">
        <f t="shared" si="11"/>
        <v>3</v>
      </c>
      <c r="P17" s="1" t="str">
        <f t="shared" si="12"/>
        <v> ?</v>
      </c>
    </row>
    <row r="18" ht="12.75" customHeight="1">
      <c r="B18" s="1">
        <v>16.0</v>
      </c>
      <c r="C18" s="1" t="s">
        <v>287</v>
      </c>
      <c r="D18" s="1" t="s">
        <v>287</v>
      </c>
      <c r="E18" s="1">
        <f t="shared" si="1"/>
        <v>15</v>
      </c>
      <c r="F18" s="1" t="str">
        <f t="shared" si="2"/>
        <v>fpsol2.i.1.col</v>
      </c>
      <c r="G18" s="1">
        <f t="shared" si="3"/>
        <v>16</v>
      </c>
      <c r="H18" s="1">
        <f t="shared" si="4"/>
        <v>26</v>
      </c>
      <c r="I18" s="1" t="str">
        <f t="shared" si="5"/>
        <v>496,11654</v>
      </c>
      <c r="J18" s="1">
        <f t="shared" si="6"/>
        <v>4</v>
      </c>
      <c r="K18" s="1" t="str">
        <f t="shared" si="7"/>
        <v>496</v>
      </c>
      <c r="L18" s="1" t="str">
        <f t="shared" si="8"/>
        <v>11654</v>
      </c>
      <c r="M18" s="1" t="str">
        <f t="shared" si="9"/>
        <v>REG</v>
      </c>
      <c r="N18" s="1" t="str">
        <f t="shared" si="10"/>
        <v> 65, REG</v>
      </c>
      <c r="O18" s="1">
        <f t="shared" si="11"/>
        <v>4</v>
      </c>
      <c r="P18" s="1" t="str">
        <f t="shared" si="12"/>
        <v> 65</v>
      </c>
    </row>
    <row r="19" ht="12.75" customHeight="1">
      <c r="B19" s="1">
        <v>17.0</v>
      </c>
      <c r="C19" s="1" t="s">
        <v>288</v>
      </c>
      <c r="D19" s="1" t="s">
        <v>288</v>
      </c>
      <c r="E19" s="1">
        <f t="shared" si="1"/>
        <v>15</v>
      </c>
      <c r="F19" s="1" t="str">
        <f t="shared" si="2"/>
        <v>fpsol2.i.2.col</v>
      </c>
      <c r="G19" s="1">
        <f t="shared" si="3"/>
        <v>16</v>
      </c>
      <c r="H19" s="1">
        <f t="shared" si="4"/>
        <v>25</v>
      </c>
      <c r="I19" s="1" t="str">
        <f t="shared" si="5"/>
        <v>451,8691</v>
      </c>
      <c r="J19" s="1">
        <f t="shared" si="6"/>
        <v>4</v>
      </c>
      <c r="K19" s="1" t="str">
        <f t="shared" si="7"/>
        <v>451</v>
      </c>
      <c r="L19" s="1" t="str">
        <f t="shared" si="8"/>
        <v>8691</v>
      </c>
      <c r="M19" s="1" t="str">
        <f t="shared" si="9"/>
        <v>REG</v>
      </c>
      <c r="N19" s="1" t="str">
        <f t="shared" si="10"/>
        <v> 30, REG</v>
      </c>
      <c r="O19" s="1">
        <f t="shared" si="11"/>
        <v>4</v>
      </c>
      <c r="P19" s="1" t="str">
        <f t="shared" si="12"/>
        <v> 30</v>
      </c>
    </row>
    <row r="20" ht="12.75" customHeight="1">
      <c r="B20" s="1">
        <v>18.0</v>
      </c>
      <c r="C20" s="1" t="s">
        <v>289</v>
      </c>
      <c r="D20" s="1" t="s">
        <v>289</v>
      </c>
      <c r="E20" s="1">
        <f t="shared" si="1"/>
        <v>15</v>
      </c>
      <c r="F20" s="1" t="str">
        <f t="shared" si="2"/>
        <v>fpsol2.i.3.col</v>
      </c>
      <c r="G20" s="1">
        <f t="shared" si="3"/>
        <v>16</v>
      </c>
      <c r="H20" s="1">
        <f t="shared" si="4"/>
        <v>25</v>
      </c>
      <c r="I20" s="1" t="str">
        <f t="shared" si="5"/>
        <v>425,8688</v>
      </c>
      <c r="J20" s="1">
        <f t="shared" si="6"/>
        <v>4</v>
      </c>
      <c r="K20" s="1" t="str">
        <f t="shared" si="7"/>
        <v>425</v>
      </c>
      <c r="L20" s="1" t="str">
        <f t="shared" si="8"/>
        <v>8688</v>
      </c>
      <c r="M20" s="1" t="str">
        <f t="shared" si="9"/>
        <v>REG</v>
      </c>
      <c r="N20" s="1" t="str">
        <f t="shared" si="10"/>
        <v> 30, REG</v>
      </c>
      <c r="O20" s="1">
        <f t="shared" si="11"/>
        <v>4</v>
      </c>
      <c r="P20" s="1" t="str">
        <f t="shared" si="12"/>
        <v> 30</v>
      </c>
    </row>
    <row r="21" ht="12.75" customHeight="1">
      <c r="B21" s="1">
        <v>19.0</v>
      </c>
      <c r="C21" s="1" t="s">
        <v>290</v>
      </c>
      <c r="D21" s="1" t="s">
        <v>290</v>
      </c>
      <c r="E21" s="1">
        <f t="shared" si="1"/>
        <v>15</v>
      </c>
      <c r="F21" s="1" t="str">
        <f t="shared" si="2"/>
        <v>inithx.i.1.col</v>
      </c>
      <c r="G21" s="1">
        <f t="shared" si="3"/>
        <v>16</v>
      </c>
      <c r="H21" s="1">
        <f t="shared" si="4"/>
        <v>26</v>
      </c>
      <c r="I21" s="1" t="str">
        <f t="shared" si="5"/>
        <v>864,18707</v>
      </c>
      <c r="J21" s="1">
        <f t="shared" si="6"/>
        <v>4</v>
      </c>
      <c r="K21" s="1" t="str">
        <f t="shared" si="7"/>
        <v>864</v>
      </c>
      <c r="L21" s="1" t="str">
        <f t="shared" si="8"/>
        <v>18707</v>
      </c>
      <c r="M21" s="1" t="str">
        <f t="shared" si="9"/>
        <v>REG</v>
      </c>
      <c r="N21" s="1" t="str">
        <f t="shared" si="10"/>
        <v> 54, REG</v>
      </c>
      <c r="O21" s="1">
        <f t="shared" si="11"/>
        <v>4</v>
      </c>
      <c r="P21" s="1" t="str">
        <f t="shared" si="12"/>
        <v> 54</v>
      </c>
    </row>
    <row r="22" ht="12.75" customHeight="1">
      <c r="B22" s="1">
        <v>20.0</v>
      </c>
      <c r="C22" s="1" t="s">
        <v>291</v>
      </c>
      <c r="D22" s="1" t="s">
        <v>291</v>
      </c>
      <c r="E22" s="1">
        <f t="shared" si="1"/>
        <v>15</v>
      </c>
      <c r="F22" s="1" t="str">
        <f t="shared" si="2"/>
        <v>inithx.i.2.col</v>
      </c>
      <c r="G22" s="1">
        <f t="shared" si="3"/>
        <v>16</v>
      </c>
      <c r="H22" s="1">
        <f t="shared" si="4"/>
        <v>27</v>
      </c>
      <c r="I22" s="1" t="str">
        <f t="shared" si="5"/>
        <v>645, 13979</v>
      </c>
      <c r="J22" s="1">
        <f t="shared" si="6"/>
        <v>4</v>
      </c>
      <c r="K22" s="1" t="str">
        <f t="shared" si="7"/>
        <v>645</v>
      </c>
      <c r="L22" s="1" t="str">
        <f t="shared" si="8"/>
        <v> 13979</v>
      </c>
      <c r="M22" s="1" t="str">
        <f t="shared" si="9"/>
        <v>REG</v>
      </c>
      <c r="N22" s="1" t="str">
        <f t="shared" si="10"/>
        <v> 31, REG</v>
      </c>
      <c r="O22" s="1">
        <f t="shared" si="11"/>
        <v>4</v>
      </c>
      <c r="P22" s="1" t="str">
        <f t="shared" si="12"/>
        <v> 31</v>
      </c>
    </row>
    <row r="23" ht="12.75" customHeight="1">
      <c r="B23" s="1">
        <v>21.0</v>
      </c>
      <c r="C23" s="1" t="s">
        <v>292</v>
      </c>
      <c r="D23" s="1" t="s">
        <v>292</v>
      </c>
      <c r="E23" s="1">
        <f t="shared" si="1"/>
        <v>15</v>
      </c>
      <c r="F23" s="1" t="str">
        <f t="shared" si="2"/>
        <v>inithx.i.3.col</v>
      </c>
      <c r="G23" s="1">
        <f t="shared" si="3"/>
        <v>16</v>
      </c>
      <c r="H23" s="1">
        <f t="shared" si="4"/>
        <v>26</v>
      </c>
      <c r="I23" s="1" t="str">
        <f t="shared" si="5"/>
        <v>621,13969</v>
      </c>
      <c r="J23" s="1">
        <f t="shared" si="6"/>
        <v>4</v>
      </c>
      <c r="K23" s="1" t="str">
        <f t="shared" si="7"/>
        <v>621</v>
      </c>
      <c r="L23" s="1" t="str">
        <f t="shared" si="8"/>
        <v>13969</v>
      </c>
      <c r="M23" s="1" t="str">
        <f t="shared" si="9"/>
        <v>REG</v>
      </c>
      <c r="N23" s="1" t="str">
        <f t="shared" si="10"/>
        <v> 31, REG</v>
      </c>
      <c r="O23" s="1">
        <f t="shared" si="11"/>
        <v>4</v>
      </c>
      <c r="P23" s="1" t="str">
        <f t="shared" si="12"/>
        <v> 31</v>
      </c>
    </row>
    <row r="24" ht="12.75" customHeight="1">
      <c r="B24" s="1">
        <v>22.0</v>
      </c>
      <c r="C24" s="1" t="s">
        <v>293</v>
      </c>
      <c r="D24" s="1" t="s">
        <v>294</v>
      </c>
      <c r="E24" s="1">
        <f t="shared" si="1"/>
        <v>20</v>
      </c>
      <c r="F24" s="1" t="str">
        <f t="shared" si="2"/>
        <v>latin_square_10.col</v>
      </c>
      <c r="G24" s="1">
        <f t="shared" si="3"/>
        <v>21</v>
      </c>
      <c r="H24" s="1">
        <f t="shared" si="4"/>
        <v>32</v>
      </c>
      <c r="I24" s="1" t="str">
        <f t="shared" si="5"/>
        <v>900,307350</v>
      </c>
      <c r="J24" s="1">
        <f t="shared" si="6"/>
        <v>4</v>
      </c>
      <c r="K24" s="1" t="str">
        <f t="shared" si="7"/>
        <v>900</v>
      </c>
      <c r="L24" s="1" t="str">
        <f t="shared" si="8"/>
        <v>307350</v>
      </c>
      <c r="M24" s="1" t="str">
        <f t="shared" si="9"/>
        <v>LAT</v>
      </c>
      <c r="N24" s="1" t="str">
        <f t="shared" si="10"/>
        <v> ?, LAT</v>
      </c>
      <c r="O24" s="1">
        <f t="shared" si="11"/>
        <v>3</v>
      </c>
      <c r="P24" s="1" t="str">
        <f t="shared" si="12"/>
        <v> ?</v>
      </c>
    </row>
    <row r="25" ht="12.75" customHeight="1">
      <c r="B25" s="1">
        <v>23.0</v>
      </c>
      <c r="C25" s="1" t="s">
        <v>295</v>
      </c>
      <c r="D25" s="1" t="s">
        <v>296</v>
      </c>
      <c r="E25" s="1">
        <f t="shared" si="1"/>
        <v>14</v>
      </c>
      <c r="F25" s="1" t="str">
        <f t="shared" si="2"/>
        <v>le450_15a.col</v>
      </c>
      <c r="G25" s="1">
        <f t="shared" si="3"/>
        <v>15</v>
      </c>
      <c r="H25" s="1">
        <f t="shared" si="4"/>
        <v>24</v>
      </c>
      <c r="I25" s="1" t="str">
        <f t="shared" si="5"/>
        <v>450,8168</v>
      </c>
      <c r="J25" s="1">
        <f t="shared" si="6"/>
        <v>4</v>
      </c>
      <c r="K25" s="1" t="str">
        <f t="shared" si="7"/>
        <v>450</v>
      </c>
      <c r="L25" s="1" t="str">
        <f t="shared" si="8"/>
        <v>8168</v>
      </c>
      <c r="M25" s="1" t="str">
        <f t="shared" si="9"/>
        <v>LEI</v>
      </c>
      <c r="N25" s="1" t="str">
        <f t="shared" si="10"/>
        <v> 15, LEI</v>
      </c>
      <c r="O25" s="1">
        <f t="shared" si="11"/>
        <v>4</v>
      </c>
      <c r="P25" s="1" t="str">
        <f t="shared" si="12"/>
        <v> 15</v>
      </c>
    </row>
    <row r="26" ht="12.75" customHeight="1">
      <c r="B26" s="1">
        <v>24.0</v>
      </c>
      <c r="C26" s="1" t="s">
        <v>297</v>
      </c>
      <c r="D26" s="1" t="s">
        <v>298</v>
      </c>
      <c r="E26" s="1">
        <f t="shared" si="1"/>
        <v>14</v>
      </c>
      <c r="F26" s="1" t="str">
        <f t="shared" si="2"/>
        <v>le450_15b.col</v>
      </c>
      <c r="G26" s="1">
        <f t="shared" si="3"/>
        <v>15</v>
      </c>
      <c r="H26" s="1">
        <f t="shared" si="4"/>
        <v>24</v>
      </c>
      <c r="I26" s="1" t="str">
        <f t="shared" si="5"/>
        <v>450,8169</v>
      </c>
      <c r="J26" s="1">
        <f t="shared" si="6"/>
        <v>4</v>
      </c>
      <c r="K26" s="1" t="str">
        <f t="shared" si="7"/>
        <v>450</v>
      </c>
      <c r="L26" s="1" t="str">
        <f t="shared" si="8"/>
        <v>8169</v>
      </c>
      <c r="M26" s="1" t="str">
        <f t="shared" si="9"/>
        <v>LEI</v>
      </c>
      <c r="N26" s="1" t="str">
        <f t="shared" si="10"/>
        <v> 15, LEI</v>
      </c>
      <c r="O26" s="1">
        <f t="shared" si="11"/>
        <v>4</v>
      </c>
      <c r="P26" s="1" t="str">
        <f t="shared" si="12"/>
        <v> 15</v>
      </c>
    </row>
    <row r="27" ht="12.75" customHeight="1">
      <c r="B27" s="1">
        <v>25.0</v>
      </c>
      <c r="C27" s="1" t="s">
        <v>299</v>
      </c>
      <c r="D27" s="1" t="s">
        <v>300</v>
      </c>
      <c r="E27" s="1">
        <f t="shared" si="1"/>
        <v>14</v>
      </c>
      <c r="F27" s="1" t="str">
        <f t="shared" si="2"/>
        <v>le450_15c.col</v>
      </c>
      <c r="G27" s="1">
        <f t="shared" si="3"/>
        <v>15</v>
      </c>
      <c r="H27" s="1">
        <f t="shared" si="4"/>
        <v>25</v>
      </c>
      <c r="I27" s="1" t="str">
        <f t="shared" si="5"/>
        <v>450,16680</v>
      </c>
      <c r="J27" s="1">
        <f t="shared" si="6"/>
        <v>4</v>
      </c>
      <c r="K27" s="1" t="str">
        <f t="shared" si="7"/>
        <v>450</v>
      </c>
      <c r="L27" s="1" t="str">
        <f t="shared" si="8"/>
        <v>16680</v>
      </c>
      <c r="M27" s="1" t="str">
        <f t="shared" si="9"/>
        <v>LEI</v>
      </c>
      <c r="N27" s="1" t="str">
        <f t="shared" si="10"/>
        <v> 15, LEI</v>
      </c>
      <c r="O27" s="1">
        <f t="shared" si="11"/>
        <v>4</v>
      </c>
      <c r="P27" s="1" t="str">
        <f t="shared" si="12"/>
        <v> 15</v>
      </c>
    </row>
    <row r="28" ht="12.75" customHeight="1">
      <c r="B28" s="1">
        <v>26.0</v>
      </c>
      <c r="C28" s="1" t="s">
        <v>301</v>
      </c>
      <c r="D28" s="1" t="s">
        <v>302</v>
      </c>
      <c r="E28" s="1">
        <f t="shared" si="1"/>
        <v>14</v>
      </c>
      <c r="F28" s="1" t="str">
        <f t="shared" si="2"/>
        <v>le450_15d.col</v>
      </c>
      <c r="G28" s="1">
        <f t="shared" si="3"/>
        <v>15</v>
      </c>
      <c r="H28" s="1">
        <f t="shared" si="4"/>
        <v>25</v>
      </c>
      <c r="I28" s="1" t="str">
        <f t="shared" si="5"/>
        <v>450,16750</v>
      </c>
      <c r="J28" s="1">
        <f t="shared" si="6"/>
        <v>4</v>
      </c>
      <c r="K28" s="1" t="str">
        <f t="shared" si="7"/>
        <v>450</v>
      </c>
      <c r="L28" s="1" t="str">
        <f t="shared" si="8"/>
        <v>16750</v>
      </c>
      <c r="M28" s="1" t="str">
        <f t="shared" si="9"/>
        <v>LEI</v>
      </c>
      <c r="N28" s="1" t="str">
        <f t="shared" si="10"/>
        <v> 15, LEI</v>
      </c>
      <c r="O28" s="1">
        <f t="shared" si="11"/>
        <v>4</v>
      </c>
      <c r="P28" s="1" t="str">
        <f t="shared" si="12"/>
        <v> 15</v>
      </c>
    </row>
    <row r="29" ht="12.75" customHeight="1">
      <c r="B29" s="1">
        <v>27.0</v>
      </c>
      <c r="C29" s="1" t="s">
        <v>303</v>
      </c>
      <c r="D29" s="1" t="s">
        <v>304</v>
      </c>
      <c r="E29" s="1">
        <f t="shared" si="1"/>
        <v>14</v>
      </c>
      <c r="F29" s="1" t="str">
        <f t="shared" si="2"/>
        <v>le450_25a.col</v>
      </c>
      <c r="G29" s="1">
        <f t="shared" si="3"/>
        <v>15</v>
      </c>
      <c r="H29" s="1">
        <f t="shared" si="4"/>
        <v>24</v>
      </c>
      <c r="I29" s="1" t="str">
        <f t="shared" si="5"/>
        <v>450,8260</v>
      </c>
      <c r="J29" s="1">
        <f t="shared" si="6"/>
        <v>4</v>
      </c>
      <c r="K29" s="1" t="str">
        <f t="shared" si="7"/>
        <v>450</v>
      </c>
      <c r="L29" s="1" t="str">
        <f t="shared" si="8"/>
        <v>8260</v>
      </c>
      <c r="M29" s="1" t="str">
        <f t="shared" si="9"/>
        <v>LEI</v>
      </c>
      <c r="N29" s="1" t="str">
        <f t="shared" si="10"/>
        <v> 25, LEI</v>
      </c>
      <c r="O29" s="1">
        <f t="shared" si="11"/>
        <v>4</v>
      </c>
      <c r="P29" s="1" t="str">
        <f t="shared" si="12"/>
        <v> 25</v>
      </c>
    </row>
    <row r="30" ht="12.75" customHeight="1">
      <c r="B30" s="1">
        <v>28.0</v>
      </c>
      <c r="C30" s="1" t="s">
        <v>305</v>
      </c>
      <c r="D30" s="1" t="s">
        <v>306</v>
      </c>
      <c r="E30" s="1">
        <f t="shared" si="1"/>
        <v>14</v>
      </c>
      <c r="F30" s="1" t="str">
        <f t="shared" si="2"/>
        <v>le450_25b.col</v>
      </c>
      <c r="G30" s="1">
        <f t="shared" si="3"/>
        <v>15</v>
      </c>
      <c r="H30" s="1">
        <f t="shared" si="4"/>
        <v>24</v>
      </c>
      <c r="I30" s="1" t="str">
        <f t="shared" si="5"/>
        <v>450,8263</v>
      </c>
      <c r="J30" s="1">
        <f t="shared" si="6"/>
        <v>4</v>
      </c>
      <c r="K30" s="1" t="str">
        <f t="shared" si="7"/>
        <v>450</v>
      </c>
      <c r="L30" s="1" t="str">
        <f t="shared" si="8"/>
        <v>8263</v>
      </c>
      <c r="M30" s="1" t="str">
        <f t="shared" si="9"/>
        <v>LEI</v>
      </c>
      <c r="N30" s="1" t="str">
        <f t="shared" si="10"/>
        <v> 25, LEI</v>
      </c>
      <c r="O30" s="1">
        <f t="shared" si="11"/>
        <v>4</v>
      </c>
      <c r="P30" s="1" t="str">
        <f t="shared" si="12"/>
        <v> 25</v>
      </c>
    </row>
    <row r="31" ht="12.75" customHeight="1">
      <c r="B31" s="1">
        <v>29.0</v>
      </c>
      <c r="C31" s="1" t="s">
        <v>307</v>
      </c>
      <c r="D31" s="1" t="s">
        <v>308</v>
      </c>
      <c r="E31" s="1">
        <f t="shared" si="1"/>
        <v>14</v>
      </c>
      <c r="F31" s="1" t="str">
        <f t="shared" si="2"/>
        <v>le450_25c.col</v>
      </c>
      <c r="G31" s="1">
        <f t="shared" si="3"/>
        <v>15</v>
      </c>
      <c r="H31" s="1">
        <f t="shared" si="4"/>
        <v>25</v>
      </c>
      <c r="I31" s="1" t="str">
        <f t="shared" si="5"/>
        <v>450,17343</v>
      </c>
      <c r="J31" s="1">
        <f t="shared" si="6"/>
        <v>4</v>
      </c>
      <c r="K31" s="1" t="str">
        <f t="shared" si="7"/>
        <v>450</v>
      </c>
      <c r="L31" s="1" t="str">
        <f t="shared" si="8"/>
        <v>17343</v>
      </c>
      <c r="M31" s="1" t="str">
        <f t="shared" si="9"/>
        <v>LEI</v>
      </c>
      <c r="N31" s="1" t="str">
        <f t="shared" si="10"/>
        <v> 25, LEI</v>
      </c>
      <c r="O31" s="1">
        <f t="shared" si="11"/>
        <v>4</v>
      </c>
      <c r="P31" s="1" t="str">
        <f t="shared" si="12"/>
        <v> 25</v>
      </c>
    </row>
    <row r="32" ht="12.75" customHeight="1">
      <c r="B32" s="1">
        <v>30.0</v>
      </c>
      <c r="C32" s="1" t="s">
        <v>309</v>
      </c>
      <c r="D32" s="1" t="s">
        <v>310</v>
      </c>
      <c r="E32" s="1">
        <f t="shared" si="1"/>
        <v>14</v>
      </c>
      <c r="F32" s="1" t="str">
        <f t="shared" si="2"/>
        <v>le450_25d.col</v>
      </c>
      <c r="G32" s="1">
        <f t="shared" si="3"/>
        <v>15</v>
      </c>
      <c r="H32" s="1">
        <f t="shared" si="4"/>
        <v>25</v>
      </c>
      <c r="I32" s="1" t="str">
        <f t="shared" si="5"/>
        <v>450,17425</v>
      </c>
      <c r="J32" s="1">
        <f t="shared" si="6"/>
        <v>4</v>
      </c>
      <c r="K32" s="1" t="str">
        <f t="shared" si="7"/>
        <v>450</v>
      </c>
      <c r="L32" s="1" t="str">
        <f t="shared" si="8"/>
        <v>17425</v>
      </c>
      <c r="M32" s="1" t="str">
        <f t="shared" si="9"/>
        <v>LEI</v>
      </c>
      <c r="N32" s="1" t="str">
        <f t="shared" si="10"/>
        <v> 25, LEI</v>
      </c>
      <c r="O32" s="1">
        <f t="shared" si="11"/>
        <v>4</v>
      </c>
      <c r="P32" s="1" t="str">
        <f t="shared" si="12"/>
        <v> 25</v>
      </c>
    </row>
    <row r="33" ht="12.75" customHeight="1">
      <c r="B33" s="1">
        <v>31.0</v>
      </c>
      <c r="C33" s="1" t="s">
        <v>311</v>
      </c>
      <c r="D33" s="1" t="s">
        <v>312</v>
      </c>
      <c r="E33" s="1">
        <f t="shared" si="1"/>
        <v>13</v>
      </c>
      <c r="F33" s="1" t="str">
        <f t="shared" si="2"/>
        <v>le450_5a.col</v>
      </c>
      <c r="G33" s="1">
        <f t="shared" si="3"/>
        <v>14</v>
      </c>
      <c r="H33" s="1">
        <f t="shared" si="4"/>
        <v>23</v>
      </c>
      <c r="I33" s="1" t="str">
        <f t="shared" si="5"/>
        <v>450,5714</v>
      </c>
      <c r="J33" s="1">
        <f t="shared" si="6"/>
        <v>4</v>
      </c>
      <c r="K33" s="1" t="str">
        <f t="shared" si="7"/>
        <v>450</v>
      </c>
      <c r="L33" s="1" t="str">
        <f t="shared" si="8"/>
        <v>5714</v>
      </c>
      <c r="M33" s="1" t="str">
        <f t="shared" si="9"/>
        <v>LEI</v>
      </c>
      <c r="N33" s="1" t="str">
        <f t="shared" si="10"/>
        <v> 5, LEI</v>
      </c>
      <c r="O33" s="1">
        <f t="shared" si="11"/>
        <v>3</v>
      </c>
      <c r="P33" s="1" t="str">
        <f t="shared" si="12"/>
        <v> 5</v>
      </c>
    </row>
    <row r="34" ht="12.75" customHeight="1">
      <c r="B34" s="1">
        <v>32.0</v>
      </c>
      <c r="C34" s="1" t="s">
        <v>313</v>
      </c>
      <c r="D34" s="1" t="s">
        <v>314</v>
      </c>
      <c r="E34" s="1">
        <f t="shared" si="1"/>
        <v>13</v>
      </c>
      <c r="F34" s="1" t="str">
        <f t="shared" si="2"/>
        <v>le450_5b.col</v>
      </c>
      <c r="G34" s="1">
        <f t="shared" si="3"/>
        <v>14</v>
      </c>
      <c r="H34" s="1">
        <f t="shared" si="4"/>
        <v>23</v>
      </c>
      <c r="I34" s="1" t="str">
        <f t="shared" si="5"/>
        <v>450,5734</v>
      </c>
      <c r="J34" s="1">
        <f t="shared" si="6"/>
        <v>4</v>
      </c>
      <c r="K34" s="1" t="str">
        <f t="shared" si="7"/>
        <v>450</v>
      </c>
      <c r="L34" s="1" t="str">
        <f t="shared" si="8"/>
        <v>5734</v>
      </c>
      <c r="M34" s="1" t="str">
        <f t="shared" si="9"/>
        <v>LEI</v>
      </c>
      <c r="N34" s="1" t="str">
        <f t="shared" si="10"/>
        <v> 5, LEI</v>
      </c>
      <c r="O34" s="1">
        <f t="shared" si="11"/>
        <v>3</v>
      </c>
      <c r="P34" s="1" t="str">
        <f t="shared" si="12"/>
        <v> 5</v>
      </c>
    </row>
    <row r="35" ht="12.75" customHeight="1">
      <c r="B35" s="1">
        <v>33.0</v>
      </c>
      <c r="C35" s="1" t="s">
        <v>315</v>
      </c>
      <c r="D35" s="1" t="s">
        <v>316</v>
      </c>
      <c r="E35" s="1">
        <f t="shared" si="1"/>
        <v>13</v>
      </c>
      <c r="F35" s="1" t="str">
        <f t="shared" si="2"/>
        <v>le450_5c.col</v>
      </c>
      <c r="G35" s="1">
        <f t="shared" si="3"/>
        <v>14</v>
      </c>
      <c r="H35" s="1">
        <f t="shared" si="4"/>
        <v>23</v>
      </c>
      <c r="I35" s="1" t="str">
        <f t="shared" si="5"/>
        <v>450,9803</v>
      </c>
      <c r="J35" s="1">
        <f t="shared" si="6"/>
        <v>4</v>
      </c>
      <c r="K35" s="1" t="str">
        <f t="shared" si="7"/>
        <v>450</v>
      </c>
      <c r="L35" s="1" t="str">
        <f t="shared" si="8"/>
        <v>9803</v>
      </c>
      <c r="M35" s="1" t="str">
        <f t="shared" si="9"/>
        <v>LEI</v>
      </c>
      <c r="N35" s="1" t="str">
        <f t="shared" si="10"/>
        <v> 5, LEI</v>
      </c>
      <c r="O35" s="1">
        <f t="shared" si="11"/>
        <v>3</v>
      </c>
      <c r="P35" s="1" t="str">
        <f t="shared" si="12"/>
        <v> 5</v>
      </c>
    </row>
    <row r="36" ht="12.75" customHeight="1">
      <c r="B36" s="1">
        <v>34.0</v>
      </c>
      <c r="C36" s="1" t="s">
        <v>317</v>
      </c>
      <c r="D36" s="1" t="s">
        <v>318</v>
      </c>
      <c r="E36" s="1">
        <f t="shared" si="1"/>
        <v>13</v>
      </c>
      <c r="F36" s="1" t="str">
        <f t="shared" si="2"/>
        <v>le450_5d.col</v>
      </c>
      <c r="G36" s="1">
        <f t="shared" si="3"/>
        <v>14</v>
      </c>
      <c r="H36" s="1">
        <f t="shared" si="4"/>
        <v>23</v>
      </c>
      <c r="I36" s="1" t="str">
        <f t="shared" si="5"/>
        <v>450,9757</v>
      </c>
      <c r="J36" s="1">
        <f t="shared" si="6"/>
        <v>4</v>
      </c>
      <c r="K36" s="1" t="str">
        <f t="shared" si="7"/>
        <v>450</v>
      </c>
      <c r="L36" s="1" t="str">
        <f t="shared" si="8"/>
        <v>9757</v>
      </c>
      <c r="M36" s="1" t="str">
        <f t="shared" si="9"/>
        <v>LEI</v>
      </c>
      <c r="N36" s="1" t="str">
        <f t="shared" si="10"/>
        <v> 5, LEI</v>
      </c>
      <c r="O36" s="1">
        <f t="shared" si="11"/>
        <v>3</v>
      </c>
      <c r="P36" s="1" t="str">
        <f t="shared" si="12"/>
        <v> 5</v>
      </c>
    </row>
    <row r="37" ht="12.75" customHeight="1">
      <c r="B37" s="1">
        <v>35.0</v>
      </c>
      <c r="C37" s="1" t="s">
        <v>319</v>
      </c>
      <c r="D37" s="1" t="s">
        <v>319</v>
      </c>
      <c r="E37" s="1">
        <f t="shared" si="1"/>
        <v>15</v>
      </c>
      <c r="F37" s="1" t="str">
        <f t="shared" si="2"/>
        <v>mulsol.i.1.col</v>
      </c>
      <c r="G37" s="1">
        <f t="shared" si="3"/>
        <v>16</v>
      </c>
      <c r="H37" s="1">
        <f t="shared" si="4"/>
        <v>25</v>
      </c>
      <c r="I37" s="1" t="str">
        <f t="shared" si="5"/>
        <v>197,3925</v>
      </c>
      <c r="J37" s="1">
        <f t="shared" si="6"/>
        <v>4</v>
      </c>
      <c r="K37" s="1" t="str">
        <f t="shared" si="7"/>
        <v>197</v>
      </c>
      <c r="L37" s="1" t="str">
        <f t="shared" si="8"/>
        <v>3925</v>
      </c>
      <c r="M37" s="1" t="str">
        <f t="shared" si="9"/>
        <v>REG</v>
      </c>
      <c r="N37" s="1" t="str">
        <f t="shared" si="10"/>
        <v> 49, REG</v>
      </c>
      <c r="O37" s="1">
        <f t="shared" si="11"/>
        <v>4</v>
      </c>
      <c r="P37" s="1" t="str">
        <f t="shared" si="12"/>
        <v> 49</v>
      </c>
    </row>
    <row r="38" ht="12.75" customHeight="1">
      <c r="B38" s="1">
        <v>36.0</v>
      </c>
      <c r="C38" s="1" t="s">
        <v>320</v>
      </c>
      <c r="D38" s="1" t="s">
        <v>320</v>
      </c>
      <c r="E38" s="1">
        <f t="shared" si="1"/>
        <v>15</v>
      </c>
      <c r="F38" s="1" t="str">
        <f t="shared" si="2"/>
        <v>mulsol.i.2.col</v>
      </c>
      <c r="G38" s="1">
        <f t="shared" si="3"/>
        <v>16</v>
      </c>
      <c r="H38" s="1">
        <f t="shared" si="4"/>
        <v>25</v>
      </c>
      <c r="I38" s="1" t="str">
        <f t="shared" si="5"/>
        <v>188,3885</v>
      </c>
      <c r="J38" s="1">
        <f t="shared" si="6"/>
        <v>4</v>
      </c>
      <c r="K38" s="1" t="str">
        <f t="shared" si="7"/>
        <v>188</v>
      </c>
      <c r="L38" s="1" t="str">
        <f t="shared" si="8"/>
        <v>3885</v>
      </c>
      <c r="M38" s="1" t="str">
        <f t="shared" si="9"/>
        <v>REG</v>
      </c>
      <c r="N38" s="1" t="str">
        <f t="shared" si="10"/>
        <v> 31, REG</v>
      </c>
      <c r="O38" s="1">
        <f t="shared" si="11"/>
        <v>4</v>
      </c>
      <c r="P38" s="1" t="str">
        <f t="shared" si="12"/>
        <v> 31</v>
      </c>
    </row>
    <row r="39" ht="12.75" customHeight="1">
      <c r="B39" s="1">
        <v>37.0</v>
      </c>
      <c r="C39" s="1" t="s">
        <v>321</v>
      </c>
      <c r="D39" s="1" t="s">
        <v>321</v>
      </c>
      <c r="E39" s="1">
        <f t="shared" si="1"/>
        <v>15</v>
      </c>
      <c r="F39" s="1" t="str">
        <f t="shared" si="2"/>
        <v>mulsol.i.3.col</v>
      </c>
      <c r="G39" s="1">
        <f t="shared" si="3"/>
        <v>16</v>
      </c>
      <c r="H39" s="1">
        <f t="shared" si="4"/>
        <v>25</v>
      </c>
      <c r="I39" s="1" t="str">
        <f t="shared" si="5"/>
        <v>184,3916</v>
      </c>
      <c r="J39" s="1">
        <f t="shared" si="6"/>
        <v>4</v>
      </c>
      <c r="K39" s="1" t="str">
        <f t="shared" si="7"/>
        <v>184</v>
      </c>
      <c r="L39" s="1" t="str">
        <f t="shared" si="8"/>
        <v>3916</v>
      </c>
      <c r="M39" s="1" t="str">
        <f t="shared" si="9"/>
        <v>REG</v>
      </c>
      <c r="N39" s="1" t="str">
        <f t="shared" si="10"/>
        <v> 31, REG</v>
      </c>
      <c r="O39" s="1">
        <f t="shared" si="11"/>
        <v>4</v>
      </c>
      <c r="P39" s="1" t="str">
        <f t="shared" si="12"/>
        <v> 31</v>
      </c>
    </row>
    <row r="40" ht="12.75" customHeight="1">
      <c r="B40" s="1">
        <v>38.0</v>
      </c>
      <c r="C40" s="1" t="s">
        <v>322</v>
      </c>
      <c r="D40" s="1" t="s">
        <v>322</v>
      </c>
      <c r="E40" s="1">
        <f t="shared" si="1"/>
        <v>15</v>
      </c>
      <c r="F40" s="1" t="str">
        <f t="shared" si="2"/>
        <v>mulsol.i.4.col</v>
      </c>
      <c r="G40" s="1">
        <f t="shared" si="3"/>
        <v>16</v>
      </c>
      <c r="H40" s="1">
        <f t="shared" si="4"/>
        <v>25</v>
      </c>
      <c r="I40" s="1" t="str">
        <f t="shared" si="5"/>
        <v>185,3946</v>
      </c>
      <c r="J40" s="1">
        <f t="shared" si="6"/>
        <v>4</v>
      </c>
      <c r="K40" s="1" t="str">
        <f t="shared" si="7"/>
        <v>185</v>
      </c>
      <c r="L40" s="1" t="str">
        <f t="shared" si="8"/>
        <v>3946</v>
      </c>
      <c r="M40" s="1" t="str">
        <f t="shared" si="9"/>
        <v>REG</v>
      </c>
      <c r="N40" s="1" t="str">
        <f t="shared" si="10"/>
        <v> 31, REG</v>
      </c>
      <c r="O40" s="1">
        <f t="shared" si="11"/>
        <v>4</v>
      </c>
      <c r="P40" s="1" t="str">
        <f t="shared" si="12"/>
        <v> 31</v>
      </c>
    </row>
    <row r="41" ht="12.75" customHeight="1">
      <c r="B41" s="1">
        <v>39.0</v>
      </c>
      <c r="C41" s="1" t="s">
        <v>323</v>
      </c>
      <c r="D41" s="1" t="s">
        <v>323</v>
      </c>
      <c r="E41" s="1">
        <f t="shared" si="1"/>
        <v>15</v>
      </c>
      <c r="F41" s="1" t="str">
        <f t="shared" si="2"/>
        <v>mulsol.i.5.col</v>
      </c>
      <c r="G41" s="1">
        <f t="shared" si="3"/>
        <v>16</v>
      </c>
      <c r="H41" s="1">
        <f t="shared" si="4"/>
        <v>25</v>
      </c>
      <c r="I41" s="1" t="str">
        <f t="shared" si="5"/>
        <v>186,3973</v>
      </c>
      <c r="J41" s="1">
        <f t="shared" si="6"/>
        <v>4</v>
      </c>
      <c r="K41" s="1" t="str">
        <f t="shared" si="7"/>
        <v>186</v>
      </c>
      <c r="L41" s="1" t="str">
        <f t="shared" si="8"/>
        <v>3973</v>
      </c>
      <c r="M41" s="1" t="str">
        <f t="shared" si="9"/>
        <v>REG</v>
      </c>
      <c r="N41" s="1" t="str">
        <f t="shared" si="10"/>
        <v> 31, REG</v>
      </c>
      <c r="O41" s="1">
        <f t="shared" si="11"/>
        <v>4</v>
      </c>
      <c r="P41" s="1" t="str">
        <f t="shared" si="12"/>
        <v> 31</v>
      </c>
    </row>
    <row r="42" ht="12.75" customHeight="1">
      <c r="B42" s="1">
        <v>40.0</v>
      </c>
      <c r="C42" s="1" t="s">
        <v>324</v>
      </c>
      <c r="D42" s="1" t="s">
        <v>324</v>
      </c>
      <c r="E42" s="1">
        <f t="shared" si="1"/>
        <v>12</v>
      </c>
      <c r="F42" s="1" t="str">
        <f t="shared" si="2"/>
        <v>school1.col</v>
      </c>
      <c r="G42" s="1">
        <f t="shared" si="3"/>
        <v>13</v>
      </c>
      <c r="H42" s="1">
        <f t="shared" si="4"/>
        <v>23</v>
      </c>
      <c r="I42" s="1" t="str">
        <f t="shared" si="5"/>
        <v>385,19095</v>
      </c>
      <c r="J42" s="1">
        <f t="shared" si="6"/>
        <v>4</v>
      </c>
      <c r="K42" s="1" t="str">
        <f t="shared" si="7"/>
        <v>385</v>
      </c>
      <c r="L42" s="1" t="str">
        <f t="shared" si="8"/>
        <v>19095</v>
      </c>
      <c r="M42" s="1" t="str">
        <f t="shared" si="9"/>
        <v>SCH</v>
      </c>
      <c r="N42" s="1" t="str">
        <f t="shared" si="10"/>
        <v> ?, SCH</v>
      </c>
      <c r="O42" s="1">
        <f t="shared" si="11"/>
        <v>3</v>
      </c>
      <c r="P42" s="1" t="str">
        <f t="shared" si="12"/>
        <v> ?</v>
      </c>
    </row>
    <row r="43" ht="12.75" customHeight="1">
      <c r="B43" s="1">
        <v>41.0</v>
      </c>
      <c r="C43" s="1" t="s">
        <v>325</v>
      </c>
      <c r="D43" s="1" t="s">
        <v>326</v>
      </c>
      <c r="E43" s="1">
        <f t="shared" si="1"/>
        <v>16</v>
      </c>
      <c r="F43" s="1" t="str">
        <f t="shared" si="2"/>
        <v>school1_nsh.col</v>
      </c>
      <c r="G43" s="1">
        <f t="shared" si="3"/>
        <v>17</v>
      </c>
      <c r="H43" s="1">
        <f t="shared" si="4"/>
        <v>27</v>
      </c>
      <c r="I43" s="1" t="str">
        <f t="shared" si="5"/>
        <v>352,14612</v>
      </c>
      <c r="J43" s="1">
        <f t="shared" si="6"/>
        <v>4</v>
      </c>
      <c r="K43" s="1" t="str">
        <f t="shared" si="7"/>
        <v>352</v>
      </c>
      <c r="L43" s="1" t="str">
        <f t="shared" si="8"/>
        <v>14612</v>
      </c>
      <c r="M43" s="1" t="str">
        <f t="shared" si="9"/>
        <v>SCH</v>
      </c>
      <c r="N43" s="1" t="str">
        <f t="shared" si="10"/>
        <v> ?, SCH</v>
      </c>
      <c r="O43" s="1">
        <f t="shared" si="11"/>
        <v>3</v>
      </c>
      <c r="P43" s="1" t="str">
        <f t="shared" si="12"/>
        <v> ?</v>
      </c>
    </row>
    <row r="44" ht="12.75" customHeight="1">
      <c r="B44" s="1">
        <v>42.0</v>
      </c>
      <c r="C44" s="1" t="s">
        <v>327</v>
      </c>
      <c r="D44" s="1" t="s">
        <v>327</v>
      </c>
      <c r="E44" s="1">
        <f t="shared" si="1"/>
        <v>15</v>
      </c>
      <c r="F44" s="1" t="str">
        <f t="shared" si="2"/>
        <v>zeroin.i.1.col</v>
      </c>
      <c r="G44" s="1">
        <f t="shared" si="3"/>
        <v>16</v>
      </c>
      <c r="H44" s="1">
        <f t="shared" si="4"/>
        <v>25</v>
      </c>
      <c r="I44" s="1" t="str">
        <f t="shared" si="5"/>
        <v>211,4100</v>
      </c>
      <c r="J44" s="1">
        <f t="shared" si="6"/>
        <v>4</v>
      </c>
      <c r="K44" s="1" t="str">
        <f t="shared" si="7"/>
        <v>211</v>
      </c>
      <c r="L44" s="1" t="str">
        <f t="shared" si="8"/>
        <v>4100</v>
      </c>
      <c r="M44" s="1" t="str">
        <f t="shared" si="9"/>
        <v>REG</v>
      </c>
      <c r="N44" s="1" t="str">
        <f t="shared" si="10"/>
        <v> 49, REG</v>
      </c>
      <c r="O44" s="1">
        <f t="shared" si="11"/>
        <v>4</v>
      </c>
      <c r="P44" s="1" t="str">
        <f t="shared" si="12"/>
        <v> 49</v>
      </c>
    </row>
    <row r="45" ht="12.75" customHeight="1">
      <c r="B45" s="1">
        <v>43.0</v>
      </c>
      <c r="C45" s="1" t="s">
        <v>328</v>
      </c>
      <c r="D45" s="1" t="s">
        <v>328</v>
      </c>
      <c r="E45" s="1">
        <f t="shared" si="1"/>
        <v>15</v>
      </c>
      <c r="F45" s="1" t="str">
        <f t="shared" si="2"/>
        <v>zeroin.i.2.col</v>
      </c>
      <c r="G45" s="1">
        <f t="shared" si="3"/>
        <v>16</v>
      </c>
      <c r="H45" s="1">
        <f t="shared" si="4"/>
        <v>26</v>
      </c>
      <c r="I45" s="1" t="str">
        <f t="shared" si="5"/>
        <v>211, 3541</v>
      </c>
      <c r="J45" s="1">
        <f t="shared" si="6"/>
        <v>4</v>
      </c>
      <c r="K45" s="1" t="str">
        <f t="shared" si="7"/>
        <v>211</v>
      </c>
      <c r="L45" s="1" t="str">
        <f t="shared" si="8"/>
        <v> 3541</v>
      </c>
      <c r="M45" s="1" t="str">
        <f t="shared" si="9"/>
        <v>REG</v>
      </c>
      <c r="N45" s="1" t="str">
        <f t="shared" si="10"/>
        <v> 30, REG</v>
      </c>
      <c r="O45" s="1">
        <f t="shared" si="11"/>
        <v>4</v>
      </c>
      <c r="P45" s="1" t="str">
        <f t="shared" si="12"/>
        <v> 30</v>
      </c>
    </row>
    <row r="46" ht="12.75" customHeight="1">
      <c r="B46" s="1">
        <v>44.0</v>
      </c>
      <c r="C46" s="1" t="s">
        <v>329</v>
      </c>
      <c r="D46" s="1" t="s">
        <v>329</v>
      </c>
      <c r="E46" s="1">
        <f t="shared" si="1"/>
        <v>15</v>
      </c>
      <c r="F46" s="1" t="str">
        <f t="shared" si="2"/>
        <v>zeroin.i.3.col</v>
      </c>
      <c r="G46" s="1">
        <f t="shared" si="3"/>
        <v>16</v>
      </c>
      <c r="H46" s="1">
        <f t="shared" si="4"/>
        <v>26</v>
      </c>
      <c r="I46" s="1" t="str">
        <f t="shared" si="5"/>
        <v>206, 3540</v>
      </c>
      <c r="J46" s="1">
        <f t="shared" si="6"/>
        <v>4</v>
      </c>
      <c r="K46" s="1" t="str">
        <f t="shared" si="7"/>
        <v>206</v>
      </c>
      <c r="L46" s="1" t="str">
        <f t="shared" si="8"/>
        <v> 3540</v>
      </c>
      <c r="M46" s="1" t="str">
        <f t="shared" si="9"/>
        <v>REG</v>
      </c>
      <c r="N46" s="1" t="str">
        <f t="shared" si="10"/>
        <v> 30, REG</v>
      </c>
      <c r="O46" s="1">
        <f t="shared" si="11"/>
        <v>4</v>
      </c>
      <c r="P46" s="1" t="str">
        <f t="shared" si="12"/>
        <v> 30</v>
      </c>
    </row>
    <row r="47" ht="12.75" customHeight="1">
      <c r="B47" s="1">
        <v>45.0</v>
      </c>
      <c r="C47" s="1" t="s">
        <v>330</v>
      </c>
      <c r="D47" s="1" t="s">
        <v>330</v>
      </c>
      <c r="E47" s="1">
        <f t="shared" si="1"/>
        <v>9</v>
      </c>
      <c r="F47" s="1" t="str">
        <f t="shared" si="2"/>
        <v>anna.col</v>
      </c>
      <c r="G47" s="1">
        <f t="shared" si="3"/>
        <v>10</v>
      </c>
      <c r="H47" s="1">
        <f t="shared" si="4"/>
        <v>18</v>
      </c>
      <c r="I47" s="1" t="str">
        <f t="shared" si="5"/>
        <v>138,493</v>
      </c>
      <c r="J47" s="1">
        <f t="shared" si="6"/>
        <v>4</v>
      </c>
      <c r="K47" s="1" t="str">
        <f t="shared" si="7"/>
        <v>138</v>
      </c>
      <c r="L47" s="1" t="str">
        <f t="shared" si="8"/>
        <v>493</v>
      </c>
      <c r="M47" s="1" t="str">
        <f t="shared" si="9"/>
        <v>SGB</v>
      </c>
      <c r="N47" s="1" t="str">
        <f t="shared" si="10"/>
        <v> 11, SGB</v>
      </c>
      <c r="O47" s="1">
        <f t="shared" si="11"/>
        <v>4</v>
      </c>
      <c r="P47" s="1" t="str">
        <f t="shared" si="12"/>
        <v> 11</v>
      </c>
    </row>
    <row r="48" ht="12.75" customHeight="1">
      <c r="B48" s="1">
        <v>46.0</v>
      </c>
      <c r="C48" s="1" t="s">
        <v>331</v>
      </c>
      <c r="D48" s="1" t="s">
        <v>331</v>
      </c>
      <c r="E48" s="1">
        <f t="shared" si="1"/>
        <v>10</v>
      </c>
      <c r="F48" s="1" t="str">
        <f t="shared" si="2"/>
        <v>david.col</v>
      </c>
      <c r="G48" s="1">
        <f t="shared" si="3"/>
        <v>11</v>
      </c>
      <c r="H48" s="1">
        <f t="shared" si="4"/>
        <v>18</v>
      </c>
      <c r="I48" s="1" t="str">
        <f t="shared" si="5"/>
        <v>87,406</v>
      </c>
      <c r="J48" s="1">
        <f t="shared" si="6"/>
        <v>3</v>
      </c>
      <c r="K48" s="1" t="str">
        <f t="shared" si="7"/>
        <v>87</v>
      </c>
      <c r="L48" s="1" t="str">
        <f t="shared" si="8"/>
        <v>406</v>
      </c>
      <c r="M48" s="1" t="str">
        <f t="shared" si="9"/>
        <v>SGB</v>
      </c>
      <c r="N48" s="1" t="str">
        <f t="shared" si="10"/>
        <v> 11, SGB</v>
      </c>
      <c r="O48" s="1">
        <f t="shared" si="11"/>
        <v>4</v>
      </c>
      <c r="P48" s="1" t="str">
        <f t="shared" si="12"/>
        <v> 11</v>
      </c>
    </row>
    <row r="49" ht="12.75" customHeight="1">
      <c r="B49" s="1">
        <v>47.0</v>
      </c>
      <c r="C49" s="1" t="s">
        <v>332</v>
      </c>
      <c r="D49" s="1" t="s">
        <v>332</v>
      </c>
      <c r="E49" s="1">
        <f t="shared" si="1"/>
        <v>10</v>
      </c>
      <c r="F49" s="1" t="str">
        <f t="shared" si="2"/>
        <v>homer.col</v>
      </c>
      <c r="G49" s="1">
        <f t="shared" si="3"/>
        <v>11</v>
      </c>
      <c r="H49" s="1">
        <f t="shared" si="4"/>
        <v>20</v>
      </c>
      <c r="I49" s="1" t="str">
        <f t="shared" si="5"/>
        <v>561,1629</v>
      </c>
      <c r="J49" s="1">
        <f t="shared" si="6"/>
        <v>4</v>
      </c>
      <c r="K49" s="1" t="str">
        <f t="shared" si="7"/>
        <v>561</v>
      </c>
      <c r="L49" s="1" t="str">
        <f t="shared" si="8"/>
        <v>1629</v>
      </c>
      <c r="M49" s="1" t="str">
        <f t="shared" si="9"/>
        <v>SGB</v>
      </c>
      <c r="N49" s="1" t="str">
        <f t="shared" si="10"/>
        <v> 13, SGB</v>
      </c>
      <c r="O49" s="1">
        <f t="shared" si="11"/>
        <v>4</v>
      </c>
      <c r="P49" s="1" t="str">
        <f t="shared" si="12"/>
        <v> 13</v>
      </c>
    </row>
    <row r="50" ht="12.75" customHeight="1">
      <c r="B50" s="1">
        <v>48.0</v>
      </c>
      <c r="C50" s="1" t="s">
        <v>333</v>
      </c>
      <c r="D50" s="1" t="s">
        <v>333</v>
      </c>
      <c r="E50" s="1">
        <f t="shared" si="1"/>
        <v>9</v>
      </c>
      <c r="F50" s="1" t="str">
        <f t="shared" si="2"/>
        <v>huck.col</v>
      </c>
      <c r="G50" s="1">
        <f t="shared" si="3"/>
        <v>10</v>
      </c>
      <c r="H50" s="1">
        <f t="shared" si="4"/>
        <v>17</v>
      </c>
      <c r="I50" s="1" t="str">
        <f t="shared" si="5"/>
        <v>74,301</v>
      </c>
      <c r="J50" s="1">
        <f t="shared" si="6"/>
        <v>3</v>
      </c>
      <c r="K50" s="1" t="str">
        <f t="shared" si="7"/>
        <v>74</v>
      </c>
      <c r="L50" s="1" t="str">
        <f t="shared" si="8"/>
        <v>301</v>
      </c>
      <c r="M50" s="1" t="str">
        <f t="shared" si="9"/>
        <v>SGB</v>
      </c>
      <c r="N50" s="1" t="str">
        <f t="shared" si="10"/>
        <v> 11, SGB</v>
      </c>
      <c r="O50" s="1">
        <f t="shared" si="11"/>
        <v>4</v>
      </c>
      <c r="P50" s="1" t="str">
        <f t="shared" si="12"/>
        <v> 11</v>
      </c>
    </row>
    <row r="51" ht="12.75" customHeight="1">
      <c r="B51" s="1">
        <v>49.0</v>
      </c>
      <c r="C51" s="1" t="s">
        <v>334</v>
      </c>
      <c r="D51" s="1" t="s">
        <v>334</v>
      </c>
      <c r="E51" s="1">
        <f t="shared" si="1"/>
        <v>9</v>
      </c>
      <c r="F51" s="1" t="str">
        <f t="shared" si="2"/>
        <v>jean.col</v>
      </c>
      <c r="G51" s="1">
        <f t="shared" si="3"/>
        <v>10</v>
      </c>
      <c r="H51" s="1">
        <f t="shared" si="4"/>
        <v>17</v>
      </c>
      <c r="I51" s="1" t="str">
        <f t="shared" si="5"/>
        <v>80,254</v>
      </c>
      <c r="J51" s="1">
        <f t="shared" si="6"/>
        <v>3</v>
      </c>
      <c r="K51" s="1" t="str">
        <f t="shared" si="7"/>
        <v>80</v>
      </c>
      <c r="L51" s="1" t="str">
        <f t="shared" si="8"/>
        <v>254</v>
      </c>
      <c r="M51" s="1" t="str">
        <f t="shared" si="9"/>
        <v>SGB</v>
      </c>
      <c r="N51" s="1" t="str">
        <f t="shared" si="10"/>
        <v> 10, SGB</v>
      </c>
      <c r="O51" s="1">
        <f t="shared" si="11"/>
        <v>4</v>
      </c>
      <c r="P51" s="1" t="str">
        <f t="shared" si="12"/>
        <v> 10</v>
      </c>
    </row>
    <row r="52" ht="12.75" customHeight="1">
      <c r="B52" s="1">
        <v>50.0</v>
      </c>
      <c r="C52" s="1" t="s">
        <v>335</v>
      </c>
      <c r="D52" s="1" t="s">
        <v>335</v>
      </c>
      <c r="E52" s="1">
        <f t="shared" si="1"/>
        <v>13</v>
      </c>
      <c r="F52" s="1" t="str">
        <f t="shared" si="2"/>
        <v>games120.col</v>
      </c>
      <c r="G52" s="1">
        <f t="shared" si="3"/>
        <v>14</v>
      </c>
      <c r="H52" s="1">
        <f t="shared" si="4"/>
        <v>22</v>
      </c>
      <c r="I52" s="1" t="str">
        <f t="shared" si="5"/>
        <v>120,638</v>
      </c>
      <c r="J52" s="1">
        <f t="shared" si="6"/>
        <v>4</v>
      </c>
      <c r="K52" s="1" t="str">
        <f t="shared" si="7"/>
        <v>120</v>
      </c>
      <c r="L52" s="1" t="str">
        <f t="shared" si="8"/>
        <v>638</v>
      </c>
      <c r="M52" s="1" t="str">
        <f t="shared" si="9"/>
        <v>SGB</v>
      </c>
      <c r="N52" s="1" t="str">
        <f t="shared" si="10"/>
        <v> 9, SGB</v>
      </c>
      <c r="O52" s="1">
        <f t="shared" si="11"/>
        <v>3</v>
      </c>
      <c r="P52" s="1" t="str">
        <f t="shared" si="12"/>
        <v> 9</v>
      </c>
    </row>
    <row r="53" ht="12.75" customHeight="1">
      <c r="B53" s="1">
        <v>51.0</v>
      </c>
      <c r="C53" s="1" t="s">
        <v>336</v>
      </c>
      <c r="D53" s="1" t="s">
        <v>336</v>
      </c>
      <c r="E53" s="1">
        <f t="shared" si="1"/>
        <v>14</v>
      </c>
      <c r="F53" s="1" t="str">
        <f t="shared" si="2"/>
        <v>miles1000.col</v>
      </c>
      <c r="G53" s="1">
        <f t="shared" si="3"/>
        <v>15</v>
      </c>
      <c r="H53" s="1">
        <f t="shared" si="4"/>
        <v>24</v>
      </c>
      <c r="I53" s="1" t="str">
        <f t="shared" si="5"/>
        <v>128,3216</v>
      </c>
      <c r="J53" s="1">
        <f t="shared" si="6"/>
        <v>4</v>
      </c>
      <c r="K53" s="1" t="str">
        <f t="shared" si="7"/>
        <v>128</v>
      </c>
      <c r="L53" s="1" t="str">
        <f t="shared" si="8"/>
        <v>3216</v>
      </c>
      <c r="M53" s="1" t="str">
        <f t="shared" si="9"/>
        <v>SGB</v>
      </c>
      <c r="N53" s="1" t="str">
        <f t="shared" si="10"/>
        <v> 42, SGB</v>
      </c>
      <c r="O53" s="1">
        <f t="shared" si="11"/>
        <v>4</v>
      </c>
      <c r="P53" s="1" t="str">
        <f t="shared" si="12"/>
        <v> 42</v>
      </c>
    </row>
    <row r="54" ht="12.75" customHeight="1">
      <c r="B54" s="1">
        <v>52.0</v>
      </c>
      <c r="C54" s="1" t="s">
        <v>337</v>
      </c>
      <c r="D54" s="1" t="s">
        <v>337</v>
      </c>
      <c r="E54" s="1">
        <f t="shared" si="1"/>
        <v>14</v>
      </c>
      <c r="F54" s="1" t="str">
        <f t="shared" si="2"/>
        <v>miles1500.col</v>
      </c>
      <c r="G54" s="1">
        <f t="shared" si="3"/>
        <v>15</v>
      </c>
      <c r="H54" s="1">
        <f t="shared" si="4"/>
        <v>24</v>
      </c>
      <c r="I54" s="1" t="str">
        <f t="shared" si="5"/>
        <v>128,5198</v>
      </c>
      <c r="J54" s="1">
        <f t="shared" si="6"/>
        <v>4</v>
      </c>
      <c r="K54" s="1" t="str">
        <f t="shared" si="7"/>
        <v>128</v>
      </c>
      <c r="L54" s="1" t="str">
        <f t="shared" si="8"/>
        <v>5198</v>
      </c>
      <c r="M54" s="1" t="str">
        <f t="shared" si="9"/>
        <v>SGB</v>
      </c>
      <c r="N54" s="1" t="str">
        <f t="shared" si="10"/>
        <v> 73, SGB</v>
      </c>
      <c r="O54" s="1">
        <f t="shared" si="11"/>
        <v>4</v>
      </c>
      <c r="P54" s="1" t="str">
        <f t="shared" si="12"/>
        <v> 73</v>
      </c>
    </row>
    <row r="55" ht="12.75" customHeight="1">
      <c r="B55" s="1">
        <v>53.0</v>
      </c>
      <c r="C55" s="1" t="s">
        <v>338</v>
      </c>
      <c r="D55" s="1" t="s">
        <v>338</v>
      </c>
      <c r="E55" s="1">
        <f t="shared" si="1"/>
        <v>13</v>
      </c>
      <c r="F55" s="1" t="str">
        <f t="shared" si="2"/>
        <v>miles250.col</v>
      </c>
      <c r="G55" s="1">
        <f t="shared" si="3"/>
        <v>14</v>
      </c>
      <c r="H55" s="1">
        <f t="shared" si="4"/>
        <v>22</v>
      </c>
      <c r="I55" s="1" t="str">
        <f t="shared" si="5"/>
        <v>128,387</v>
      </c>
      <c r="J55" s="1">
        <f t="shared" si="6"/>
        <v>4</v>
      </c>
      <c r="K55" s="1" t="str">
        <f t="shared" si="7"/>
        <v>128</v>
      </c>
      <c r="L55" s="1" t="str">
        <f t="shared" si="8"/>
        <v>387</v>
      </c>
      <c r="M55" s="1" t="str">
        <f t="shared" si="9"/>
        <v>SGB</v>
      </c>
      <c r="N55" s="1" t="str">
        <f t="shared" si="10"/>
        <v> 8, SGB</v>
      </c>
      <c r="O55" s="1">
        <f t="shared" si="11"/>
        <v>3</v>
      </c>
      <c r="P55" s="1" t="str">
        <f t="shared" si="12"/>
        <v> 8</v>
      </c>
    </row>
    <row r="56" ht="12.75" customHeight="1">
      <c r="B56" s="1">
        <v>54.0</v>
      </c>
      <c r="C56" s="1" t="s">
        <v>339</v>
      </c>
      <c r="D56" s="1" t="s">
        <v>339</v>
      </c>
      <c r="E56" s="1">
        <f t="shared" si="1"/>
        <v>13</v>
      </c>
      <c r="F56" s="1" t="str">
        <f t="shared" si="2"/>
        <v>miles500.col</v>
      </c>
      <c r="G56" s="1">
        <f t="shared" si="3"/>
        <v>14</v>
      </c>
      <c r="H56" s="1">
        <f t="shared" si="4"/>
        <v>23</v>
      </c>
      <c r="I56" s="1" t="str">
        <f t="shared" si="5"/>
        <v>128,1170</v>
      </c>
      <c r="J56" s="1">
        <f t="shared" si="6"/>
        <v>4</v>
      </c>
      <c r="K56" s="1" t="str">
        <f t="shared" si="7"/>
        <v>128</v>
      </c>
      <c r="L56" s="1" t="str">
        <f t="shared" si="8"/>
        <v>1170</v>
      </c>
      <c r="M56" s="1" t="str">
        <f t="shared" si="9"/>
        <v>SGB</v>
      </c>
      <c r="N56" s="1" t="str">
        <f t="shared" si="10"/>
        <v> 20, SGB</v>
      </c>
      <c r="O56" s="1">
        <f t="shared" si="11"/>
        <v>4</v>
      </c>
      <c r="P56" s="1" t="str">
        <f t="shared" si="12"/>
        <v> 20</v>
      </c>
    </row>
    <row r="57" ht="12.75" customHeight="1">
      <c r="B57" s="1">
        <v>55.0</v>
      </c>
      <c r="C57" s="1" t="s">
        <v>340</v>
      </c>
      <c r="D57" s="1" t="s">
        <v>340</v>
      </c>
      <c r="E57" s="1">
        <f t="shared" si="1"/>
        <v>13</v>
      </c>
      <c r="F57" s="1" t="str">
        <f t="shared" si="2"/>
        <v>miles750.col</v>
      </c>
      <c r="G57" s="1">
        <f t="shared" si="3"/>
        <v>14</v>
      </c>
      <c r="H57" s="1">
        <f t="shared" si="4"/>
        <v>23</v>
      </c>
      <c r="I57" s="1" t="str">
        <f t="shared" si="5"/>
        <v>128,2113</v>
      </c>
      <c r="J57" s="1">
        <f t="shared" si="6"/>
        <v>4</v>
      </c>
      <c r="K57" s="1" t="str">
        <f t="shared" si="7"/>
        <v>128</v>
      </c>
      <c r="L57" s="1" t="str">
        <f t="shared" si="8"/>
        <v>2113</v>
      </c>
      <c r="M57" s="1" t="str">
        <f t="shared" si="9"/>
        <v>SGB</v>
      </c>
      <c r="N57" s="1" t="str">
        <f t="shared" si="10"/>
        <v> 31, SGB</v>
      </c>
      <c r="O57" s="1">
        <f t="shared" si="11"/>
        <v>4</v>
      </c>
      <c r="P57" s="1" t="str">
        <f t="shared" si="12"/>
        <v> 31</v>
      </c>
    </row>
    <row r="58" ht="12.75" customHeight="1">
      <c r="B58" s="1">
        <v>56.0</v>
      </c>
      <c r="C58" s="1" t="s">
        <v>341</v>
      </c>
      <c r="D58" s="1" t="s">
        <v>341</v>
      </c>
      <c r="E58" s="1">
        <f t="shared" si="1"/>
        <v>13</v>
      </c>
      <c r="F58" s="1" t="str">
        <f t="shared" si="2"/>
        <v>queen5_5.col</v>
      </c>
      <c r="G58" s="1">
        <f t="shared" si="3"/>
        <v>14</v>
      </c>
      <c r="H58" s="1">
        <f t="shared" si="4"/>
        <v>21</v>
      </c>
      <c r="I58" s="1" t="str">
        <f t="shared" si="5"/>
        <v>25,160</v>
      </c>
      <c r="J58" s="1">
        <f t="shared" si="6"/>
        <v>3</v>
      </c>
      <c r="K58" s="1" t="str">
        <f t="shared" si="7"/>
        <v>25</v>
      </c>
      <c r="L58" s="1" t="str">
        <f t="shared" si="8"/>
        <v>160</v>
      </c>
      <c r="M58" s="1" t="str">
        <f t="shared" si="9"/>
        <v>SGB</v>
      </c>
      <c r="N58" s="1" t="str">
        <f t="shared" si="10"/>
        <v> 5, SGB</v>
      </c>
      <c r="O58" s="1">
        <f t="shared" si="11"/>
        <v>3</v>
      </c>
      <c r="P58" s="1" t="str">
        <f t="shared" si="12"/>
        <v> 5</v>
      </c>
    </row>
    <row r="59" ht="12.75" customHeight="1">
      <c r="B59" s="1">
        <v>57.0</v>
      </c>
      <c r="C59" s="1" t="s">
        <v>342</v>
      </c>
      <c r="D59" s="1" t="s">
        <v>342</v>
      </c>
      <c r="E59" s="1">
        <f t="shared" si="1"/>
        <v>13</v>
      </c>
      <c r="F59" s="1" t="str">
        <f t="shared" si="2"/>
        <v>queen6_6.col</v>
      </c>
      <c r="G59" s="1">
        <f t="shared" si="3"/>
        <v>14</v>
      </c>
      <c r="H59" s="1">
        <f t="shared" si="4"/>
        <v>21</v>
      </c>
      <c r="I59" s="1" t="str">
        <f t="shared" si="5"/>
        <v>36,290</v>
      </c>
      <c r="J59" s="1">
        <f t="shared" si="6"/>
        <v>3</v>
      </c>
      <c r="K59" s="1" t="str">
        <f t="shared" si="7"/>
        <v>36</v>
      </c>
      <c r="L59" s="1" t="str">
        <f t="shared" si="8"/>
        <v>290</v>
      </c>
      <c r="M59" s="1" t="str">
        <f t="shared" si="9"/>
        <v>SGB</v>
      </c>
      <c r="N59" s="1" t="str">
        <f t="shared" si="10"/>
        <v> 7, SGB</v>
      </c>
      <c r="O59" s="1">
        <f t="shared" si="11"/>
        <v>3</v>
      </c>
      <c r="P59" s="1" t="str">
        <f t="shared" si="12"/>
        <v> 7</v>
      </c>
    </row>
    <row r="60" ht="12.75" customHeight="1">
      <c r="B60" s="1">
        <v>58.0</v>
      </c>
      <c r="C60" s="1" t="s">
        <v>343</v>
      </c>
      <c r="D60" s="1" t="s">
        <v>343</v>
      </c>
      <c r="E60" s="1">
        <f t="shared" si="1"/>
        <v>13</v>
      </c>
      <c r="F60" s="1" t="str">
        <f t="shared" si="2"/>
        <v>queen7_7.col</v>
      </c>
      <c r="G60" s="1">
        <f t="shared" si="3"/>
        <v>14</v>
      </c>
      <c r="H60" s="1">
        <f t="shared" si="4"/>
        <v>21</v>
      </c>
      <c r="I60" s="1" t="str">
        <f t="shared" si="5"/>
        <v>49,476</v>
      </c>
      <c r="J60" s="1">
        <f t="shared" si="6"/>
        <v>3</v>
      </c>
      <c r="K60" s="1" t="str">
        <f t="shared" si="7"/>
        <v>49</v>
      </c>
      <c r="L60" s="1" t="str">
        <f t="shared" si="8"/>
        <v>476</v>
      </c>
      <c r="M60" s="1" t="str">
        <f t="shared" si="9"/>
        <v>SGB</v>
      </c>
      <c r="N60" s="1" t="str">
        <f t="shared" si="10"/>
        <v> 7, SGB</v>
      </c>
      <c r="O60" s="1">
        <f t="shared" si="11"/>
        <v>3</v>
      </c>
      <c r="P60" s="1" t="str">
        <f t="shared" si="12"/>
        <v> 7</v>
      </c>
    </row>
    <row r="61" ht="12.75" customHeight="1">
      <c r="B61" s="1">
        <v>59.0</v>
      </c>
      <c r="C61" s="1" t="s">
        <v>344</v>
      </c>
      <c r="D61" s="1" t="s">
        <v>345</v>
      </c>
      <c r="E61" s="1">
        <f t="shared" si="1"/>
        <v>14</v>
      </c>
      <c r="F61" s="1" t="str">
        <f t="shared" si="2"/>
        <v>queen8_12.col</v>
      </c>
      <c r="G61" s="1">
        <f t="shared" si="3"/>
        <v>15</v>
      </c>
      <c r="H61" s="1">
        <f t="shared" si="4"/>
        <v>23</v>
      </c>
      <c r="I61" s="1" t="str">
        <f t="shared" si="5"/>
        <v>96,1368</v>
      </c>
      <c r="J61" s="1">
        <f t="shared" si="6"/>
        <v>3</v>
      </c>
      <c r="K61" s="1" t="str">
        <f t="shared" si="7"/>
        <v>96</v>
      </c>
      <c r="L61" s="1" t="str">
        <f t="shared" si="8"/>
        <v>1368</v>
      </c>
      <c r="M61" s="1" t="str">
        <f t="shared" si="9"/>
        <v>SGB</v>
      </c>
      <c r="N61" s="1" t="str">
        <f t="shared" si="10"/>
        <v> 12, SGB</v>
      </c>
      <c r="O61" s="1">
        <f t="shared" si="11"/>
        <v>4</v>
      </c>
      <c r="P61" s="1" t="str">
        <f t="shared" si="12"/>
        <v> 12</v>
      </c>
    </row>
    <row r="62" ht="12.75" customHeight="1">
      <c r="B62" s="1">
        <v>60.0</v>
      </c>
      <c r="C62" s="1" t="s">
        <v>346</v>
      </c>
      <c r="D62" s="1" t="s">
        <v>347</v>
      </c>
      <c r="E62" s="1">
        <f t="shared" si="1"/>
        <v>13</v>
      </c>
      <c r="F62" s="1" t="str">
        <f t="shared" si="2"/>
        <v>queen8_8.col</v>
      </c>
      <c r="G62" s="1">
        <f t="shared" si="3"/>
        <v>14</v>
      </c>
      <c r="H62" s="1">
        <f t="shared" si="4"/>
        <v>22</v>
      </c>
      <c r="I62" s="1" t="str">
        <f t="shared" si="5"/>
        <v>64, 728</v>
      </c>
      <c r="J62" s="1">
        <f t="shared" si="6"/>
        <v>3</v>
      </c>
      <c r="K62" s="1" t="str">
        <f t="shared" si="7"/>
        <v>64</v>
      </c>
      <c r="L62" s="1" t="str">
        <f t="shared" si="8"/>
        <v> 728</v>
      </c>
      <c r="M62" s="1" t="str">
        <f t="shared" si="9"/>
        <v>SGB</v>
      </c>
      <c r="N62" s="1" t="str">
        <f t="shared" si="10"/>
        <v> 9, SGB</v>
      </c>
      <c r="O62" s="1">
        <f t="shared" si="11"/>
        <v>3</v>
      </c>
      <c r="P62" s="1" t="str">
        <f t="shared" si="12"/>
        <v> 9</v>
      </c>
    </row>
    <row r="63" ht="12.75" customHeight="1">
      <c r="B63" s="1">
        <v>61.0</v>
      </c>
      <c r="C63" s="1" t="s">
        <v>348</v>
      </c>
      <c r="D63" s="1" t="s">
        <v>349</v>
      </c>
      <c r="E63" s="1">
        <f t="shared" si="1"/>
        <v>13</v>
      </c>
      <c r="F63" s="1" t="str">
        <f t="shared" si="2"/>
        <v>queen9_9.col</v>
      </c>
      <c r="G63" s="1">
        <f t="shared" si="3"/>
        <v>14</v>
      </c>
      <c r="H63" s="1">
        <f t="shared" si="4"/>
        <v>23</v>
      </c>
      <c r="I63" s="1" t="str">
        <f t="shared" si="5"/>
        <v>81, 2112</v>
      </c>
      <c r="J63" s="1">
        <f t="shared" si="6"/>
        <v>3</v>
      </c>
      <c r="K63" s="1" t="str">
        <f t="shared" si="7"/>
        <v>81</v>
      </c>
      <c r="L63" s="1" t="str">
        <f t="shared" si="8"/>
        <v> 2112</v>
      </c>
      <c r="M63" s="1" t="str">
        <f t="shared" si="9"/>
        <v>SGB</v>
      </c>
      <c r="N63" s="1" t="str">
        <f t="shared" si="10"/>
        <v> 10, SGB</v>
      </c>
      <c r="O63" s="1">
        <f t="shared" si="11"/>
        <v>4</v>
      </c>
      <c r="P63" s="1" t="str">
        <f t="shared" si="12"/>
        <v> 10</v>
      </c>
    </row>
    <row r="64" ht="12.75" customHeight="1">
      <c r="B64" s="1">
        <v>62.0</v>
      </c>
      <c r="C64" s="1" t="s">
        <v>350</v>
      </c>
      <c r="D64" s="1" t="s">
        <v>351</v>
      </c>
      <c r="E64" s="1">
        <f t="shared" si="1"/>
        <v>15</v>
      </c>
      <c r="F64" s="1" t="str">
        <f t="shared" si="2"/>
        <v>queen10_10.col</v>
      </c>
      <c r="G64" s="1">
        <f t="shared" si="3"/>
        <v>16</v>
      </c>
      <c r="H64" s="1">
        <f t="shared" si="4"/>
        <v>25</v>
      </c>
      <c r="I64" s="1" t="str">
        <f t="shared" si="5"/>
        <v>100,2940</v>
      </c>
      <c r="J64" s="1">
        <f t="shared" si="6"/>
        <v>4</v>
      </c>
      <c r="K64" s="1" t="str">
        <f t="shared" si="7"/>
        <v>100</v>
      </c>
      <c r="L64" s="1" t="str">
        <f t="shared" si="8"/>
        <v>2940</v>
      </c>
      <c r="M64" s="1" t="str">
        <f t="shared" si="9"/>
        <v>SGB</v>
      </c>
      <c r="N64" s="1" t="str">
        <f t="shared" si="10"/>
        <v> ?, SGB</v>
      </c>
      <c r="O64" s="1">
        <f t="shared" si="11"/>
        <v>3</v>
      </c>
      <c r="P64" s="1" t="str">
        <f t="shared" si="12"/>
        <v> ?</v>
      </c>
    </row>
    <row r="65" ht="12.75" customHeight="1">
      <c r="B65" s="1">
        <v>63.0</v>
      </c>
      <c r="C65" s="1" t="s">
        <v>352</v>
      </c>
      <c r="D65" s="1" t="s">
        <v>353</v>
      </c>
      <c r="E65" s="1">
        <f t="shared" si="1"/>
        <v>15</v>
      </c>
      <c r="F65" s="1" t="str">
        <f t="shared" si="2"/>
        <v>queen11_11.col</v>
      </c>
      <c r="G65" s="1">
        <f t="shared" si="3"/>
        <v>16</v>
      </c>
      <c r="H65" s="1">
        <f t="shared" si="4"/>
        <v>25</v>
      </c>
      <c r="I65" s="1" t="str">
        <f t="shared" si="5"/>
        <v>121,3960</v>
      </c>
      <c r="J65" s="1">
        <f t="shared" si="6"/>
        <v>4</v>
      </c>
      <c r="K65" s="1" t="str">
        <f t="shared" si="7"/>
        <v>121</v>
      </c>
      <c r="L65" s="1" t="str">
        <f t="shared" si="8"/>
        <v>3960</v>
      </c>
      <c r="M65" s="1" t="str">
        <f t="shared" si="9"/>
        <v>SGB</v>
      </c>
      <c r="N65" s="1" t="str">
        <f t="shared" si="10"/>
        <v> 11, SGB</v>
      </c>
      <c r="O65" s="1">
        <f t="shared" si="11"/>
        <v>4</v>
      </c>
      <c r="P65" s="1" t="str">
        <f t="shared" si="12"/>
        <v> 11</v>
      </c>
    </row>
    <row r="66" ht="12.75" customHeight="1">
      <c r="B66" s="1">
        <v>64.0</v>
      </c>
      <c r="C66" s="1" t="s">
        <v>354</v>
      </c>
      <c r="D66" s="1" t="s">
        <v>355</v>
      </c>
      <c r="E66" s="1">
        <f t="shared" si="1"/>
        <v>15</v>
      </c>
      <c r="F66" s="1" t="str">
        <f t="shared" si="2"/>
        <v>queen12_12.col</v>
      </c>
      <c r="G66" s="1">
        <f t="shared" si="3"/>
        <v>16</v>
      </c>
      <c r="H66" s="1">
        <f t="shared" si="4"/>
        <v>25</v>
      </c>
      <c r="I66" s="1" t="str">
        <f t="shared" si="5"/>
        <v>144,5192</v>
      </c>
      <c r="J66" s="1">
        <f t="shared" si="6"/>
        <v>4</v>
      </c>
      <c r="K66" s="1" t="str">
        <f t="shared" si="7"/>
        <v>144</v>
      </c>
      <c r="L66" s="1" t="str">
        <f t="shared" si="8"/>
        <v>5192</v>
      </c>
      <c r="M66" s="1" t="str">
        <f t="shared" si="9"/>
        <v>SGB</v>
      </c>
      <c r="N66" s="1" t="str">
        <f t="shared" si="10"/>
        <v> ?, SGB</v>
      </c>
      <c r="O66" s="1">
        <f t="shared" si="11"/>
        <v>3</v>
      </c>
      <c r="P66" s="1" t="str">
        <f t="shared" si="12"/>
        <v> ?</v>
      </c>
    </row>
    <row r="67" ht="12.75" customHeight="1">
      <c r="B67" s="1">
        <v>65.0</v>
      </c>
      <c r="C67" s="1" t="s">
        <v>356</v>
      </c>
      <c r="D67" s="1" t="s">
        <v>357</v>
      </c>
      <c r="E67" s="1">
        <f t="shared" si="1"/>
        <v>15</v>
      </c>
      <c r="F67" s="1" t="str">
        <f t="shared" si="2"/>
        <v>queen13_13.col</v>
      </c>
      <c r="G67" s="1">
        <f t="shared" si="3"/>
        <v>16</v>
      </c>
      <c r="H67" s="1">
        <f t="shared" si="4"/>
        <v>25</v>
      </c>
      <c r="I67" s="1" t="str">
        <f t="shared" si="5"/>
        <v>169,6656</v>
      </c>
      <c r="J67" s="1">
        <f t="shared" si="6"/>
        <v>4</v>
      </c>
      <c r="K67" s="1" t="str">
        <f t="shared" si="7"/>
        <v>169</v>
      </c>
      <c r="L67" s="1" t="str">
        <f t="shared" si="8"/>
        <v>6656</v>
      </c>
      <c r="M67" s="1" t="str">
        <f t="shared" si="9"/>
        <v>SGB</v>
      </c>
      <c r="N67" s="1" t="str">
        <f t="shared" si="10"/>
        <v> 13, SGB</v>
      </c>
      <c r="O67" s="1">
        <f t="shared" si="11"/>
        <v>4</v>
      </c>
      <c r="P67" s="1" t="str">
        <f t="shared" si="12"/>
        <v> 13</v>
      </c>
    </row>
    <row r="68" ht="12.75" customHeight="1">
      <c r="B68" s="1">
        <v>66.0</v>
      </c>
      <c r="C68" s="1" t="s">
        <v>358</v>
      </c>
      <c r="D68" s="1" t="s">
        <v>359</v>
      </c>
      <c r="E68" s="1">
        <f t="shared" si="1"/>
        <v>15</v>
      </c>
      <c r="F68" s="1" t="str">
        <f t="shared" si="2"/>
        <v>queen14_14.col</v>
      </c>
      <c r="G68" s="1">
        <f t="shared" si="3"/>
        <v>16</v>
      </c>
      <c r="H68" s="1">
        <f t="shared" si="4"/>
        <v>25</v>
      </c>
      <c r="I68" s="1" t="str">
        <f t="shared" si="5"/>
        <v>196,8372</v>
      </c>
      <c r="J68" s="1">
        <f t="shared" si="6"/>
        <v>4</v>
      </c>
      <c r="K68" s="1" t="str">
        <f t="shared" si="7"/>
        <v>196</v>
      </c>
      <c r="L68" s="1" t="str">
        <f t="shared" si="8"/>
        <v>8372</v>
      </c>
      <c r="M68" s="1" t="str">
        <f t="shared" si="9"/>
        <v>SGB</v>
      </c>
      <c r="N68" s="1" t="str">
        <f t="shared" si="10"/>
        <v> ?, SGB</v>
      </c>
      <c r="O68" s="1">
        <f t="shared" si="11"/>
        <v>3</v>
      </c>
      <c r="P68" s="1" t="str">
        <f t="shared" si="12"/>
        <v> ?</v>
      </c>
    </row>
    <row r="69" ht="12.75" customHeight="1">
      <c r="B69" s="1">
        <v>67.0</v>
      </c>
      <c r="C69" s="1" t="s">
        <v>360</v>
      </c>
      <c r="D69" s="1" t="s">
        <v>361</v>
      </c>
      <c r="E69" s="1">
        <f t="shared" si="1"/>
        <v>15</v>
      </c>
      <c r="F69" s="1" t="str">
        <f t="shared" si="2"/>
        <v>queen15_15.col</v>
      </c>
      <c r="G69" s="1">
        <f t="shared" si="3"/>
        <v>16</v>
      </c>
      <c r="H69" s="1">
        <f t="shared" si="4"/>
        <v>26</v>
      </c>
      <c r="I69" s="1" t="str">
        <f t="shared" si="5"/>
        <v>225,10360</v>
      </c>
      <c r="J69" s="1">
        <f t="shared" si="6"/>
        <v>4</v>
      </c>
      <c r="K69" s="1" t="str">
        <f t="shared" si="7"/>
        <v>225</v>
      </c>
      <c r="L69" s="1" t="str">
        <f t="shared" si="8"/>
        <v>10360</v>
      </c>
      <c r="M69" s="1" t="str">
        <f t="shared" si="9"/>
        <v>SGB</v>
      </c>
      <c r="N69" s="1" t="str">
        <f t="shared" si="10"/>
        <v> ?, SGB</v>
      </c>
      <c r="O69" s="1">
        <f t="shared" si="11"/>
        <v>3</v>
      </c>
      <c r="P69" s="1" t="str">
        <f t="shared" si="12"/>
        <v> ?</v>
      </c>
    </row>
    <row r="70" ht="12.75" customHeight="1">
      <c r="B70" s="1">
        <v>68.0</v>
      </c>
      <c r="C70" s="1" t="s">
        <v>362</v>
      </c>
      <c r="D70" s="1" t="s">
        <v>363</v>
      </c>
      <c r="E70" s="1">
        <f t="shared" si="1"/>
        <v>15</v>
      </c>
      <c r="F70" s="1" t="str">
        <f t="shared" si="2"/>
        <v>queen16_16.col</v>
      </c>
      <c r="G70" s="1">
        <f t="shared" si="3"/>
        <v>16</v>
      </c>
      <c r="H70" s="1">
        <f t="shared" si="4"/>
        <v>26</v>
      </c>
      <c r="I70" s="1" t="str">
        <f t="shared" si="5"/>
        <v>256,12640</v>
      </c>
      <c r="J70" s="1">
        <f t="shared" si="6"/>
        <v>4</v>
      </c>
      <c r="K70" s="1" t="str">
        <f t="shared" si="7"/>
        <v>256</v>
      </c>
      <c r="L70" s="1" t="str">
        <f t="shared" si="8"/>
        <v>12640</v>
      </c>
      <c r="M70" s="1" t="str">
        <f t="shared" si="9"/>
        <v>SGB</v>
      </c>
      <c r="N70" s="1" t="str">
        <f t="shared" si="10"/>
        <v> ?, SGB</v>
      </c>
      <c r="O70" s="1">
        <f t="shared" si="11"/>
        <v>3</v>
      </c>
      <c r="P70" s="1" t="str">
        <f t="shared" si="12"/>
        <v> ?</v>
      </c>
    </row>
    <row r="71" ht="12.75" customHeight="1">
      <c r="B71" s="1">
        <v>69.0</v>
      </c>
      <c r="C71" s="1" t="s">
        <v>364</v>
      </c>
      <c r="D71" s="1" t="s">
        <v>364</v>
      </c>
      <c r="E71" s="1">
        <f t="shared" si="1"/>
        <v>12</v>
      </c>
      <c r="F71" s="1" t="str">
        <f t="shared" si="2"/>
        <v>myciel3.col</v>
      </c>
      <c r="G71" s="1">
        <f t="shared" si="3"/>
        <v>13</v>
      </c>
      <c r="H71" s="1">
        <f t="shared" si="4"/>
        <v>19</v>
      </c>
      <c r="I71" s="1" t="str">
        <f t="shared" si="5"/>
        <v>11,20</v>
      </c>
      <c r="J71" s="1">
        <f t="shared" si="6"/>
        <v>3</v>
      </c>
      <c r="K71" s="1" t="str">
        <f t="shared" si="7"/>
        <v>11</v>
      </c>
      <c r="L71" s="1" t="str">
        <f t="shared" si="8"/>
        <v>20</v>
      </c>
      <c r="M71" s="1" t="str">
        <f t="shared" si="9"/>
        <v>MYC</v>
      </c>
      <c r="N71" s="1" t="str">
        <f t="shared" si="10"/>
        <v> 4, MYC</v>
      </c>
      <c r="O71" s="1">
        <f t="shared" si="11"/>
        <v>3</v>
      </c>
      <c r="P71" s="1" t="str">
        <f t="shared" si="12"/>
        <v> 4</v>
      </c>
    </row>
    <row r="72" ht="12.75" customHeight="1">
      <c r="B72" s="1">
        <v>70.0</v>
      </c>
      <c r="C72" s="1" t="s">
        <v>365</v>
      </c>
      <c r="D72" s="1" t="s">
        <v>365</v>
      </c>
      <c r="E72" s="1">
        <f t="shared" si="1"/>
        <v>12</v>
      </c>
      <c r="F72" s="1" t="str">
        <f t="shared" si="2"/>
        <v>myciel4.col</v>
      </c>
      <c r="G72" s="1">
        <f t="shared" si="3"/>
        <v>13</v>
      </c>
      <c r="H72" s="1">
        <f t="shared" si="4"/>
        <v>19</v>
      </c>
      <c r="I72" s="1" t="str">
        <f t="shared" si="5"/>
        <v>23,71</v>
      </c>
      <c r="J72" s="1">
        <f t="shared" si="6"/>
        <v>3</v>
      </c>
      <c r="K72" s="1" t="str">
        <f t="shared" si="7"/>
        <v>23</v>
      </c>
      <c r="L72" s="1" t="str">
        <f t="shared" si="8"/>
        <v>71</v>
      </c>
      <c r="M72" s="1" t="str">
        <f t="shared" si="9"/>
        <v>MYC</v>
      </c>
      <c r="N72" s="1" t="str">
        <f t="shared" si="10"/>
        <v> 5, MYC</v>
      </c>
      <c r="O72" s="1">
        <f t="shared" si="11"/>
        <v>3</v>
      </c>
      <c r="P72" s="1" t="str">
        <f t="shared" si="12"/>
        <v> 5</v>
      </c>
    </row>
    <row r="73" ht="12.75" customHeight="1">
      <c r="B73" s="1">
        <v>71.0</v>
      </c>
      <c r="C73" s="1" t="s">
        <v>366</v>
      </c>
      <c r="D73" s="1" t="s">
        <v>367</v>
      </c>
      <c r="E73" s="1">
        <f t="shared" si="1"/>
        <v>12</v>
      </c>
      <c r="F73" s="1" t="str">
        <f t="shared" si="2"/>
        <v>myciel5.col</v>
      </c>
      <c r="G73" s="1">
        <f t="shared" si="3"/>
        <v>13</v>
      </c>
      <c r="H73" s="1">
        <f t="shared" si="4"/>
        <v>20</v>
      </c>
      <c r="I73" s="1" t="str">
        <f t="shared" si="5"/>
        <v>47,236</v>
      </c>
      <c r="J73" s="1">
        <f t="shared" si="6"/>
        <v>3</v>
      </c>
      <c r="K73" s="1" t="str">
        <f t="shared" si="7"/>
        <v>47</v>
      </c>
      <c r="L73" s="1" t="str">
        <f t="shared" si="8"/>
        <v>236</v>
      </c>
      <c r="M73" s="1" t="str">
        <f t="shared" si="9"/>
        <v>MYC</v>
      </c>
      <c r="N73" s="1" t="str">
        <f t="shared" si="10"/>
        <v> 6, MYC</v>
      </c>
      <c r="O73" s="1">
        <f t="shared" si="11"/>
        <v>3</v>
      </c>
      <c r="P73" s="1" t="str">
        <f t="shared" si="12"/>
        <v> 6</v>
      </c>
    </row>
    <row r="74" ht="12.75" customHeight="1">
      <c r="B74" s="1">
        <v>72.0</v>
      </c>
      <c r="C74" s="1" t="s">
        <v>368</v>
      </c>
      <c r="D74" s="1" t="s">
        <v>369</v>
      </c>
      <c r="E74" s="1">
        <f t="shared" si="1"/>
        <v>12</v>
      </c>
      <c r="F74" s="1" t="str">
        <f t="shared" si="2"/>
        <v>myciel6.col</v>
      </c>
      <c r="G74" s="1">
        <f t="shared" si="3"/>
        <v>13</v>
      </c>
      <c r="H74" s="1">
        <f t="shared" si="4"/>
        <v>20</v>
      </c>
      <c r="I74" s="1" t="str">
        <f t="shared" si="5"/>
        <v>95,755</v>
      </c>
      <c r="J74" s="1">
        <f t="shared" si="6"/>
        <v>3</v>
      </c>
      <c r="K74" s="1" t="str">
        <f t="shared" si="7"/>
        <v>95</v>
      </c>
      <c r="L74" s="1" t="str">
        <f t="shared" si="8"/>
        <v>755</v>
      </c>
      <c r="M74" s="1" t="str">
        <f t="shared" si="9"/>
        <v>MYC</v>
      </c>
      <c r="N74" s="1" t="str">
        <f t="shared" si="10"/>
        <v> 7, MYC</v>
      </c>
      <c r="O74" s="1">
        <f t="shared" si="11"/>
        <v>3</v>
      </c>
      <c r="P74" s="1" t="str">
        <f t="shared" si="12"/>
        <v> 7</v>
      </c>
    </row>
    <row r="75" ht="12.75" customHeight="1">
      <c r="B75" s="1">
        <v>73.0</v>
      </c>
      <c r="C75" s="1" t="s">
        <v>370</v>
      </c>
      <c r="D75" s="1" t="s">
        <v>371</v>
      </c>
      <c r="E75" s="1">
        <f t="shared" si="1"/>
        <v>12</v>
      </c>
      <c r="F75" s="1" t="str">
        <f t="shared" si="2"/>
        <v>myciel7.col</v>
      </c>
      <c r="G75" s="1">
        <f t="shared" si="3"/>
        <v>13</v>
      </c>
      <c r="H75" s="1">
        <f t="shared" si="4"/>
        <v>22</v>
      </c>
      <c r="I75" s="1" t="str">
        <f t="shared" si="5"/>
        <v>191,2360</v>
      </c>
      <c r="J75" s="1">
        <f t="shared" si="6"/>
        <v>4</v>
      </c>
      <c r="K75" s="1" t="str">
        <f t="shared" si="7"/>
        <v>191</v>
      </c>
      <c r="L75" s="1" t="str">
        <f t="shared" si="8"/>
        <v>2360</v>
      </c>
      <c r="M75" s="1" t="str">
        <f t="shared" si="9"/>
        <v>MYC</v>
      </c>
      <c r="N75" s="1" t="str">
        <f t="shared" si="10"/>
        <v> 8, MYC</v>
      </c>
      <c r="O75" s="1">
        <f t="shared" si="11"/>
        <v>3</v>
      </c>
      <c r="P75" s="1" t="str">
        <f t="shared" si="12"/>
        <v> 8</v>
      </c>
    </row>
    <row r="76" ht="12.75" customHeight="1">
      <c r="B76" s="1">
        <v>74.0</v>
      </c>
      <c r="C76" s="1" t="s">
        <v>372</v>
      </c>
      <c r="D76" s="1" t="s">
        <v>372</v>
      </c>
      <c r="E76" s="1">
        <f t="shared" si="1"/>
        <v>13</v>
      </c>
      <c r="F76" s="1" t="str">
        <f t="shared" si="2"/>
        <v>mugg88_1.col</v>
      </c>
      <c r="G76" s="1">
        <f t="shared" si="3"/>
        <v>14</v>
      </c>
      <c r="H76" s="1">
        <f t="shared" si="4"/>
        <v>21</v>
      </c>
      <c r="I76" s="1" t="str">
        <f t="shared" si="5"/>
        <v>88,146</v>
      </c>
      <c r="J76" s="1">
        <f t="shared" si="6"/>
        <v>3</v>
      </c>
      <c r="K76" s="1" t="str">
        <f t="shared" si="7"/>
        <v>88</v>
      </c>
      <c r="L76" s="1" t="str">
        <f t="shared" si="8"/>
        <v>146</v>
      </c>
      <c r="M76" s="1" t="str">
        <f t="shared" si="9"/>
        <v>MIZ</v>
      </c>
      <c r="N76" s="1" t="str">
        <f t="shared" si="10"/>
        <v> 4, MIZ</v>
      </c>
      <c r="O76" s="1">
        <f t="shared" si="11"/>
        <v>3</v>
      </c>
      <c r="P76" s="1" t="str">
        <f t="shared" si="12"/>
        <v> 4</v>
      </c>
    </row>
    <row r="77" ht="12.75" customHeight="1">
      <c r="B77" s="1">
        <v>75.0</v>
      </c>
      <c r="C77" s="1" t="s">
        <v>373</v>
      </c>
      <c r="D77" s="1" t="s">
        <v>373</v>
      </c>
      <c r="E77" s="1">
        <f t="shared" si="1"/>
        <v>14</v>
      </c>
      <c r="F77" s="1" t="str">
        <f t="shared" si="2"/>
        <v>mugg88_25.col</v>
      </c>
      <c r="G77" s="1">
        <f t="shared" si="3"/>
        <v>15</v>
      </c>
      <c r="H77" s="1">
        <f t="shared" si="4"/>
        <v>22</v>
      </c>
      <c r="I77" s="1" t="str">
        <f t="shared" si="5"/>
        <v>88,146</v>
      </c>
      <c r="J77" s="1">
        <f t="shared" si="6"/>
        <v>3</v>
      </c>
      <c r="K77" s="1" t="str">
        <f t="shared" si="7"/>
        <v>88</v>
      </c>
      <c r="L77" s="1" t="str">
        <f t="shared" si="8"/>
        <v>146</v>
      </c>
      <c r="M77" s="1" t="str">
        <f t="shared" si="9"/>
        <v>MIZ</v>
      </c>
      <c r="N77" s="1" t="str">
        <f t="shared" si="10"/>
        <v> 4, MIZ</v>
      </c>
      <c r="O77" s="1">
        <f t="shared" si="11"/>
        <v>3</v>
      </c>
      <c r="P77" s="1" t="str">
        <f t="shared" si="12"/>
        <v> 4</v>
      </c>
    </row>
    <row r="78" ht="12.75" customHeight="1">
      <c r="B78" s="1">
        <v>76.0</v>
      </c>
      <c r="C78" s="1" t="s">
        <v>374</v>
      </c>
      <c r="D78" s="1" t="s">
        <v>374</v>
      </c>
      <c r="E78" s="1">
        <f t="shared" si="1"/>
        <v>14</v>
      </c>
      <c r="F78" s="1" t="str">
        <f t="shared" si="2"/>
        <v>mugg100_1.col</v>
      </c>
      <c r="G78" s="1">
        <f t="shared" si="3"/>
        <v>15</v>
      </c>
      <c r="H78" s="1">
        <f t="shared" si="4"/>
        <v>23</v>
      </c>
      <c r="I78" s="1" t="str">
        <f t="shared" si="5"/>
        <v>100,166</v>
      </c>
      <c r="J78" s="1">
        <f t="shared" si="6"/>
        <v>4</v>
      </c>
      <c r="K78" s="1" t="str">
        <f t="shared" si="7"/>
        <v>100</v>
      </c>
      <c r="L78" s="1" t="str">
        <f t="shared" si="8"/>
        <v>166</v>
      </c>
      <c r="M78" s="1" t="str">
        <f t="shared" si="9"/>
        <v>MIZ</v>
      </c>
      <c r="N78" s="1" t="str">
        <f t="shared" si="10"/>
        <v> 4, MIZ</v>
      </c>
      <c r="O78" s="1">
        <f t="shared" si="11"/>
        <v>3</v>
      </c>
      <c r="P78" s="1" t="str">
        <f t="shared" si="12"/>
        <v> 4</v>
      </c>
    </row>
    <row r="79" ht="12.75" customHeight="1">
      <c r="B79" s="1">
        <v>77.0</v>
      </c>
      <c r="C79" s="1" t="s">
        <v>375</v>
      </c>
      <c r="D79" s="1" t="s">
        <v>376</v>
      </c>
      <c r="E79" s="1">
        <f t="shared" si="1"/>
        <v>15</v>
      </c>
      <c r="F79" s="1" t="str">
        <f t="shared" si="2"/>
        <v>mugg100_25.col</v>
      </c>
      <c r="G79" s="1">
        <f t="shared" si="3"/>
        <v>16</v>
      </c>
      <c r="H79" s="1">
        <f t="shared" si="4"/>
        <v>24</v>
      </c>
      <c r="I79" s="1" t="str">
        <f t="shared" si="5"/>
        <v>100,166</v>
      </c>
      <c r="J79" s="1">
        <f t="shared" si="6"/>
        <v>4</v>
      </c>
      <c r="K79" s="1" t="str">
        <f t="shared" si="7"/>
        <v>100</v>
      </c>
      <c r="L79" s="1" t="str">
        <f t="shared" si="8"/>
        <v>166</v>
      </c>
      <c r="M79" s="1" t="str">
        <f t="shared" si="9"/>
        <v>MIZ</v>
      </c>
      <c r="N79" s="1" t="str">
        <f t="shared" si="10"/>
        <v> 4, MIZ</v>
      </c>
      <c r="O79" s="1">
        <f t="shared" si="11"/>
        <v>3</v>
      </c>
      <c r="P79" s="1" t="str">
        <f t="shared" si="12"/>
        <v> 4</v>
      </c>
    </row>
    <row r="80" ht="12.75" customHeight="1">
      <c r="B80" s="1">
        <v>78.0</v>
      </c>
      <c r="C80" s="1" t="s">
        <v>377</v>
      </c>
      <c r="D80" s="1" t="s">
        <v>378</v>
      </c>
      <c r="E80" s="1">
        <f t="shared" si="1"/>
        <v>15</v>
      </c>
      <c r="F80" s="1" t="str">
        <f t="shared" si="2"/>
        <v>abb313GPIA.col</v>
      </c>
      <c r="G80" s="1">
        <f t="shared" si="3"/>
        <v>16</v>
      </c>
      <c r="H80" s="1">
        <f t="shared" si="4"/>
        <v>28</v>
      </c>
      <c r="I80" s="1" t="str">
        <f t="shared" si="5"/>
        <v>1557, 53356</v>
      </c>
      <c r="J80" s="1">
        <f t="shared" si="6"/>
        <v>5</v>
      </c>
      <c r="K80" s="1" t="str">
        <f t="shared" si="7"/>
        <v>1557</v>
      </c>
      <c r="L80" s="1" t="str">
        <f t="shared" si="8"/>
        <v> 53356</v>
      </c>
      <c r="M80" s="1" t="str">
        <f t="shared" si="9"/>
        <v>HOS</v>
      </c>
      <c r="N80" s="1" t="str">
        <f t="shared" si="10"/>
        <v> ?, HOS</v>
      </c>
      <c r="O80" s="1">
        <f t="shared" si="11"/>
        <v>3</v>
      </c>
      <c r="P80" s="1" t="str">
        <f t="shared" si="12"/>
        <v> ?</v>
      </c>
    </row>
    <row r="81" ht="12.75" customHeight="1">
      <c r="B81" s="1">
        <v>79.0</v>
      </c>
      <c r="C81" s="1" t="s">
        <v>379</v>
      </c>
      <c r="D81" s="1" t="s">
        <v>379</v>
      </c>
      <c r="E81" s="1">
        <f t="shared" si="1"/>
        <v>15</v>
      </c>
      <c r="F81" s="1" t="str">
        <f t="shared" si="2"/>
        <v>ash331GPIA.col</v>
      </c>
      <c r="G81" s="1">
        <f t="shared" si="3"/>
        <v>16</v>
      </c>
      <c r="H81" s="1">
        <f t="shared" si="4"/>
        <v>25</v>
      </c>
      <c r="I81" s="1" t="str">
        <f t="shared" si="5"/>
        <v>662,4185</v>
      </c>
      <c r="J81" s="1">
        <f t="shared" si="6"/>
        <v>4</v>
      </c>
      <c r="K81" s="1" t="str">
        <f t="shared" si="7"/>
        <v>662</v>
      </c>
      <c r="L81" s="1" t="str">
        <f t="shared" si="8"/>
        <v>4185</v>
      </c>
      <c r="M81" s="1" t="str">
        <f t="shared" si="9"/>
        <v>HOS</v>
      </c>
      <c r="N81" s="1" t="str">
        <f t="shared" si="10"/>
        <v> ?, HOS</v>
      </c>
      <c r="O81" s="1">
        <f t="shared" si="11"/>
        <v>3</v>
      </c>
      <c r="P81" s="1" t="str">
        <f t="shared" si="12"/>
        <v> ?</v>
      </c>
    </row>
    <row r="82" ht="12.75" customHeight="1">
      <c r="B82" s="1">
        <v>80.0</v>
      </c>
      <c r="C82" s="1" t="s">
        <v>380</v>
      </c>
      <c r="D82" s="1" t="s">
        <v>381</v>
      </c>
      <c r="E82" s="1">
        <f t="shared" si="1"/>
        <v>15</v>
      </c>
      <c r="F82" s="1" t="str">
        <f t="shared" si="2"/>
        <v>ash608GPIA.col</v>
      </c>
      <c r="G82" s="1">
        <f t="shared" si="3"/>
        <v>16</v>
      </c>
      <c r="H82" s="1">
        <f t="shared" si="4"/>
        <v>26</v>
      </c>
      <c r="I82" s="1" t="str">
        <f t="shared" si="5"/>
        <v>1216,7844</v>
      </c>
      <c r="J82" s="1">
        <f t="shared" si="6"/>
        <v>5</v>
      </c>
      <c r="K82" s="1" t="str">
        <f t="shared" si="7"/>
        <v>1216</v>
      </c>
      <c r="L82" s="1" t="str">
        <f t="shared" si="8"/>
        <v>7844</v>
      </c>
      <c r="M82" s="1" t="str">
        <f t="shared" si="9"/>
        <v>HOS</v>
      </c>
      <c r="N82" s="1" t="str">
        <f t="shared" si="10"/>
        <v> ?, HOS</v>
      </c>
      <c r="O82" s="1">
        <f t="shared" si="11"/>
        <v>3</v>
      </c>
      <c r="P82" s="1" t="str">
        <f t="shared" si="12"/>
        <v> ?</v>
      </c>
    </row>
    <row r="83" ht="12.75" customHeight="1">
      <c r="B83" s="1">
        <v>81.0</v>
      </c>
      <c r="C83" s="1" t="s">
        <v>382</v>
      </c>
      <c r="D83" s="1" t="s">
        <v>383</v>
      </c>
      <c r="E83" s="1">
        <f t="shared" si="1"/>
        <v>15</v>
      </c>
      <c r="F83" s="1" t="str">
        <f t="shared" si="2"/>
        <v>ash958GPIA.col</v>
      </c>
      <c r="G83" s="1">
        <f t="shared" si="3"/>
        <v>16</v>
      </c>
      <c r="H83" s="1">
        <f t="shared" si="4"/>
        <v>27</v>
      </c>
      <c r="I83" s="1" t="str">
        <f t="shared" si="5"/>
        <v>1916,12506</v>
      </c>
      <c r="J83" s="1">
        <f t="shared" si="6"/>
        <v>5</v>
      </c>
      <c r="K83" s="1" t="str">
        <f t="shared" si="7"/>
        <v>1916</v>
      </c>
      <c r="L83" s="1" t="str">
        <f t="shared" si="8"/>
        <v>12506</v>
      </c>
      <c r="M83" s="1" t="str">
        <f t="shared" si="9"/>
        <v>HOS</v>
      </c>
      <c r="N83" s="1" t="str">
        <f t="shared" si="10"/>
        <v> ?, HOS</v>
      </c>
      <c r="O83" s="1">
        <f t="shared" si="11"/>
        <v>3</v>
      </c>
      <c r="P83" s="1" t="str">
        <f t="shared" si="12"/>
        <v> ?</v>
      </c>
    </row>
    <row r="84" ht="12.75" customHeight="1">
      <c r="B84" s="1">
        <v>82.0</v>
      </c>
      <c r="C84" s="1" t="s">
        <v>384</v>
      </c>
      <c r="D84" s="1" t="s">
        <v>385</v>
      </c>
      <c r="E84" s="1">
        <f t="shared" si="1"/>
        <v>16</v>
      </c>
      <c r="F84" s="1" t="str">
        <f t="shared" si="2"/>
        <v>will199GPIA.col</v>
      </c>
      <c r="G84" s="1">
        <f t="shared" si="3"/>
        <v>17</v>
      </c>
      <c r="H84" s="1">
        <f t="shared" si="4"/>
        <v>26</v>
      </c>
      <c r="I84" s="1" t="str">
        <f t="shared" si="5"/>
        <v>701,6772</v>
      </c>
      <c r="J84" s="1">
        <f t="shared" si="6"/>
        <v>4</v>
      </c>
      <c r="K84" s="1" t="str">
        <f t="shared" si="7"/>
        <v>701</v>
      </c>
      <c r="L84" s="1" t="str">
        <f t="shared" si="8"/>
        <v>6772</v>
      </c>
      <c r="M84" s="1" t="str">
        <f t="shared" si="9"/>
        <v>HOS</v>
      </c>
      <c r="N84" s="1" t="str">
        <f t="shared" si="10"/>
        <v> ?, HOS</v>
      </c>
      <c r="O84" s="1">
        <f t="shared" si="11"/>
        <v>3</v>
      </c>
      <c r="P84" s="1" t="str">
        <f t="shared" si="12"/>
        <v> ?</v>
      </c>
    </row>
    <row r="85" ht="12.75" customHeight="1">
      <c r="B85" s="1">
        <v>83.0</v>
      </c>
      <c r="C85" s="1" t="s">
        <v>386</v>
      </c>
      <c r="D85" s="1" t="s">
        <v>387</v>
      </c>
      <c r="E85" s="1">
        <f t="shared" si="1"/>
        <v>19</v>
      </c>
      <c r="F85" s="1" t="str">
        <f t="shared" si="2"/>
        <v>1-Insertions_4.col</v>
      </c>
      <c r="G85" s="1">
        <f t="shared" si="3"/>
        <v>20</v>
      </c>
      <c r="H85" s="1">
        <f t="shared" si="4"/>
        <v>27</v>
      </c>
      <c r="I85" s="1" t="str">
        <f t="shared" si="5"/>
        <v>67,232</v>
      </c>
      <c r="J85" s="1">
        <f t="shared" si="6"/>
        <v>3</v>
      </c>
      <c r="K85" s="1" t="str">
        <f t="shared" si="7"/>
        <v>67</v>
      </c>
      <c r="L85" s="1" t="str">
        <f t="shared" si="8"/>
        <v>232</v>
      </c>
      <c r="M85" s="1" t="str">
        <f t="shared" si="9"/>
        <v>CAR</v>
      </c>
      <c r="N85" s="1" t="str">
        <f t="shared" si="10"/>
        <v> 4, CAR</v>
      </c>
      <c r="O85" s="1">
        <f t="shared" si="11"/>
        <v>3</v>
      </c>
      <c r="P85" s="1" t="str">
        <f t="shared" si="12"/>
        <v> 4</v>
      </c>
    </row>
    <row r="86" ht="12.75" customHeight="1">
      <c r="B86" s="1">
        <v>84.0</v>
      </c>
      <c r="C86" s="1" t="s">
        <v>388</v>
      </c>
      <c r="D86" s="1" t="s">
        <v>389</v>
      </c>
      <c r="E86" s="1">
        <f t="shared" si="1"/>
        <v>19</v>
      </c>
      <c r="F86" s="1" t="str">
        <f t="shared" si="2"/>
        <v>1-Insertions_5.col</v>
      </c>
      <c r="G86" s="1">
        <f t="shared" si="3"/>
        <v>20</v>
      </c>
      <c r="H86" s="1">
        <f t="shared" si="4"/>
        <v>29</v>
      </c>
      <c r="I86" s="1" t="str">
        <f t="shared" si="5"/>
        <v>202,1227</v>
      </c>
      <c r="J86" s="1">
        <f t="shared" si="6"/>
        <v>4</v>
      </c>
      <c r="K86" s="1" t="str">
        <f t="shared" si="7"/>
        <v>202</v>
      </c>
      <c r="L86" s="1" t="str">
        <f t="shared" si="8"/>
        <v>1227</v>
      </c>
      <c r="M86" s="1" t="str">
        <f t="shared" si="9"/>
        <v>CAR</v>
      </c>
      <c r="N86" s="1" t="str">
        <f t="shared" si="10"/>
        <v> ?, CAR</v>
      </c>
      <c r="O86" s="1">
        <f t="shared" si="11"/>
        <v>3</v>
      </c>
      <c r="P86" s="1" t="str">
        <f t="shared" si="12"/>
        <v> ?</v>
      </c>
    </row>
    <row r="87" ht="12.75" customHeight="1">
      <c r="B87" s="1">
        <v>85.0</v>
      </c>
      <c r="C87" s="1" t="s">
        <v>390</v>
      </c>
      <c r="D87" s="1" t="s">
        <v>391</v>
      </c>
      <c r="E87" s="1">
        <f t="shared" si="1"/>
        <v>19</v>
      </c>
      <c r="F87" s="1" t="str">
        <f t="shared" si="2"/>
        <v>1-Insertions_6.col</v>
      </c>
      <c r="G87" s="1">
        <f t="shared" si="3"/>
        <v>20</v>
      </c>
      <c r="H87" s="1">
        <f t="shared" si="4"/>
        <v>29</v>
      </c>
      <c r="I87" s="1" t="str">
        <f t="shared" si="5"/>
        <v>607,6337</v>
      </c>
      <c r="J87" s="1">
        <f t="shared" si="6"/>
        <v>4</v>
      </c>
      <c r="K87" s="1" t="str">
        <f t="shared" si="7"/>
        <v>607</v>
      </c>
      <c r="L87" s="1" t="str">
        <f t="shared" si="8"/>
        <v>6337</v>
      </c>
      <c r="M87" s="1" t="str">
        <f t="shared" si="9"/>
        <v>CAR</v>
      </c>
      <c r="N87" s="1" t="str">
        <f t="shared" si="10"/>
        <v> ?, CAR</v>
      </c>
      <c r="O87" s="1">
        <f t="shared" si="11"/>
        <v>3</v>
      </c>
      <c r="P87" s="1" t="str">
        <f t="shared" si="12"/>
        <v> ?</v>
      </c>
    </row>
    <row r="88" ht="12.75" customHeight="1">
      <c r="B88" s="1">
        <v>86.0</v>
      </c>
      <c r="C88" s="1" t="s">
        <v>392</v>
      </c>
      <c r="D88" s="1" t="s">
        <v>393</v>
      </c>
      <c r="E88" s="1">
        <f t="shared" si="1"/>
        <v>19</v>
      </c>
      <c r="F88" s="1" t="str">
        <f t="shared" si="2"/>
        <v>2-Insertions_3.col</v>
      </c>
      <c r="G88" s="1">
        <f t="shared" si="3"/>
        <v>20</v>
      </c>
      <c r="H88" s="1">
        <f t="shared" si="4"/>
        <v>26</v>
      </c>
      <c r="I88" s="1" t="str">
        <f t="shared" si="5"/>
        <v>37,72</v>
      </c>
      <c r="J88" s="1">
        <f t="shared" si="6"/>
        <v>3</v>
      </c>
      <c r="K88" s="1" t="str">
        <f t="shared" si="7"/>
        <v>37</v>
      </c>
      <c r="L88" s="1" t="str">
        <f t="shared" si="8"/>
        <v>72</v>
      </c>
      <c r="M88" s="1" t="str">
        <f t="shared" si="9"/>
        <v>CAR</v>
      </c>
      <c r="N88" s="1" t="str">
        <f t="shared" si="10"/>
        <v> 4, CAR</v>
      </c>
      <c r="O88" s="1">
        <f t="shared" si="11"/>
        <v>3</v>
      </c>
      <c r="P88" s="1" t="str">
        <f t="shared" si="12"/>
        <v> 4</v>
      </c>
    </row>
    <row r="89" ht="12.75" customHeight="1">
      <c r="B89" s="1">
        <v>87.0</v>
      </c>
      <c r="C89" s="1" t="s">
        <v>394</v>
      </c>
      <c r="D89" s="1" t="s">
        <v>395</v>
      </c>
      <c r="E89" s="1">
        <f t="shared" si="1"/>
        <v>19</v>
      </c>
      <c r="F89" s="1" t="str">
        <f t="shared" si="2"/>
        <v>2-Insertions_4.col</v>
      </c>
      <c r="G89" s="1">
        <f t="shared" si="3"/>
        <v>20</v>
      </c>
      <c r="H89" s="1">
        <f t="shared" si="4"/>
        <v>28</v>
      </c>
      <c r="I89" s="1" t="str">
        <f t="shared" si="5"/>
        <v>149,541</v>
      </c>
      <c r="J89" s="1">
        <f t="shared" si="6"/>
        <v>4</v>
      </c>
      <c r="K89" s="1" t="str">
        <f t="shared" si="7"/>
        <v>149</v>
      </c>
      <c r="L89" s="1" t="str">
        <f t="shared" si="8"/>
        <v>541</v>
      </c>
      <c r="M89" s="1" t="str">
        <f t="shared" si="9"/>
        <v>CAR</v>
      </c>
      <c r="N89" s="1" t="str">
        <f t="shared" si="10"/>
        <v> 4, CAR</v>
      </c>
      <c r="O89" s="1">
        <f t="shared" si="11"/>
        <v>3</v>
      </c>
      <c r="P89" s="1" t="str">
        <f t="shared" si="12"/>
        <v> 4</v>
      </c>
    </row>
    <row r="90" ht="12.75" customHeight="1">
      <c r="B90" s="1">
        <v>88.0</v>
      </c>
      <c r="C90" s="1" t="s">
        <v>396</v>
      </c>
      <c r="D90" s="1" t="s">
        <v>397</v>
      </c>
      <c r="E90" s="1">
        <f t="shared" si="1"/>
        <v>19</v>
      </c>
      <c r="F90" s="1" t="str">
        <f t="shared" si="2"/>
        <v>2-Insertions_5.col</v>
      </c>
      <c r="G90" s="1">
        <f t="shared" si="3"/>
        <v>20</v>
      </c>
      <c r="H90" s="1">
        <f t="shared" si="4"/>
        <v>29</v>
      </c>
      <c r="I90" s="1" t="str">
        <f t="shared" si="5"/>
        <v>597,3936</v>
      </c>
      <c r="J90" s="1">
        <f t="shared" si="6"/>
        <v>4</v>
      </c>
      <c r="K90" s="1" t="str">
        <f t="shared" si="7"/>
        <v>597</v>
      </c>
      <c r="L90" s="1" t="str">
        <f t="shared" si="8"/>
        <v>3936</v>
      </c>
      <c r="M90" s="1" t="str">
        <f t="shared" si="9"/>
        <v>CAR</v>
      </c>
      <c r="N90" s="1" t="str">
        <f t="shared" si="10"/>
        <v> ?, CAR</v>
      </c>
      <c r="O90" s="1">
        <f t="shared" si="11"/>
        <v>3</v>
      </c>
      <c r="P90" s="1" t="str">
        <f t="shared" si="12"/>
        <v> ?</v>
      </c>
    </row>
    <row r="91" ht="12.75" customHeight="1">
      <c r="B91" s="1">
        <v>89.0</v>
      </c>
      <c r="C91" s="1" t="s">
        <v>398</v>
      </c>
      <c r="D91" s="1" t="s">
        <v>399</v>
      </c>
      <c r="E91" s="1">
        <f t="shared" si="1"/>
        <v>19</v>
      </c>
      <c r="F91" s="1" t="str">
        <f t="shared" si="2"/>
        <v>3-Insertions_3.col</v>
      </c>
      <c r="G91" s="1">
        <f t="shared" si="3"/>
        <v>20</v>
      </c>
      <c r="H91" s="1">
        <f t="shared" si="4"/>
        <v>27</v>
      </c>
      <c r="I91" s="1" t="str">
        <f t="shared" si="5"/>
        <v>56,110</v>
      </c>
      <c r="J91" s="1">
        <f t="shared" si="6"/>
        <v>3</v>
      </c>
      <c r="K91" s="1" t="str">
        <f t="shared" si="7"/>
        <v>56</v>
      </c>
      <c r="L91" s="1" t="str">
        <f t="shared" si="8"/>
        <v>110</v>
      </c>
      <c r="M91" s="1" t="str">
        <f t="shared" si="9"/>
        <v>CAR</v>
      </c>
      <c r="N91" s="1" t="str">
        <f t="shared" si="10"/>
        <v> 4, CAR</v>
      </c>
      <c r="O91" s="1">
        <f t="shared" si="11"/>
        <v>3</v>
      </c>
      <c r="P91" s="1" t="str">
        <f t="shared" si="12"/>
        <v> 4</v>
      </c>
    </row>
    <row r="92" ht="12.75" customHeight="1">
      <c r="B92" s="1">
        <v>90.0</v>
      </c>
      <c r="C92" s="1" t="s">
        <v>400</v>
      </c>
      <c r="D92" s="1" t="s">
        <v>401</v>
      </c>
      <c r="E92" s="1">
        <f t="shared" si="1"/>
        <v>19</v>
      </c>
      <c r="F92" s="1" t="str">
        <f t="shared" si="2"/>
        <v>3-Insertions_4.col</v>
      </c>
      <c r="G92" s="1">
        <f t="shared" si="3"/>
        <v>20</v>
      </c>
      <c r="H92" s="1">
        <f t="shared" si="4"/>
        <v>29</v>
      </c>
      <c r="I92" s="1" t="str">
        <f t="shared" si="5"/>
        <v>281,1046</v>
      </c>
      <c r="J92" s="1">
        <f t="shared" si="6"/>
        <v>4</v>
      </c>
      <c r="K92" s="1" t="str">
        <f t="shared" si="7"/>
        <v>281</v>
      </c>
      <c r="L92" s="1" t="str">
        <f t="shared" si="8"/>
        <v>1046</v>
      </c>
      <c r="M92" s="1" t="str">
        <f t="shared" si="9"/>
        <v>CAR</v>
      </c>
      <c r="N92" s="1" t="str">
        <f t="shared" si="10"/>
        <v> ?, CAR</v>
      </c>
      <c r="O92" s="1">
        <f t="shared" si="11"/>
        <v>3</v>
      </c>
      <c r="P92" s="1" t="str">
        <f t="shared" si="12"/>
        <v> ?</v>
      </c>
    </row>
    <row r="93" ht="12.75" customHeight="1">
      <c r="B93" s="1">
        <v>91.0</v>
      </c>
      <c r="C93" s="1" t="s">
        <v>402</v>
      </c>
      <c r="D93" s="1" t="s">
        <v>403</v>
      </c>
      <c r="E93" s="1">
        <f t="shared" si="1"/>
        <v>19</v>
      </c>
      <c r="F93" s="1" t="str">
        <f t="shared" si="2"/>
        <v>3-Insertions_5.col</v>
      </c>
      <c r="G93" s="1">
        <f t="shared" si="3"/>
        <v>20</v>
      </c>
      <c r="H93" s="1">
        <f t="shared" si="4"/>
        <v>30</v>
      </c>
      <c r="I93" s="1" t="str">
        <f t="shared" si="5"/>
        <v>1406,9695</v>
      </c>
      <c r="J93" s="1">
        <f t="shared" si="6"/>
        <v>5</v>
      </c>
      <c r="K93" s="1" t="str">
        <f t="shared" si="7"/>
        <v>1406</v>
      </c>
      <c r="L93" s="1" t="str">
        <f t="shared" si="8"/>
        <v>9695</v>
      </c>
      <c r="M93" s="1" t="str">
        <f t="shared" si="9"/>
        <v>CAR</v>
      </c>
      <c r="N93" s="1" t="str">
        <f t="shared" si="10"/>
        <v> ?, CAR</v>
      </c>
      <c r="O93" s="1">
        <f t="shared" si="11"/>
        <v>3</v>
      </c>
      <c r="P93" s="1" t="str">
        <f t="shared" si="12"/>
        <v> ?</v>
      </c>
    </row>
    <row r="94" ht="12.75" customHeight="1">
      <c r="B94" s="1">
        <v>92.0</v>
      </c>
      <c r="C94" s="1" t="s">
        <v>404</v>
      </c>
      <c r="D94" s="1" t="s">
        <v>405</v>
      </c>
      <c r="E94" s="1">
        <f t="shared" si="1"/>
        <v>19</v>
      </c>
      <c r="F94" s="1" t="str">
        <f t="shared" si="2"/>
        <v>4-Insertions_3.col</v>
      </c>
      <c r="G94" s="1">
        <f t="shared" si="3"/>
        <v>20</v>
      </c>
      <c r="H94" s="1">
        <f t="shared" si="4"/>
        <v>27</v>
      </c>
      <c r="I94" s="1" t="str">
        <f t="shared" si="5"/>
        <v>79,156</v>
      </c>
      <c r="J94" s="1">
        <f t="shared" si="6"/>
        <v>3</v>
      </c>
      <c r="K94" s="1" t="str">
        <f t="shared" si="7"/>
        <v>79</v>
      </c>
      <c r="L94" s="1" t="str">
        <f t="shared" si="8"/>
        <v>156</v>
      </c>
      <c r="M94" s="1" t="str">
        <f t="shared" si="9"/>
        <v>CAR</v>
      </c>
      <c r="N94" s="1" t="str">
        <f t="shared" si="10"/>
        <v> 3, CAR</v>
      </c>
      <c r="O94" s="1">
        <f t="shared" si="11"/>
        <v>3</v>
      </c>
      <c r="P94" s="1" t="str">
        <f t="shared" si="12"/>
        <v> 3</v>
      </c>
    </row>
    <row r="95" ht="12.75" customHeight="1">
      <c r="B95" s="1">
        <v>93.0</v>
      </c>
      <c r="C95" s="1" t="s">
        <v>406</v>
      </c>
      <c r="D95" s="1" t="s">
        <v>407</v>
      </c>
      <c r="E95" s="1">
        <f t="shared" si="1"/>
        <v>19</v>
      </c>
      <c r="F95" s="1" t="str">
        <f t="shared" si="2"/>
        <v>4-Insertions_4.col</v>
      </c>
      <c r="G95" s="1">
        <f t="shared" si="3"/>
        <v>20</v>
      </c>
      <c r="H95" s="1">
        <f t="shared" si="4"/>
        <v>29</v>
      </c>
      <c r="I95" s="1" t="str">
        <f t="shared" si="5"/>
        <v>475,1795</v>
      </c>
      <c r="J95" s="1">
        <f t="shared" si="6"/>
        <v>4</v>
      </c>
      <c r="K95" s="1" t="str">
        <f t="shared" si="7"/>
        <v>475</v>
      </c>
      <c r="L95" s="1" t="str">
        <f t="shared" si="8"/>
        <v>1795</v>
      </c>
      <c r="M95" s="1" t="str">
        <f t="shared" si="9"/>
        <v>CAR</v>
      </c>
      <c r="N95" s="1" t="str">
        <f t="shared" si="10"/>
        <v> ?, CAR</v>
      </c>
      <c r="O95" s="1">
        <f t="shared" si="11"/>
        <v>3</v>
      </c>
      <c r="P95" s="1" t="str">
        <f t="shared" si="12"/>
        <v> ?</v>
      </c>
    </row>
    <row r="96" ht="12.75" customHeight="1">
      <c r="B96" s="1">
        <v>94.0</v>
      </c>
      <c r="C96" s="1" t="s">
        <v>408</v>
      </c>
      <c r="D96" s="1" t="s">
        <v>409</v>
      </c>
      <c r="E96" s="1">
        <f t="shared" si="1"/>
        <v>16</v>
      </c>
      <c r="F96" s="1" t="str">
        <f t="shared" si="2"/>
        <v>1-FullIns_3.col</v>
      </c>
      <c r="G96" s="1">
        <f t="shared" si="3"/>
        <v>17</v>
      </c>
      <c r="H96" s="1">
        <f t="shared" si="4"/>
        <v>24</v>
      </c>
      <c r="I96" s="1" t="str">
        <f t="shared" si="5"/>
        <v>30,100</v>
      </c>
      <c r="J96" s="1">
        <f t="shared" si="6"/>
        <v>3</v>
      </c>
      <c r="K96" s="1" t="str">
        <f t="shared" si="7"/>
        <v>30</v>
      </c>
      <c r="L96" s="1" t="str">
        <f t="shared" si="8"/>
        <v>100</v>
      </c>
      <c r="M96" s="1" t="str">
        <f t="shared" si="9"/>
        <v>CAR</v>
      </c>
      <c r="N96" s="1" t="str">
        <f t="shared" si="10"/>
        <v> ?, CAR</v>
      </c>
      <c r="O96" s="1">
        <f t="shared" si="11"/>
        <v>3</v>
      </c>
      <c r="P96" s="1" t="str">
        <f t="shared" si="12"/>
        <v> ?</v>
      </c>
    </row>
    <row r="97" ht="12.75" customHeight="1">
      <c r="B97" s="1">
        <v>95.0</v>
      </c>
      <c r="C97" s="1" t="s">
        <v>410</v>
      </c>
      <c r="D97" s="1" t="s">
        <v>411</v>
      </c>
      <c r="E97" s="1">
        <f t="shared" si="1"/>
        <v>16</v>
      </c>
      <c r="F97" s="1" t="str">
        <f t="shared" si="2"/>
        <v>1-FullIns_4.col</v>
      </c>
      <c r="G97" s="1">
        <f t="shared" si="3"/>
        <v>17</v>
      </c>
      <c r="H97" s="1">
        <f t="shared" si="4"/>
        <v>24</v>
      </c>
      <c r="I97" s="1" t="str">
        <f t="shared" si="5"/>
        <v>93,593</v>
      </c>
      <c r="J97" s="1">
        <f t="shared" si="6"/>
        <v>3</v>
      </c>
      <c r="K97" s="1" t="str">
        <f t="shared" si="7"/>
        <v>93</v>
      </c>
      <c r="L97" s="1" t="str">
        <f t="shared" si="8"/>
        <v>593</v>
      </c>
      <c r="M97" s="1" t="str">
        <f t="shared" si="9"/>
        <v>CAR</v>
      </c>
      <c r="N97" s="1" t="str">
        <f t="shared" si="10"/>
        <v> ?, CAR</v>
      </c>
      <c r="O97" s="1">
        <f t="shared" si="11"/>
        <v>3</v>
      </c>
      <c r="P97" s="1" t="str">
        <f t="shared" si="12"/>
        <v> ?</v>
      </c>
    </row>
    <row r="98" ht="12.75" customHeight="1">
      <c r="B98" s="1">
        <v>96.0</v>
      </c>
      <c r="C98" s="1" t="s">
        <v>412</v>
      </c>
      <c r="D98" s="1" t="s">
        <v>413</v>
      </c>
      <c r="E98" s="1">
        <f t="shared" si="1"/>
        <v>16</v>
      </c>
      <c r="F98" s="1" t="str">
        <f t="shared" si="2"/>
        <v>1-FullIns_5.col</v>
      </c>
      <c r="G98" s="1">
        <f t="shared" si="3"/>
        <v>17</v>
      </c>
      <c r="H98" s="1">
        <f t="shared" si="4"/>
        <v>26</v>
      </c>
      <c r="I98" s="1" t="str">
        <f t="shared" si="5"/>
        <v>282,3247</v>
      </c>
      <c r="J98" s="1">
        <f t="shared" si="6"/>
        <v>4</v>
      </c>
      <c r="K98" s="1" t="str">
        <f t="shared" si="7"/>
        <v>282</v>
      </c>
      <c r="L98" s="1" t="str">
        <f t="shared" si="8"/>
        <v>3247</v>
      </c>
      <c r="M98" s="1" t="str">
        <f t="shared" si="9"/>
        <v>CAR</v>
      </c>
      <c r="N98" s="1" t="str">
        <f t="shared" si="10"/>
        <v> ?, CAR</v>
      </c>
      <c r="O98" s="1">
        <f t="shared" si="11"/>
        <v>3</v>
      </c>
      <c r="P98" s="1" t="str">
        <f t="shared" si="12"/>
        <v> ?</v>
      </c>
    </row>
    <row r="99" ht="12.75" customHeight="1">
      <c r="B99" s="1">
        <v>97.0</v>
      </c>
      <c r="C99" s="1" t="s">
        <v>414</v>
      </c>
      <c r="D99" s="1" t="s">
        <v>415</v>
      </c>
      <c r="E99" s="1">
        <f t="shared" si="1"/>
        <v>16</v>
      </c>
      <c r="F99" s="1" t="str">
        <f t="shared" si="2"/>
        <v>2-FullIns_3.col</v>
      </c>
      <c r="G99" s="1">
        <f t="shared" si="3"/>
        <v>17</v>
      </c>
      <c r="H99" s="1">
        <f t="shared" si="4"/>
        <v>24</v>
      </c>
      <c r="I99" s="1" t="str">
        <f t="shared" si="5"/>
        <v>52,201</v>
      </c>
      <c r="J99" s="1">
        <f t="shared" si="6"/>
        <v>3</v>
      </c>
      <c r="K99" s="1" t="str">
        <f t="shared" si="7"/>
        <v>52</v>
      </c>
      <c r="L99" s="1" t="str">
        <f t="shared" si="8"/>
        <v>201</v>
      </c>
      <c r="M99" s="1" t="str">
        <f t="shared" si="9"/>
        <v>CAR</v>
      </c>
      <c r="N99" s="1" t="str">
        <f t="shared" si="10"/>
        <v> ?, CAR</v>
      </c>
      <c r="O99" s="1">
        <f t="shared" si="11"/>
        <v>3</v>
      </c>
      <c r="P99" s="1" t="str">
        <f t="shared" si="12"/>
        <v> ?</v>
      </c>
    </row>
    <row r="100" ht="12.75" customHeight="1">
      <c r="B100" s="1">
        <v>98.0</v>
      </c>
      <c r="C100" s="1" t="s">
        <v>416</v>
      </c>
      <c r="D100" s="1" t="s">
        <v>417</v>
      </c>
      <c r="E100" s="1">
        <f t="shared" si="1"/>
        <v>16</v>
      </c>
      <c r="F100" s="1" t="str">
        <f t="shared" si="2"/>
        <v>2-FullIns_4.col</v>
      </c>
      <c r="G100" s="1">
        <f t="shared" si="3"/>
        <v>17</v>
      </c>
      <c r="H100" s="1">
        <f t="shared" si="4"/>
        <v>26</v>
      </c>
      <c r="I100" s="1" t="str">
        <f t="shared" si="5"/>
        <v>212,1621</v>
      </c>
      <c r="J100" s="1">
        <f t="shared" si="6"/>
        <v>4</v>
      </c>
      <c r="K100" s="1" t="str">
        <f t="shared" si="7"/>
        <v>212</v>
      </c>
      <c r="L100" s="1" t="str">
        <f t="shared" si="8"/>
        <v>1621</v>
      </c>
      <c r="M100" s="1" t="str">
        <f t="shared" si="9"/>
        <v>CAR</v>
      </c>
      <c r="N100" s="1" t="str">
        <f t="shared" si="10"/>
        <v> ?, CAR</v>
      </c>
      <c r="O100" s="1">
        <f t="shared" si="11"/>
        <v>3</v>
      </c>
      <c r="P100" s="1" t="str">
        <f t="shared" si="12"/>
        <v> ?</v>
      </c>
    </row>
    <row r="101" ht="12.75" customHeight="1">
      <c r="B101" s="1">
        <v>99.0</v>
      </c>
      <c r="C101" s="1" t="s">
        <v>418</v>
      </c>
      <c r="D101" s="1" t="s">
        <v>419</v>
      </c>
      <c r="E101" s="1">
        <f t="shared" si="1"/>
        <v>16</v>
      </c>
      <c r="F101" s="1" t="str">
        <f t="shared" si="2"/>
        <v>2-FullIns_5.col</v>
      </c>
      <c r="G101" s="1">
        <f t="shared" si="3"/>
        <v>17</v>
      </c>
      <c r="H101" s="1">
        <f t="shared" si="4"/>
        <v>27</v>
      </c>
      <c r="I101" s="1" t="str">
        <f t="shared" si="5"/>
        <v>852,12201</v>
      </c>
      <c r="J101" s="1">
        <f t="shared" si="6"/>
        <v>4</v>
      </c>
      <c r="K101" s="1" t="str">
        <f t="shared" si="7"/>
        <v>852</v>
      </c>
      <c r="L101" s="1" t="str">
        <f t="shared" si="8"/>
        <v>12201</v>
      </c>
      <c r="M101" s="1" t="str">
        <f t="shared" si="9"/>
        <v>CAR</v>
      </c>
      <c r="N101" s="1" t="str">
        <f t="shared" si="10"/>
        <v> ?, CAR</v>
      </c>
      <c r="O101" s="1">
        <f t="shared" si="11"/>
        <v>3</v>
      </c>
      <c r="P101" s="1" t="str">
        <f t="shared" si="12"/>
        <v> ?</v>
      </c>
    </row>
    <row r="102" ht="12.75" customHeight="1">
      <c r="B102" s="1">
        <v>100.0</v>
      </c>
      <c r="C102" s="1" t="s">
        <v>420</v>
      </c>
      <c r="D102" s="1" t="s">
        <v>421</v>
      </c>
      <c r="E102" s="1">
        <f t="shared" si="1"/>
        <v>16</v>
      </c>
      <c r="F102" s="1" t="str">
        <f t="shared" si="2"/>
        <v>3-FullIns_3.col</v>
      </c>
      <c r="G102" s="1">
        <f t="shared" si="3"/>
        <v>17</v>
      </c>
      <c r="H102" s="1">
        <f t="shared" si="4"/>
        <v>24</v>
      </c>
      <c r="I102" s="1" t="str">
        <f t="shared" si="5"/>
        <v>80,346</v>
      </c>
      <c r="J102" s="1">
        <f t="shared" si="6"/>
        <v>3</v>
      </c>
      <c r="K102" s="1" t="str">
        <f t="shared" si="7"/>
        <v>80</v>
      </c>
      <c r="L102" s="1" t="str">
        <f t="shared" si="8"/>
        <v>346</v>
      </c>
      <c r="M102" s="1" t="str">
        <f t="shared" si="9"/>
        <v>CAR</v>
      </c>
      <c r="N102" s="1" t="str">
        <f t="shared" si="10"/>
        <v> ?, CAR</v>
      </c>
      <c r="O102" s="1">
        <f t="shared" si="11"/>
        <v>3</v>
      </c>
      <c r="P102" s="1" t="str">
        <f t="shared" si="12"/>
        <v> ?</v>
      </c>
    </row>
    <row r="103" ht="12.75" customHeight="1">
      <c r="B103" s="1">
        <v>101.0</v>
      </c>
      <c r="C103" s="1" t="s">
        <v>422</v>
      </c>
      <c r="D103" s="1" t="s">
        <v>423</v>
      </c>
      <c r="E103" s="1">
        <f t="shared" si="1"/>
        <v>16</v>
      </c>
      <c r="F103" s="1" t="str">
        <f t="shared" si="2"/>
        <v>3-FullIns_4.col</v>
      </c>
      <c r="G103" s="1">
        <f t="shared" si="3"/>
        <v>17</v>
      </c>
      <c r="H103" s="1">
        <f t="shared" si="4"/>
        <v>26</v>
      </c>
      <c r="I103" s="1" t="str">
        <f t="shared" si="5"/>
        <v>405,3524</v>
      </c>
      <c r="J103" s="1">
        <f t="shared" si="6"/>
        <v>4</v>
      </c>
      <c r="K103" s="1" t="str">
        <f t="shared" si="7"/>
        <v>405</v>
      </c>
      <c r="L103" s="1" t="str">
        <f t="shared" si="8"/>
        <v>3524</v>
      </c>
      <c r="M103" s="1" t="str">
        <f t="shared" si="9"/>
        <v>CAR</v>
      </c>
      <c r="N103" s="1" t="str">
        <f t="shared" si="10"/>
        <v> ?, CAR</v>
      </c>
      <c r="O103" s="1">
        <f t="shared" si="11"/>
        <v>3</v>
      </c>
      <c r="P103" s="1" t="str">
        <f t="shared" si="12"/>
        <v> ?</v>
      </c>
    </row>
    <row r="104" ht="12.75" customHeight="1">
      <c r="B104" s="1">
        <v>102.0</v>
      </c>
      <c r="C104" s="1" t="s">
        <v>424</v>
      </c>
      <c r="D104" s="1" t="s">
        <v>425</v>
      </c>
      <c r="E104" s="1">
        <f t="shared" si="1"/>
        <v>16</v>
      </c>
      <c r="F104" s="1" t="str">
        <f t="shared" si="2"/>
        <v>3-FullIns_5.col</v>
      </c>
      <c r="G104" s="1">
        <f t="shared" si="3"/>
        <v>17</v>
      </c>
      <c r="H104" s="1">
        <f t="shared" si="4"/>
        <v>28</v>
      </c>
      <c r="I104" s="1" t="str">
        <f t="shared" si="5"/>
        <v>2030,33751</v>
      </c>
      <c r="J104" s="1">
        <f t="shared" si="6"/>
        <v>5</v>
      </c>
      <c r="K104" s="1" t="str">
        <f t="shared" si="7"/>
        <v>2030</v>
      </c>
      <c r="L104" s="1" t="str">
        <f t="shared" si="8"/>
        <v>33751</v>
      </c>
      <c r="M104" s="1" t="str">
        <f t="shared" si="9"/>
        <v>CAR</v>
      </c>
      <c r="N104" s="1" t="str">
        <f t="shared" si="10"/>
        <v> ?, CAR</v>
      </c>
      <c r="O104" s="1">
        <f t="shared" si="11"/>
        <v>3</v>
      </c>
      <c r="P104" s="1" t="str">
        <f t="shared" si="12"/>
        <v> ?</v>
      </c>
    </row>
    <row r="105" ht="12.75" customHeight="1">
      <c r="B105" s="1">
        <v>103.0</v>
      </c>
      <c r="C105" s="1" t="s">
        <v>426</v>
      </c>
      <c r="D105" s="1" t="s">
        <v>427</v>
      </c>
      <c r="E105" s="1">
        <f t="shared" si="1"/>
        <v>16</v>
      </c>
      <c r="F105" s="1" t="str">
        <f t="shared" si="2"/>
        <v>4-FullIns_3.col</v>
      </c>
      <c r="G105" s="1">
        <f t="shared" si="3"/>
        <v>17</v>
      </c>
      <c r="H105" s="1">
        <f t="shared" si="4"/>
        <v>25</v>
      </c>
      <c r="I105" s="1" t="str">
        <f t="shared" si="5"/>
        <v>114,541</v>
      </c>
      <c r="J105" s="1">
        <f t="shared" si="6"/>
        <v>4</v>
      </c>
      <c r="K105" s="1" t="str">
        <f t="shared" si="7"/>
        <v>114</v>
      </c>
      <c r="L105" s="1" t="str">
        <f t="shared" si="8"/>
        <v>541</v>
      </c>
      <c r="M105" s="1" t="str">
        <f t="shared" si="9"/>
        <v>CAR</v>
      </c>
      <c r="N105" s="1" t="str">
        <f t="shared" si="10"/>
        <v> ?, CAR</v>
      </c>
      <c r="O105" s="1">
        <f t="shared" si="11"/>
        <v>3</v>
      </c>
      <c r="P105" s="1" t="str">
        <f t="shared" si="12"/>
        <v> ?</v>
      </c>
    </row>
    <row r="106" ht="12.75" customHeight="1">
      <c r="B106" s="1">
        <v>104.0</v>
      </c>
      <c r="C106" s="1" t="s">
        <v>428</v>
      </c>
      <c r="D106" s="1" t="s">
        <v>429</v>
      </c>
      <c r="E106" s="1">
        <f t="shared" si="1"/>
        <v>16</v>
      </c>
      <c r="F106" s="1" t="str">
        <f t="shared" si="2"/>
        <v>4-FullIns_4.col</v>
      </c>
      <c r="G106" s="1">
        <f t="shared" si="3"/>
        <v>17</v>
      </c>
      <c r="H106" s="1">
        <f t="shared" si="4"/>
        <v>26</v>
      </c>
      <c r="I106" s="1" t="str">
        <f t="shared" si="5"/>
        <v>690,6650</v>
      </c>
      <c r="J106" s="1">
        <f t="shared" si="6"/>
        <v>4</v>
      </c>
      <c r="K106" s="1" t="str">
        <f t="shared" si="7"/>
        <v>690</v>
      </c>
      <c r="L106" s="1" t="str">
        <f t="shared" si="8"/>
        <v>6650</v>
      </c>
      <c r="M106" s="1" t="str">
        <f t="shared" si="9"/>
        <v>CAR</v>
      </c>
      <c r="N106" s="1" t="str">
        <f t="shared" si="10"/>
        <v> ?, CAR</v>
      </c>
      <c r="O106" s="1">
        <f t="shared" si="11"/>
        <v>3</v>
      </c>
      <c r="P106" s="1" t="str">
        <f t="shared" si="12"/>
        <v> ?</v>
      </c>
    </row>
    <row r="107" ht="12.75" customHeight="1">
      <c r="B107" s="1">
        <v>105.0</v>
      </c>
      <c r="C107" s="1" t="s">
        <v>430</v>
      </c>
      <c r="D107" s="1" t="s">
        <v>431</v>
      </c>
      <c r="E107" s="1">
        <f t="shared" si="1"/>
        <v>16</v>
      </c>
      <c r="F107" s="1" t="str">
        <f t="shared" si="2"/>
        <v>4-FullIns_5.col</v>
      </c>
      <c r="G107" s="1">
        <f t="shared" si="3"/>
        <v>17</v>
      </c>
      <c r="H107" s="1">
        <f t="shared" si="4"/>
        <v>28</v>
      </c>
      <c r="I107" s="1" t="str">
        <f t="shared" si="5"/>
        <v>4146,77305</v>
      </c>
      <c r="J107" s="1">
        <f t="shared" si="6"/>
        <v>5</v>
      </c>
      <c r="K107" s="1" t="str">
        <f t="shared" si="7"/>
        <v>4146</v>
      </c>
      <c r="L107" s="1" t="str">
        <f t="shared" si="8"/>
        <v>77305</v>
      </c>
      <c r="M107" s="1" t="str">
        <f t="shared" si="9"/>
        <v>CAR</v>
      </c>
      <c r="N107" s="1" t="str">
        <f t="shared" si="10"/>
        <v> ?, CAR</v>
      </c>
      <c r="O107" s="1">
        <f t="shared" si="11"/>
        <v>3</v>
      </c>
      <c r="P107" s="1" t="str">
        <f t="shared" si="12"/>
        <v> ?</v>
      </c>
    </row>
    <row r="108" ht="12.75" customHeight="1">
      <c r="B108" s="1">
        <v>106.0</v>
      </c>
      <c r="C108" s="1" t="s">
        <v>432</v>
      </c>
      <c r="D108" s="1" t="s">
        <v>433</v>
      </c>
      <c r="E108" s="1">
        <f t="shared" si="1"/>
        <v>16</v>
      </c>
      <c r="F108" s="1" t="str">
        <f t="shared" si="2"/>
        <v>5-FullIns_3.col</v>
      </c>
      <c r="G108" s="1">
        <f t="shared" si="3"/>
        <v>17</v>
      </c>
      <c r="H108" s="1">
        <f t="shared" si="4"/>
        <v>25</v>
      </c>
      <c r="I108" s="1" t="str">
        <f t="shared" si="5"/>
        <v>154,792</v>
      </c>
      <c r="J108" s="1">
        <f t="shared" si="6"/>
        <v>4</v>
      </c>
      <c r="K108" s="1" t="str">
        <f t="shared" si="7"/>
        <v>154</v>
      </c>
      <c r="L108" s="1" t="str">
        <f t="shared" si="8"/>
        <v>792</v>
      </c>
      <c r="M108" s="1" t="str">
        <f t="shared" si="9"/>
        <v>CAR</v>
      </c>
      <c r="N108" s="1" t="str">
        <f t="shared" si="10"/>
        <v> ?, CAR</v>
      </c>
      <c r="O108" s="1">
        <f t="shared" si="11"/>
        <v>3</v>
      </c>
      <c r="P108" s="1" t="str">
        <f t="shared" si="12"/>
        <v> ?</v>
      </c>
    </row>
    <row r="109" ht="12.75" customHeight="1">
      <c r="B109" s="1">
        <v>107.0</v>
      </c>
      <c r="C109" s="1" t="s">
        <v>434</v>
      </c>
      <c r="D109" s="1" t="s">
        <v>435</v>
      </c>
      <c r="E109" s="1">
        <f t="shared" si="1"/>
        <v>16</v>
      </c>
      <c r="F109" s="1" t="str">
        <f t="shared" si="2"/>
        <v>5-FullIns_4.col</v>
      </c>
      <c r="G109" s="1">
        <f t="shared" si="3"/>
        <v>17</v>
      </c>
      <c r="H109" s="1">
        <f t="shared" si="4"/>
        <v>28</v>
      </c>
      <c r="I109" s="1" t="str">
        <f t="shared" si="5"/>
        <v>1085,11395</v>
      </c>
      <c r="J109" s="1">
        <f t="shared" si="6"/>
        <v>5</v>
      </c>
      <c r="K109" s="1" t="str">
        <f t="shared" si="7"/>
        <v>1085</v>
      </c>
      <c r="L109" s="1" t="str">
        <f t="shared" si="8"/>
        <v>11395</v>
      </c>
      <c r="M109" s="1" t="str">
        <f t="shared" si="9"/>
        <v>CAR</v>
      </c>
      <c r="N109" s="1" t="str">
        <f t="shared" si="10"/>
        <v> ?, CAR</v>
      </c>
      <c r="O109" s="1">
        <f t="shared" si="11"/>
        <v>3</v>
      </c>
      <c r="P109" s="1" t="str">
        <f t="shared" si="12"/>
        <v> ?</v>
      </c>
    </row>
    <row r="110" ht="12.75" customHeight="1">
      <c r="B110" s="1">
        <v>108.0</v>
      </c>
      <c r="C110" s="1" t="s">
        <v>436</v>
      </c>
      <c r="D110" s="1" t="s">
        <v>436</v>
      </c>
      <c r="E110" s="1">
        <f t="shared" si="1"/>
        <v>11</v>
      </c>
      <c r="F110" s="1" t="str">
        <f t="shared" si="2"/>
        <v>wap01a.col</v>
      </c>
      <c r="G110" s="1">
        <f t="shared" si="3"/>
        <v>12</v>
      </c>
      <c r="H110" s="1">
        <f t="shared" si="4"/>
        <v>24</v>
      </c>
      <c r="I110" s="1" t="str">
        <f t="shared" si="5"/>
        <v>2368,110871</v>
      </c>
      <c r="J110" s="1">
        <f t="shared" si="6"/>
        <v>5</v>
      </c>
      <c r="K110" s="1" t="str">
        <f t="shared" si="7"/>
        <v>2368</v>
      </c>
      <c r="L110" s="1" t="str">
        <f t="shared" si="8"/>
        <v>110871</v>
      </c>
      <c r="M110" s="1" t="str">
        <f t="shared" si="9"/>
        <v>KOS</v>
      </c>
      <c r="N110" s="1" t="str">
        <f t="shared" si="10"/>
        <v> ?, KOS</v>
      </c>
      <c r="O110" s="1">
        <f t="shared" si="11"/>
        <v>3</v>
      </c>
      <c r="P110" s="1" t="str">
        <f t="shared" si="12"/>
        <v> ?</v>
      </c>
    </row>
    <row r="111" ht="12.75" customHeight="1">
      <c r="B111" s="1">
        <v>109.0</v>
      </c>
      <c r="C111" s="1" t="s">
        <v>437</v>
      </c>
      <c r="D111" s="1" t="s">
        <v>437</v>
      </c>
      <c r="E111" s="1">
        <f t="shared" si="1"/>
        <v>11</v>
      </c>
      <c r="F111" s="1" t="str">
        <f t="shared" si="2"/>
        <v>wap02a.col</v>
      </c>
      <c r="G111" s="1">
        <f t="shared" si="3"/>
        <v>12</v>
      </c>
      <c r="H111" s="1">
        <f t="shared" si="4"/>
        <v>24</v>
      </c>
      <c r="I111" s="1" t="str">
        <f t="shared" si="5"/>
        <v>2464,111742</v>
      </c>
      <c r="J111" s="1">
        <f t="shared" si="6"/>
        <v>5</v>
      </c>
      <c r="K111" s="1" t="str">
        <f t="shared" si="7"/>
        <v>2464</v>
      </c>
      <c r="L111" s="1" t="str">
        <f t="shared" si="8"/>
        <v>111742</v>
      </c>
      <c r="M111" s="1" t="str">
        <f t="shared" si="9"/>
        <v>KOS</v>
      </c>
      <c r="N111" s="1" t="str">
        <f t="shared" si="10"/>
        <v> ?, KOS</v>
      </c>
      <c r="O111" s="1">
        <f t="shared" si="11"/>
        <v>3</v>
      </c>
      <c r="P111" s="1" t="str">
        <f t="shared" si="12"/>
        <v> ?</v>
      </c>
    </row>
    <row r="112" ht="12.75" customHeight="1">
      <c r="B112" s="1">
        <v>110.0</v>
      </c>
      <c r="C112" s="1" t="s">
        <v>438</v>
      </c>
      <c r="D112" s="1" t="s">
        <v>438</v>
      </c>
      <c r="E112" s="1">
        <f t="shared" si="1"/>
        <v>11</v>
      </c>
      <c r="F112" s="1" t="str">
        <f t="shared" si="2"/>
        <v>wap03a.col</v>
      </c>
      <c r="G112" s="1">
        <f t="shared" si="3"/>
        <v>12</v>
      </c>
      <c r="H112" s="1">
        <f t="shared" si="4"/>
        <v>24</v>
      </c>
      <c r="I112" s="1" t="str">
        <f t="shared" si="5"/>
        <v>4730,286722</v>
      </c>
      <c r="J112" s="1">
        <f t="shared" si="6"/>
        <v>5</v>
      </c>
      <c r="K112" s="1" t="str">
        <f t="shared" si="7"/>
        <v>4730</v>
      </c>
      <c r="L112" s="1" t="str">
        <f t="shared" si="8"/>
        <v>286722</v>
      </c>
      <c r="M112" s="1" t="str">
        <f t="shared" si="9"/>
        <v>KOS</v>
      </c>
      <c r="N112" s="1" t="str">
        <f t="shared" si="10"/>
        <v> ?, KOS</v>
      </c>
      <c r="O112" s="1">
        <f t="shared" si="11"/>
        <v>3</v>
      </c>
      <c r="P112" s="1" t="str">
        <f t="shared" si="12"/>
        <v> ?</v>
      </c>
    </row>
    <row r="113" ht="12.75" customHeight="1">
      <c r="B113" s="1">
        <v>111.0</v>
      </c>
      <c r="C113" s="1" t="s">
        <v>439</v>
      </c>
      <c r="D113" s="1" t="s">
        <v>439</v>
      </c>
      <c r="E113" s="1">
        <f t="shared" si="1"/>
        <v>11</v>
      </c>
      <c r="F113" s="1" t="str">
        <f t="shared" si="2"/>
        <v>wap04a.col</v>
      </c>
      <c r="G113" s="1">
        <f t="shared" si="3"/>
        <v>12</v>
      </c>
      <c r="H113" s="1">
        <f t="shared" si="4"/>
        <v>24</v>
      </c>
      <c r="I113" s="1" t="str">
        <f t="shared" si="5"/>
        <v>5231,294902</v>
      </c>
      <c r="J113" s="1">
        <f t="shared" si="6"/>
        <v>5</v>
      </c>
      <c r="K113" s="1" t="str">
        <f t="shared" si="7"/>
        <v>5231</v>
      </c>
      <c r="L113" s="1" t="str">
        <f t="shared" si="8"/>
        <v>294902</v>
      </c>
      <c r="M113" s="1" t="str">
        <f t="shared" si="9"/>
        <v>KOS</v>
      </c>
      <c r="N113" s="1" t="str">
        <f t="shared" si="10"/>
        <v> ?, KOS</v>
      </c>
      <c r="O113" s="1">
        <f t="shared" si="11"/>
        <v>3</v>
      </c>
      <c r="P113" s="1" t="str">
        <f t="shared" si="12"/>
        <v> ?</v>
      </c>
    </row>
    <row r="114" ht="12.75" customHeight="1">
      <c r="B114" s="1">
        <v>112.0</v>
      </c>
      <c r="C114" s="1" t="s">
        <v>440</v>
      </c>
      <c r="D114" s="1" t="s">
        <v>440</v>
      </c>
      <c r="E114" s="1">
        <f t="shared" si="1"/>
        <v>11</v>
      </c>
      <c r="F114" s="1" t="str">
        <f t="shared" si="2"/>
        <v>wap05a.col</v>
      </c>
      <c r="G114" s="1">
        <f t="shared" si="3"/>
        <v>12</v>
      </c>
      <c r="H114" s="1">
        <f t="shared" si="4"/>
        <v>22</v>
      </c>
      <c r="I114" s="1" t="str">
        <f t="shared" si="5"/>
        <v>905,43081</v>
      </c>
      <c r="J114" s="1">
        <f t="shared" si="6"/>
        <v>4</v>
      </c>
      <c r="K114" s="1" t="str">
        <f t="shared" si="7"/>
        <v>905</v>
      </c>
      <c r="L114" s="1" t="str">
        <f t="shared" si="8"/>
        <v>43081</v>
      </c>
      <c r="M114" s="1" t="str">
        <f t="shared" si="9"/>
        <v>KOS</v>
      </c>
      <c r="N114" s="1" t="str">
        <f t="shared" si="10"/>
        <v> ?, KOS</v>
      </c>
      <c r="O114" s="1">
        <f t="shared" si="11"/>
        <v>3</v>
      </c>
      <c r="P114" s="1" t="str">
        <f t="shared" si="12"/>
        <v> ?</v>
      </c>
    </row>
    <row r="115" ht="12.75" customHeight="1">
      <c r="B115" s="1">
        <v>113.0</v>
      </c>
      <c r="C115" s="1" t="s">
        <v>441</v>
      </c>
      <c r="D115" s="1" t="s">
        <v>441</v>
      </c>
      <c r="E115" s="1">
        <f t="shared" si="1"/>
        <v>11</v>
      </c>
      <c r="F115" s="1" t="str">
        <f t="shared" si="2"/>
        <v>wap06a.col</v>
      </c>
      <c r="G115" s="1">
        <f t="shared" si="3"/>
        <v>12</v>
      </c>
      <c r="H115" s="1">
        <f t="shared" si="4"/>
        <v>22</v>
      </c>
      <c r="I115" s="1" t="str">
        <f t="shared" si="5"/>
        <v>947,43571</v>
      </c>
      <c r="J115" s="1">
        <f t="shared" si="6"/>
        <v>4</v>
      </c>
      <c r="K115" s="1" t="str">
        <f t="shared" si="7"/>
        <v>947</v>
      </c>
      <c r="L115" s="1" t="str">
        <f t="shared" si="8"/>
        <v>43571</v>
      </c>
      <c r="M115" s="1" t="str">
        <f t="shared" si="9"/>
        <v>KOS</v>
      </c>
      <c r="N115" s="1" t="str">
        <f t="shared" si="10"/>
        <v> ?, KOS</v>
      </c>
      <c r="O115" s="1">
        <f t="shared" si="11"/>
        <v>3</v>
      </c>
      <c r="P115" s="1" t="str">
        <f t="shared" si="12"/>
        <v> ?</v>
      </c>
    </row>
    <row r="116" ht="12.75" customHeight="1">
      <c r="B116" s="1">
        <v>114.0</v>
      </c>
      <c r="C116" s="1" t="s">
        <v>442</v>
      </c>
      <c r="D116" s="1" t="s">
        <v>442</v>
      </c>
      <c r="E116" s="1">
        <f t="shared" si="1"/>
        <v>11</v>
      </c>
      <c r="F116" s="1" t="str">
        <f t="shared" si="2"/>
        <v>wap07a.col</v>
      </c>
      <c r="G116" s="1">
        <f t="shared" si="3"/>
        <v>12</v>
      </c>
      <c r="H116" s="1">
        <f t="shared" si="4"/>
        <v>24</v>
      </c>
      <c r="I116" s="1" t="str">
        <f t="shared" si="5"/>
        <v>1809,103368</v>
      </c>
      <c r="J116" s="1">
        <f t="shared" si="6"/>
        <v>5</v>
      </c>
      <c r="K116" s="1" t="str">
        <f t="shared" si="7"/>
        <v>1809</v>
      </c>
      <c r="L116" s="1" t="str">
        <f t="shared" si="8"/>
        <v>103368</v>
      </c>
      <c r="M116" s="1" t="str">
        <f t="shared" si="9"/>
        <v>KOS</v>
      </c>
      <c r="N116" s="1" t="str">
        <f t="shared" si="10"/>
        <v> ?, KOS</v>
      </c>
      <c r="O116" s="1">
        <f t="shared" si="11"/>
        <v>3</v>
      </c>
      <c r="P116" s="1" t="str">
        <f t="shared" si="12"/>
        <v> ?</v>
      </c>
    </row>
    <row r="117" ht="12.75" customHeight="1">
      <c r="B117" s="1">
        <v>115.0</v>
      </c>
      <c r="C117" s="1" t="s">
        <v>443</v>
      </c>
      <c r="D117" s="1" t="s">
        <v>443</v>
      </c>
      <c r="E117" s="1">
        <f t="shared" si="1"/>
        <v>11</v>
      </c>
      <c r="F117" s="1" t="str">
        <f t="shared" si="2"/>
        <v>wap08a.col</v>
      </c>
      <c r="G117" s="1">
        <f t="shared" si="3"/>
        <v>12</v>
      </c>
      <c r="H117" s="1">
        <f t="shared" si="4"/>
        <v>24</v>
      </c>
      <c r="I117" s="1" t="str">
        <f t="shared" si="5"/>
        <v>1870,104176</v>
      </c>
      <c r="J117" s="1">
        <f t="shared" si="6"/>
        <v>5</v>
      </c>
      <c r="K117" s="1" t="str">
        <f t="shared" si="7"/>
        <v>1870</v>
      </c>
      <c r="L117" s="1" t="str">
        <f t="shared" si="8"/>
        <v>104176</v>
      </c>
      <c r="M117" s="1" t="str">
        <f t="shared" si="9"/>
        <v>KOS</v>
      </c>
      <c r="N117" s="1" t="str">
        <f t="shared" si="10"/>
        <v> ?, KOS</v>
      </c>
      <c r="O117" s="1">
        <f t="shared" si="11"/>
        <v>3</v>
      </c>
      <c r="P117" s="1" t="str">
        <f t="shared" si="12"/>
        <v> ?</v>
      </c>
    </row>
    <row r="118" ht="12.75" customHeight="1">
      <c r="B118" s="1">
        <v>116.0</v>
      </c>
      <c r="C118" s="1" t="s">
        <v>444</v>
      </c>
      <c r="D118" s="1" t="s">
        <v>444</v>
      </c>
      <c r="E118" s="1">
        <f t="shared" si="1"/>
        <v>15</v>
      </c>
      <c r="F118" s="1" t="str">
        <f t="shared" si="2"/>
        <v>qg.order30.col</v>
      </c>
      <c r="G118" s="1">
        <f t="shared" si="3"/>
        <v>16</v>
      </c>
      <c r="H118" s="1">
        <f t="shared" si="4"/>
        <v>26</v>
      </c>
      <c r="I118" s="1" t="str">
        <f t="shared" si="5"/>
        <v>900,26100</v>
      </c>
      <c r="J118" s="1">
        <f t="shared" si="6"/>
        <v>4</v>
      </c>
      <c r="K118" s="1" t="str">
        <f t="shared" si="7"/>
        <v>900</v>
      </c>
      <c r="L118" s="1" t="str">
        <f t="shared" si="8"/>
        <v>26100</v>
      </c>
      <c r="M118" s="1" t="str">
        <f t="shared" si="9"/>
        <v>GOM</v>
      </c>
      <c r="N118" s="1" t="str">
        <f t="shared" si="10"/>
        <v> 30, GOM</v>
      </c>
      <c r="O118" s="1">
        <f t="shared" si="11"/>
        <v>4</v>
      </c>
      <c r="P118" s="1" t="str">
        <f t="shared" si="12"/>
        <v> 30</v>
      </c>
    </row>
    <row r="119" ht="12.75" customHeight="1">
      <c r="B119" s="1">
        <v>117.0</v>
      </c>
      <c r="C119" s="1" t="s">
        <v>445</v>
      </c>
      <c r="D119" s="1" t="s">
        <v>445</v>
      </c>
      <c r="E119" s="1">
        <f t="shared" si="1"/>
        <v>15</v>
      </c>
      <c r="F119" s="1" t="str">
        <f t="shared" si="2"/>
        <v>qg.order40.col</v>
      </c>
      <c r="G119" s="1">
        <f t="shared" si="3"/>
        <v>16</v>
      </c>
      <c r="H119" s="1">
        <f t="shared" si="4"/>
        <v>27</v>
      </c>
      <c r="I119" s="1" t="str">
        <f t="shared" si="5"/>
        <v>1600,62400</v>
      </c>
      <c r="J119" s="1">
        <f t="shared" si="6"/>
        <v>5</v>
      </c>
      <c r="K119" s="1" t="str">
        <f t="shared" si="7"/>
        <v>1600</v>
      </c>
      <c r="L119" s="1" t="str">
        <f t="shared" si="8"/>
        <v>62400</v>
      </c>
      <c r="M119" s="1" t="str">
        <f t="shared" si="9"/>
        <v>GOM</v>
      </c>
      <c r="N119" s="1" t="str">
        <f t="shared" si="10"/>
        <v> 40, GOM</v>
      </c>
      <c r="O119" s="1">
        <f t="shared" si="11"/>
        <v>4</v>
      </c>
      <c r="P119" s="1" t="str">
        <f t="shared" si="12"/>
        <v> 40</v>
      </c>
    </row>
    <row r="120" ht="12.75" customHeight="1">
      <c r="B120" s="1">
        <v>118.0</v>
      </c>
      <c r="C120" s="1" t="s">
        <v>446</v>
      </c>
      <c r="D120" s="1" t="s">
        <v>446</v>
      </c>
      <c r="E120" s="1">
        <f t="shared" si="1"/>
        <v>15</v>
      </c>
      <c r="F120" s="1" t="str">
        <f t="shared" si="2"/>
        <v>qg.order60.col</v>
      </c>
      <c r="G120" s="1">
        <f t="shared" si="3"/>
        <v>16</v>
      </c>
      <c r="H120" s="1">
        <f t="shared" si="4"/>
        <v>28</v>
      </c>
      <c r="I120" s="1" t="str">
        <f t="shared" si="5"/>
        <v>3600,212400</v>
      </c>
      <c r="J120" s="1">
        <f t="shared" si="6"/>
        <v>5</v>
      </c>
      <c r="K120" s="1" t="str">
        <f t="shared" si="7"/>
        <v>3600</v>
      </c>
      <c r="L120" s="1" t="str">
        <f t="shared" si="8"/>
        <v>212400</v>
      </c>
      <c r="M120" s="1" t="str">
        <f t="shared" si="9"/>
        <v>GOM</v>
      </c>
      <c r="N120" s="1" t="str">
        <f t="shared" si="10"/>
        <v> 60, GOM</v>
      </c>
      <c r="O120" s="1">
        <f t="shared" si="11"/>
        <v>4</v>
      </c>
      <c r="P120" s="1" t="str">
        <f t="shared" si="12"/>
        <v> 60</v>
      </c>
    </row>
    <row r="121" ht="12.75" customHeight="1">
      <c r="B121" s="1">
        <v>119.0</v>
      </c>
      <c r="C121" s="1" t="s">
        <v>447</v>
      </c>
      <c r="D121" s="1" t="s">
        <v>447</v>
      </c>
      <c r="E121" s="1">
        <f t="shared" si="1"/>
        <v>16</v>
      </c>
      <c r="F121" s="1" t="str">
        <f t="shared" si="2"/>
        <v>qg.order100.col</v>
      </c>
      <c r="G121" s="1">
        <f t="shared" si="3"/>
        <v>17</v>
      </c>
      <c r="H121" s="1">
        <f t="shared" si="4"/>
        <v>30</v>
      </c>
      <c r="I121" s="1" t="str">
        <f t="shared" si="5"/>
        <v>10000,990000</v>
      </c>
      <c r="J121" s="1">
        <f t="shared" si="6"/>
        <v>6</v>
      </c>
      <c r="K121" s="1" t="str">
        <f t="shared" si="7"/>
        <v>10000</v>
      </c>
      <c r="L121" s="1" t="str">
        <f t="shared" si="8"/>
        <v>990000</v>
      </c>
      <c r="M121" s="1" t="str">
        <f t="shared" si="9"/>
        <v>GOM</v>
      </c>
      <c r="N121" s="1" t="str">
        <f t="shared" si="10"/>
        <v> 100, GOM</v>
      </c>
      <c r="O121" s="1">
        <f t="shared" si="11"/>
        <v>5</v>
      </c>
      <c r="P121" s="1" t="str">
        <f t="shared" si="12"/>
        <v> 100</v>
      </c>
    </row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