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8e846cab07525bd/Documents/LearningStaff/PM/Hw13/"/>
    </mc:Choice>
  </mc:AlternateContent>
  <xr:revisionPtr revIDLastSave="85" documentId="11_F25DC773A252ABDACC1048A469DD7AD45ADE58EB" xr6:coauthVersionLast="47" xr6:coauthVersionMax="47" xr10:uidLastSave="{9BD5D473-2D19-4290-AB09-F3FE52D189E7}"/>
  <bookViews>
    <workbookView xWindow="-120" yWindow="-120" windowWidth="29040" windowHeight="19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E3" i="1" s="1"/>
  <c r="F3" i="1"/>
  <c r="F4" i="1"/>
  <c r="F5" i="1"/>
  <c r="F6" i="1"/>
  <c r="G6" i="1" s="1"/>
  <c r="H6" i="1" s="1"/>
  <c r="F7" i="1"/>
  <c r="F2" i="1"/>
  <c r="E4" i="1"/>
  <c r="G4" i="1" s="1"/>
  <c r="H4" i="1" s="1"/>
  <c r="E2" i="1"/>
  <c r="E10" i="1"/>
  <c r="D10" i="1"/>
  <c r="F10" i="1" s="1"/>
  <c r="D3" i="1"/>
  <c r="D4" i="1"/>
  <c r="D5" i="1"/>
  <c r="D6" i="1"/>
  <c r="D7" i="1"/>
  <c r="D2" i="1"/>
  <c r="C3" i="1"/>
  <c r="C4" i="1"/>
  <c r="C5" i="1"/>
  <c r="C6" i="1"/>
  <c r="C7" i="1"/>
  <c r="C2" i="1"/>
  <c r="B4" i="1"/>
  <c r="B5" i="1"/>
  <c r="E5" i="1" s="1"/>
  <c r="B6" i="1"/>
  <c r="E6" i="1" s="1"/>
  <c r="B7" i="1"/>
  <c r="E7" i="1" s="1"/>
  <c r="G7" i="1" s="1"/>
  <c r="H7" i="1" s="1"/>
  <c r="B2" i="1"/>
  <c r="G3" i="1" l="1"/>
  <c r="H3" i="1" s="1"/>
  <c r="G5" i="1"/>
  <c r="H5" i="1" s="1"/>
  <c r="G2" i="1"/>
  <c r="H2" i="1" s="1"/>
</calcChain>
</file>

<file path=xl/sharedStrings.xml><?xml version="1.0" encoding="utf-8"?>
<sst xmlns="http://schemas.openxmlformats.org/spreadsheetml/2006/main" count="15" uniqueCount="15">
  <si>
    <t>固定成本：</t>
  </si>
  <si>
    <t>学生人数</t>
  </si>
  <si>
    <t xml:space="preserve">注册费+手续费 </t>
  </si>
  <si>
    <t>饮料及午餐</t>
  </si>
  <si>
    <t>课堂材料费</t>
  </si>
  <si>
    <t>教室租金</t>
  </si>
  <si>
    <t>注册费</t>
  </si>
  <si>
    <t>明信片设计</t>
  </si>
  <si>
    <t>购买明信片</t>
  </si>
  <si>
    <t>邮寄明信片</t>
  </si>
  <si>
    <t>总固定成本</t>
  </si>
  <si>
    <t>收入</t>
  </si>
  <si>
    <t>利润</t>
  </si>
  <si>
    <t>总可变成本</t>
  </si>
  <si>
    <t>时间价值（美元/s）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</si>
</sst>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  <font>
      <b/>
      <sz val="1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3" sqref="B3"/>
    </sheetView>
  </sheetViews>
  <sheetFormatPr defaultRowHeight="15" x14ac:dyDescent="0.25"/>
  <cols>
    <col min="1" max="1" width="16" customWidth="1"/>
    <col min="2" max="2" width="18" customWidth="1"/>
    <col min="3" max="3" width="13.5703125" customWidth="1"/>
    <col min="4" max="4" width="15" customWidth="1"/>
    <col min="5" max="5" width="14.7109375" customWidth="1"/>
    <col min="6" max="6" width="16.5703125" customWidth="1"/>
    <col min="7" max="7" width="12.42578125" customWidth="1"/>
    <col min="8" max="8" width="22.42578125" customWidth="1"/>
  </cols>
  <sheetData>
    <row r="1" spans="1:8" ht="15.75" x14ac:dyDescent="0.3">
      <c r="A1" t="s">
        <v>1</v>
      </c>
      <c r="B1" s="2" t="s">
        <v>2</v>
      </c>
      <c r="C1" s="2" t="s">
        <v>3</v>
      </c>
      <c r="D1" s="2" t="s">
        <v>4</v>
      </c>
      <c r="E1" s="3" t="s">
        <v>13</v>
      </c>
      <c r="F1" s="2" t="s">
        <v>11</v>
      </c>
      <c r="G1" s="2" t="s">
        <v>12</v>
      </c>
      <c r="H1" s="2" t="s">
        <v>14</v>
      </c>
    </row>
    <row r="2" spans="1:8" x14ac:dyDescent="0.25">
      <c r="A2">
        <v>10</v>
      </c>
      <c r="B2">
        <f>(A2*5)+A2*0.04</f>
        <v>50.4</v>
      </c>
      <c r="C2">
        <f>25*A2</f>
        <v>250</v>
      </c>
      <c r="D2">
        <f>30*A2</f>
        <v>300</v>
      </c>
      <c r="E2">
        <f>SUM(B2:D2)</f>
        <v>600.4</v>
      </c>
      <c r="F2">
        <f>A2*600</f>
        <v>6000</v>
      </c>
      <c r="G2">
        <f>F2-E2-$F$10</f>
        <v>799.60000000000036</v>
      </c>
      <c r="H2">
        <f>G2/150</f>
        <v>5.3306666666666693</v>
      </c>
    </row>
    <row r="3" spans="1:8" x14ac:dyDescent="0.25">
      <c r="A3">
        <v>20</v>
      </c>
      <c r="B3">
        <f>A3*O19</f>
        <v>0</v>
      </c>
      <c r="C3">
        <f>25*A3</f>
        <v>500</v>
      </c>
      <c r="D3">
        <f>30*A3</f>
        <v>600</v>
      </c>
      <c r="E3">
        <f>SUM(B3:D3)</f>
        <v>1100</v>
      </c>
      <c r="F3">
        <f>A3*600</f>
        <v>12000</v>
      </c>
      <c r="G3">
        <f>F3-E3-$F$10</f>
        <v>6300</v>
      </c>
      <c r="H3">
        <f>G3/150</f>
        <v>42</v>
      </c>
    </row>
    <row r="4" spans="1:8" x14ac:dyDescent="0.25">
      <c r="A4">
        <v>30</v>
      </c>
      <c r="B4">
        <f>(A4*5)+A4*0.04</f>
        <v>151.19999999999999</v>
      </c>
      <c r="C4">
        <f>25*A4</f>
        <v>750</v>
      </c>
      <c r="D4">
        <f>30*A4</f>
        <v>900</v>
      </c>
      <c r="E4">
        <f>SUM(B4:D4)</f>
        <v>1801.2</v>
      </c>
      <c r="F4">
        <f>A4*600</f>
        <v>18000</v>
      </c>
      <c r="G4">
        <f>F4-E4-$F$10</f>
        <v>11598.8</v>
      </c>
      <c r="H4">
        <f>G4/150</f>
        <v>77.325333333333333</v>
      </c>
    </row>
    <row r="5" spans="1:8" x14ac:dyDescent="0.25">
      <c r="A5">
        <v>40</v>
      </c>
      <c r="B5">
        <f>(A5*5)+A5*0.04</f>
        <v>201.6</v>
      </c>
      <c r="C5">
        <f>25*A5</f>
        <v>1000</v>
      </c>
      <c r="D5">
        <f>30*A5</f>
        <v>1200</v>
      </c>
      <c r="E5">
        <f>SUM(B5:D5)</f>
        <v>2401.6</v>
      </c>
      <c r="F5">
        <f>A5*600</f>
        <v>24000</v>
      </c>
      <c r="G5">
        <f>F5-E5-$F$10</f>
        <v>16998.400000000001</v>
      </c>
      <c r="H5">
        <f>G5/150</f>
        <v>113.32266666666668</v>
      </c>
    </row>
    <row r="6" spans="1:8" x14ac:dyDescent="0.25">
      <c r="A6">
        <v>50</v>
      </c>
      <c r="B6">
        <f>(A6*5)+A6*0.04</f>
        <v>252</v>
      </c>
      <c r="C6">
        <f>25*A6</f>
        <v>1250</v>
      </c>
      <c r="D6">
        <f>30*A6</f>
        <v>1500</v>
      </c>
      <c r="E6">
        <f>SUM(B6:D6)</f>
        <v>3002</v>
      </c>
      <c r="F6">
        <f>A6*600</f>
        <v>30000</v>
      </c>
      <c r="G6">
        <f>F6-E6-$F$10</f>
        <v>22398</v>
      </c>
      <c r="H6">
        <f>G6/150</f>
        <v>149.32</v>
      </c>
    </row>
    <row r="7" spans="1:8" x14ac:dyDescent="0.25">
      <c r="A7">
        <v>60</v>
      </c>
      <c r="B7">
        <f>(A7*5)+A7*0.04</f>
        <v>302.39999999999998</v>
      </c>
      <c r="C7">
        <f>25*A7</f>
        <v>1500</v>
      </c>
      <c r="D7">
        <f>30*A7</f>
        <v>1800</v>
      </c>
      <c r="E7">
        <f>SUM(B7:D7)</f>
        <v>3602.4</v>
      </c>
      <c r="F7">
        <f>A7*600</f>
        <v>36000</v>
      </c>
      <c r="G7">
        <f>F7-E7-$F$10</f>
        <v>27797.599999999999</v>
      </c>
      <c r="H7">
        <f>G7/150</f>
        <v>185.31733333333332</v>
      </c>
    </row>
    <row r="8" spans="1:8" x14ac:dyDescent="0.25">
      <c r="A8" s="1" t="s">
        <v>0</v>
      </c>
    </row>
    <row r="9" spans="1:8" x14ac:dyDescent="0.25">
      <c r="A9" t="s">
        <v>5</v>
      </c>
      <c r="B9" t="s">
        <v>6</v>
      </c>
      <c r="C9" t="s">
        <v>7</v>
      </c>
      <c r="D9" t="s">
        <v>8</v>
      </c>
      <c r="E9" t="s">
        <v>9</v>
      </c>
      <c r="F9" s="1" t="s">
        <v>10</v>
      </c>
    </row>
    <row r="10" spans="1:8" x14ac:dyDescent="0.25">
      <c r="A10">
        <v>500</v>
      </c>
      <c r="B10">
        <v>400</v>
      </c>
      <c r="C10">
        <v>300</v>
      </c>
      <c r="D10">
        <f>5000*0.4</f>
        <v>2000</v>
      </c>
      <c r="E10">
        <f>4000*0.35</f>
        <v>1400</v>
      </c>
      <c r="F10">
        <f>SUM(A10:E10)</f>
        <v>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X.T. Sun</dc:creator>
  <cp:lastModifiedBy>X.T. Sun</cp:lastModifiedBy>
  <dcterms:created xsi:type="dcterms:W3CDTF">2015-06-05T18:17:20Z</dcterms:created>
  <dcterms:modified xsi:type="dcterms:W3CDTF">2023-11-19T16:16:22Z</dcterms:modified>
</cp:coreProperties>
</file>