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815" windowHeight="6585"/>
  </bookViews>
  <sheets>
    <sheet name="MAIN" sheetId="3" r:id="rId1"/>
    <sheet name="Sheet4" sheetId="6" r:id="rId2"/>
    <sheet name="Sheet1" sheetId="2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N5" i="3" l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1" i="3" s="1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L98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L121" i="3" s="1"/>
  <c r="B122" i="3"/>
  <c r="L122" i="3" s="1"/>
  <c r="B123" i="3"/>
  <c r="L123" i="3" s="1"/>
  <c r="B124" i="3"/>
  <c r="L124" i="3" s="1"/>
  <c r="B125" i="3"/>
  <c r="L125" i="3" s="1"/>
  <c r="B126" i="3"/>
  <c r="L126" i="3" s="1"/>
  <c r="B127" i="3"/>
  <c r="L127" i="3" s="1"/>
  <c r="B128" i="3"/>
  <c r="L128" i="3" s="1"/>
  <c r="B129" i="3"/>
  <c r="L129" i="3" s="1"/>
  <c r="B130" i="3"/>
  <c r="L130" i="3" s="1"/>
  <c r="B131" i="3"/>
  <c r="L131" i="3" s="1"/>
  <c r="B132" i="3"/>
  <c r="L132" i="3" s="1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D77" i="3"/>
  <c r="B77" i="3"/>
  <c r="L77" i="3" s="1"/>
  <c r="N62" i="3" l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/>
  <c r="N78" i="3" s="1"/>
  <c r="N79" i="3" s="1"/>
  <c r="N80" i="3" l="1"/>
  <c r="N81" i="3" l="1"/>
  <c r="N82" i="3" l="1"/>
  <c r="F5" i="3"/>
  <c r="L5" i="3" s="1"/>
  <c r="F6" i="3"/>
  <c r="L6" i="3" s="1"/>
  <c r="F7" i="3"/>
  <c r="L7" i="3" s="1"/>
  <c r="F8" i="3"/>
  <c r="L8" i="3" s="1"/>
  <c r="F9" i="3"/>
  <c r="L9" i="3" s="1"/>
  <c r="F10" i="3"/>
  <c r="L10" i="3" s="1"/>
  <c r="F11" i="3"/>
  <c r="L11" i="3" s="1"/>
  <c r="F12" i="3"/>
  <c r="L12" i="3" s="1"/>
  <c r="F13" i="3"/>
  <c r="L13" i="3" s="1"/>
  <c r="F14" i="3"/>
  <c r="L14" i="3" s="1"/>
  <c r="F15" i="3"/>
  <c r="L15" i="3" s="1"/>
  <c r="F16" i="3"/>
  <c r="L16" i="3" s="1"/>
  <c r="F17" i="3"/>
  <c r="L17" i="3" s="1"/>
  <c r="F18" i="3"/>
  <c r="L18" i="3" s="1"/>
  <c r="F19" i="3"/>
  <c r="L19" i="3" s="1"/>
  <c r="F20" i="3"/>
  <c r="L20" i="3" s="1"/>
  <c r="F21" i="3"/>
  <c r="L21" i="3" s="1"/>
  <c r="F22" i="3"/>
  <c r="L22" i="3" s="1"/>
  <c r="F23" i="3"/>
  <c r="L23" i="3" s="1"/>
  <c r="F24" i="3"/>
  <c r="L24" i="3" s="1"/>
  <c r="F25" i="3"/>
  <c r="L25" i="3" s="1"/>
  <c r="F26" i="3"/>
  <c r="L26" i="3" s="1"/>
  <c r="F27" i="3"/>
  <c r="L27" i="3" s="1"/>
  <c r="F28" i="3"/>
  <c r="L28" i="3" s="1"/>
  <c r="F29" i="3"/>
  <c r="L29" i="3" s="1"/>
  <c r="F30" i="3"/>
  <c r="L30" i="3" s="1"/>
  <c r="F31" i="3"/>
  <c r="L31" i="3" s="1"/>
  <c r="F32" i="3"/>
  <c r="L32" i="3" s="1"/>
  <c r="F33" i="3"/>
  <c r="L33" i="3" s="1"/>
  <c r="F34" i="3"/>
  <c r="L34" i="3" s="1"/>
  <c r="F35" i="3"/>
  <c r="L35" i="3" s="1"/>
  <c r="F36" i="3"/>
  <c r="L36" i="3" s="1"/>
  <c r="F37" i="3"/>
  <c r="L37" i="3" s="1"/>
  <c r="F38" i="3"/>
  <c r="L38" i="3" s="1"/>
  <c r="F39" i="3"/>
  <c r="L39" i="3" s="1"/>
  <c r="F40" i="3"/>
  <c r="L40" i="3" s="1"/>
  <c r="F41" i="3"/>
  <c r="L41" i="3" s="1"/>
  <c r="F42" i="3"/>
  <c r="L42" i="3" s="1"/>
  <c r="F43" i="3"/>
  <c r="L43" i="3" s="1"/>
  <c r="F44" i="3"/>
  <c r="L44" i="3" s="1"/>
  <c r="F45" i="3"/>
  <c r="L45" i="3" s="1"/>
  <c r="F46" i="3"/>
  <c r="L46" i="3" s="1"/>
  <c r="F47" i="3"/>
  <c r="L47" i="3" s="1"/>
  <c r="F48" i="3"/>
  <c r="L48" i="3" s="1"/>
  <c r="F49" i="3"/>
  <c r="L49" i="3" s="1"/>
  <c r="F50" i="3"/>
  <c r="L50" i="3" s="1"/>
  <c r="F51" i="3"/>
  <c r="L51" i="3" s="1"/>
  <c r="F52" i="3"/>
  <c r="L52" i="3" s="1"/>
  <c r="F53" i="3"/>
  <c r="L53" i="3" s="1"/>
  <c r="F54" i="3"/>
  <c r="L54" i="3" s="1"/>
  <c r="F55" i="3"/>
  <c r="L55" i="3" s="1"/>
  <c r="F56" i="3"/>
  <c r="L56" i="3" s="1"/>
  <c r="F57" i="3"/>
  <c r="L57" i="3" s="1"/>
  <c r="F58" i="3"/>
  <c r="L58" i="3" s="1"/>
  <c r="F59" i="3"/>
  <c r="L59" i="3" s="1"/>
  <c r="F4" i="3"/>
  <c r="L4" i="3" s="1"/>
  <c r="F65" i="3"/>
  <c r="L65" i="3" s="1"/>
  <c r="F66" i="3"/>
  <c r="L66" i="3" s="1"/>
  <c r="F67" i="3"/>
  <c r="L67" i="3" s="1"/>
  <c r="F68" i="3"/>
  <c r="L68" i="3" s="1"/>
  <c r="F69" i="3"/>
  <c r="L69" i="3" s="1"/>
  <c r="F70" i="3"/>
  <c r="L70" i="3" s="1"/>
  <c r="F71" i="3"/>
  <c r="L71" i="3" s="1"/>
  <c r="F72" i="3"/>
  <c r="L72" i="3" s="1"/>
  <c r="F73" i="3"/>
  <c r="L73" i="3" s="1"/>
  <c r="F74" i="3"/>
  <c r="L74" i="3" s="1"/>
  <c r="F75" i="3"/>
  <c r="L75" i="3" s="1"/>
  <c r="F76" i="3"/>
  <c r="L76" i="3" s="1"/>
  <c r="F77" i="3"/>
  <c r="F78" i="3"/>
  <c r="L78" i="3" s="1"/>
  <c r="F79" i="3"/>
  <c r="L79" i="3" s="1"/>
  <c r="F80" i="3"/>
  <c r="L80" i="3" s="1"/>
  <c r="F81" i="3"/>
  <c r="L81" i="3" s="1"/>
  <c r="F82" i="3"/>
  <c r="L82" i="3" s="1"/>
  <c r="F83" i="3"/>
  <c r="L83" i="3" s="1"/>
  <c r="F84" i="3"/>
  <c r="L84" i="3" s="1"/>
  <c r="F85" i="3"/>
  <c r="L85" i="3" s="1"/>
  <c r="F86" i="3"/>
  <c r="L86" i="3" s="1"/>
  <c r="F87" i="3"/>
  <c r="L87" i="3" s="1"/>
  <c r="F88" i="3"/>
  <c r="L88" i="3" s="1"/>
  <c r="F89" i="3"/>
  <c r="L89" i="3" s="1"/>
  <c r="F90" i="3"/>
  <c r="L90" i="3" s="1"/>
  <c r="F91" i="3"/>
  <c r="L91" i="3" s="1"/>
  <c r="F92" i="3"/>
  <c r="L92" i="3" s="1"/>
  <c r="F93" i="3"/>
  <c r="L93" i="3" s="1"/>
  <c r="F94" i="3"/>
  <c r="L94" i="3" s="1"/>
  <c r="F95" i="3"/>
  <c r="L95" i="3" s="1"/>
  <c r="F96" i="3"/>
  <c r="L96" i="3" s="1"/>
  <c r="F97" i="3"/>
  <c r="L97" i="3" s="1"/>
  <c r="F98" i="3"/>
  <c r="F99" i="3"/>
  <c r="L99" i="3" s="1"/>
  <c r="F100" i="3"/>
  <c r="L100" i="3" s="1"/>
  <c r="F101" i="3"/>
  <c r="L101" i="3" s="1"/>
  <c r="F102" i="3"/>
  <c r="L102" i="3" s="1"/>
  <c r="F103" i="3"/>
  <c r="L103" i="3" s="1"/>
  <c r="F104" i="3"/>
  <c r="L104" i="3" s="1"/>
  <c r="F105" i="3"/>
  <c r="L105" i="3" s="1"/>
  <c r="F106" i="3"/>
  <c r="L106" i="3" s="1"/>
  <c r="F107" i="3"/>
  <c r="L107" i="3" s="1"/>
  <c r="F108" i="3"/>
  <c r="L108" i="3" s="1"/>
  <c r="F109" i="3"/>
  <c r="L109" i="3" s="1"/>
  <c r="F110" i="3"/>
  <c r="L110" i="3" s="1"/>
  <c r="F111" i="3"/>
  <c r="L111" i="3" s="1"/>
  <c r="F112" i="3"/>
  <c r="L112" i="3" s="1"/>
  <c r="F113" i="3"/>
  <c r="L113" i="3" s="1"/>
  <c r="F114" i="3"/>
  <c r="L114" i="3" s="1"/>
  <c r="F115" i="3"/>
  <c r="L115" i="3" s="1"/>
  <c r="F116" i="3"/>
  <c r="L116" i="3" s="1"/>
  <c r="F117" i="3"/>
  <c r="L117" i="3" s="1"/>
  <c r="F118" i="3"/>
  <c r="L118" i="3" s="1"/>
  <c r="F119" i="3"/>
  <c r="L119" i="3" s="1"/>
  <c r="F120" i="3"/>
  <c r="L120" i="3" s="1"/>
  <c r="F121" i="3"/>
  <c r="F122" i="3"/>
  <c r="F123" i="3"/>
  <c r="F124" i="3"/>
  <c r="F125" i="3"/>
  <c r="F126" i="3"/>
  <c r="F127" i="3"/>
  <c r="F128" i="3"/>
  <c r="F129" i="3"/>
  <c r="F130" i="3"/>
  <c r="F131" i="3"/>
  <c r="F132" i="3"/>
  <c r="F64" i="3"/>
  <c r="L64" i="3" s="1"/>
  <c r="F63" i="3"/>
  <c r="L63" i="3" s="1"/>
  <c r="F62" i="3"/>
  <c r="L62" i="3" s="1"/>
  <c r="F61" i="3"/>
  <c r="L61" i="3" s="1"/>
  <c r="N83" i="3" l="1"/>
  <c r="N84" i="3" l="1"/>
  <c r="N85" i="3" l="1"/>
  <c r="N86" i="3" l="1"/>
  <c r="N87" i="3" l="1"/>
  <c r="N88" i="3" l="1"/>
  <c r="N89" i="3" l="1"/>
  <c r="N90" i="3" l="1"/>
  <c r="N91" i="3" l="1"/>
  <c r="N92" i="3" l="1"/>
  <c r="N93" i="3" l="1"/>
  <c r="N94" i="3" l="1"/>
  <c r="N95" i="3" l="1"/>
  <c r="N96" i="3" l="1"/>
  <c r="N97" i="3" l="1"/>
  <c r="N98" i="3" l="1"/>
  <c r="N99" i="3" l="1"/>
  <c r="N100" i="3" l="1"/>
  <c r="N101" i="3" l="1"/>
  <c r="N102" i="3" l="1"/>
  <c r="N103" i="3" l="1"/>
  <c r="N104" i="3" l="1"/>
  <c r="N105" i="3" l="1"/>
  <c r="N106" i="3" l="1"/>
  <c r="N107" i="3" l="1"/>
  <c r="N108" i="3" l="1"/>
  <c r="N109" i="3" l="1"/>
  <c r="N110" i="3" l="1"/>
  <c r="N111" i="3" l="1"/>
  <c r="N112" i="3" l="1"/>
  <c r="N113" i="3" l="1"/>
  <c r="N114" i="3" l="1"/>
  <c r="N115" i="3" l="1"/>
  <c r="N116" i="3" l="1"/>
  <c r="N117" i="3" l="1"/>
  <c r="N118" i="3" l="1"/>
  <c r="N119" i="3" l="1"/>
  <c r="N120" i="3" l="1"/>
  <c r="N121" i="3" l="1"/>
  <c r="N122" i="3" l="1"/>
  <c r="N123" i="3" l="1"/>
  <c r="N124" i="3" l="1"/>
  <c r="N125" i="3" l="1"/>
  <c r="N126" i="3" l="1"/>
  <c r="N127" i="3" s="1"/>
  <c r="N128" i="3" s="1"/>
  <c r="N129" i="3" s="1"/>
  <c r="N130" i="3" s="1"/>
  <c r="N131" i="3" s="1"/>
  <c r="N132" i="3" s="1"/>
</calcChain>
</file>

<file path=xl/sharedStrings.xml><?xml version="1.0" encoding="utf-8"?>
<sst xmlns="http://schemas.openxmlformats.org/spreadsheetml/2006/main" count="1078" uniqueCount="419">
  <si>
    <t>110422962</t>
  </si>
  <si>
    <t>010703020</t>
  </si>
  <si>
    <t>100920934</t>
  </si>
  <si>
    <t>060515769</t>
  </si>
  <si>
    <t>040803040</t>
  </si>
  <si>
    <t>200420932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</si>
  <si>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</si>
  <si>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</si>
  <si>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</si>
  <si>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</si>
  <si>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</si>
  <si>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</si>
  <si>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</si>
  <si>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</si>
  <si>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010507354</t>
  </si>
  <si>
    <t>140421948</t>
  </si>
  <si>
    <t>261219925</t>
  </si>
  <si>
    <t>010210516</t>
  </si>
  <si>
    <t>030717839</t>
  </si>
  <si>
    <t>040219900</t>
  </si>
  <si>
    <t>090819915</t>
  </si>
  <si>
    <t>0060262641</t>
  </si>
  <si>
    <t xml:space="preserve">           000600313QDCT2801006303291100000007000000493192690.00122022</t>
  </si>
  <si>
    <t xml:space="preserve">00060262641000000537535400210904088 Abd Samad                         </t>
  </si>
  <si>
    <t xml:space="preserve">02040089643000000681586400110422962 Achmad Yunadi                     </t>
  </si>
  <si>
    <t xml:space="preserve">00350780718000001267490900010703020 Agnes Sutedja                     </t>
  </si>
  <si>
    <t xml:space="preserve">06821221339000000513600000311022972 Agus Nuryadi                      </t>
  </si>
  <si>
    <t xml:space="preserve">05750423347000000769750000081019918 Agus Salim                        </t>
  </si>
  <si>
    <t xml:space="preserve">07150306269000000434308100150506222 Ahmad Syaifulloh                  </t>
  </si>
  <si>
    <t xml:space="preserve">02670159496000000675090900191022969 Ahmad Choerul                     </t>
  </si>
  <si>
    <t xml:space="preserve">05520607058000000660853600141020935 Aldi Mulyadi                      </t>
  </si>
  <si>
    <t xml:space="preserve">05520537742000000460771800100419903 Annisa Dewi Arumsari              </t>
  </si>
  <si>
    <t xml:space="preserve">04565061969000000584986400310821955 Anugerah Januariansyah            </t>
  </si>
  <si>
    <t xml:space="preserve">05520579321000000617200000100920934 Belina Lindarwani                 </t>
  </si>
  <si>
    <t xml:space="preserve">01280247568000001054500000060515769 Budianto                          </t>
  </si>
  <si>
    <t xml:space="preserve">02211206120000000728213600031212631 Darsito                           </t>
  </si>
  <si>
    <t xml:space="preserve">02839669733000000449658100171215791 Dedi Rohman                       </t>
  </si>
  <si>
    <t xml:space="preserve">02731371123000000454500000010605133 Dionesius Sostenist Duka          </t>
  </si>
  <si>
    <t xml:space="preserve">00060185646000000471927300040803040 Edi Waluyo                        </t>
  </si>
  <si>
    <t xml:space="preserve">05211078091000000784994500200420932 Eka Bagus Dwi Putra               </t>
  </si>
  <si>
    <t xml:space="preserve">05855178874000000383630900300120926 Eka Purwanti                      </t>
  </si>
  <si>
    <t xml:space="preserve">05750226541000000428558100010806250 Endang Sutrisno                   </t>
  </si>
  <si>
    <t xml:space="preserve">08760378217000000830650000191022968 Ferdian Kriswantoro               </t>
  </si>
  <si>
    <t xml:space="preserve">08200472447000000708872700181114748 Frando Judi Siahaan               </t>
  </si>
  <si>
    <t xml:space="preserve">01281467889000000566440900070806256 Gunawan                           </t>
  </si>
  <si>
    <t xml:space="preserve">03191643869000001019700000070703034 H.T Assubki Ismail                </t>
  </si>
  <si>
    <t xml:space="preserve">05520226500000000981758100191015786 Icha Mailinda                     </t>
  </si>
  <si>
    <t xml:space="preserve">05520464753000000577429100170217825 Ilham                             </t>
  </si>
  <si>
    <t xml:space="preserve">05520696425000000685700000040822965 Irma Maulidawati                  </t>
  </si>
  <si>
    <t xml:space="preserve">07660328771000000417127300150805153 Isa Taufik                        </t>
  </si>
  <si>
    <t xml:space="preserve">04980153300000000479058100170322960 Istikaro Fauziah                  </t>
  </si>
  <si>
    <t xml:space="preserve">05520190068000001530218200040515767 Jimmywal                          </t>
  </si>
  <si>
    <t xml:space="preserve">00060238634000000450671800190803044 Kornelius Sakan                   </t>
  </si>
  <si>
    <t xml:space="preserve">00060202915000000489572700070305123 Kurnia Fitriastuti                </t>
  </si>
  <si>
    <t xml:space="preserve">05520514947000000932500000170918883 Lisma Natalia                     </t>
  </si>
  <si>
    <t xml:space="preserve">07865198493000000429403600160916799 M Fikri Caesarandi Hasibuan       </t>
  </si>
  <si>
    <t xml:space="preserve">05750336223000000427121800010513665 Marthen Tabun                     </t>
  </si>
  <si>
    <t xml:space="preserve">00350189041000000600000000000000001 Masimin                           </t>
  </si>
  <si>
    <t xml:space="preserve">07660282321000001276281800030105116 Mullan Tresna                     </t>
  </si>
  <si>
    <t xml:space="preserve">07000245156000000497890000061106279 Nandang Effendi                   </t>
  </si>
  <si>
    <t xml:space="preserve">08760571998000001213272700070518868 Panca Yudi Baskoro                </t>
  </si>
  <si>
    <t xml:space="preserve">00060098298000000804563600160603011 Pantas Banjarnahor Marbun         </t>
  </si>
  <si>
    <t xml:space="preserve">03831252381000000531827300260115754 Prayanti Dewi Anggraini           </t>
  </si>
  <si>
    <t xml:space="preserve">07660268949000000734350000221110557 Rhino Priawan                     </t>
  </si>
  <si>
    <t xml:space="preserve">02170088924000001566800000260716795 Riza Emir Subekti                 </t>
  </si>
  <si>
    <t xml:space="preserve">05025005331000000144218200161220941 Sakinah Tantriana Lubis           </t>
  </si>
  <si>
    <t xml:space="preserve">05325315714000000936450000141108890 Seftiyan Hadi Maulana             </t>
  </si>
  <si>
    <t xml:space="preserve">02101238654000000980622700130906272 Setiadi                           </t>
  </si>
  <si>
    <t xml:space="preserve">00670059618000000608795500210518874 Sholehah                          </t>
  </si>
  <si>
    <t xml:space="preserve">05750223151000000424376300010507354 Sudarlan                          </t>
  </si>
  <si>
    <t xml:space="preserve">05490332288000000456562700140421948 Sufie Amalia                      </t>
  </si>
  <si>
    <t xml:space="preserve">01280421665000000482000000261219925 Suyanto                           </t>
  </si>
  <si>
    <t xml:space="preserve">07660251671000001156145500010210516 T Marungkil  U.S. Sagala          </t>
  </si>
  <si>
    <t xml:space="preserve">06550289791000001268122700030717839 Teguh Pratama Januzir             </t>
  </si>
  <si>
    <t xml:space="preserve">03751363751000001763490900090818880 Turita Pramuning M                </t>
  </si>
  <si>
    <t xml:space="preserve">05520532155000000972350000040219900 Wahyu Ramadhani                   </t>
  </si>
  <si>
    <t xml:space="preserve">08670430678000000472950000240122958 Wardah Laily Khoiriyah            </t>
  </si>
  <si>
    <t xml:space="preserve">02910590742000000611240000280618877 Wisnu Ardian                      </t>
  </si>
  <si>
    <t xml:space="preserve">06860316941000000560518200180822966 Wulanraniasih                     </t>
  </si>
  <si>
    <t xml:space="preserve">03721127379000000913190900160714734 Yuliandaru Suryoatmodjo           </t>
  </si>
  <si>
    <t xml:space="preserve">05520552261000000673506100090819915 Zainudin Anwar                    </t>
  </si>
  <si>
    <t xml:space="preserve">00011754723000001000000000000000002 Yusarman SH                       </t>
  </si>
  <si>
    <t xml:space="preserve">02821395781000000200000000000000002 Jonhar Aziz                       </t>
  </si>
  <si>
    <t xml:space="preserve">02281429789000000200000000000000002 Wartono                           </t>
  </si>
  <si>
    <t xml:space="preserve">05750622536000000485000000000000002 Santoso Dwi Cahyono               </t>
  </si>
  <si>
    <t xml:space="preserve">04860276548000000543863600000000002 Restu Dwi Anjayani                </t>
  </si>
  <si>
    <t xml:space="preserve">06540386232000000800000000000000002 Oqi Suhaqi Yunus                  </t>
  </si>
  <si>
    <t xml:space="preserve">00670059618000000813000000000000002 Yusuf Fathurahman-sho             </t>
  </si>
  <si>
    <t xml:space="preserve">00670059618000000705000000000000002 Muhammad Syarifudin               </t>
  </si>
  <si>
    <t xml:space="preserve">00670059618000000655000000000000002 Dian Setiawan                     </t>
  </si>
  <si>
    <t xml:space="preserve">00670059618000000902500000000000002 Muhammad Sholikun                 </t>
  </si>
  <si>
    <t xml:space="preserve">08681161864000000425000000000000002 Samta Harahap                     </t>
  </si>
  <si>
    <t xml:space="preserve">07125461581000000455000000000000002 Muhammad Lukbani                  </t>
  </si>
  <si>
    <t>0670059618</t>
  </si>
  <si>
    <t>Sholehah</t>
  </si>
  <si>
    <t>Abd Samad</t>
  </si>
  <si>
    <t>BCA</t>
  </si>
  <si>
    <t>Mandiri</t>
  </si>
  <si>
    <t>BRI</t>
  </si>
  <si>
    <t>6550289791</t>
  </si>
  <si>
    <t>121-00-0599441-7</t>
  </si>
  <si>
    <t>0206-01-095647-50-4</t>
  </si>
  <si>
    <t>Teguh Pratama Januzir S</t>
  </si>
  <si>
    <t>Teguh Pratama Januzi</t>
  </si>
  <si>
    <t>0350780718</t>
  </si>
  <si>
    <t>ID Employee</t>
  </si>
  <si>
    <t>Name Person</t>
  </si>
  <si>
    <t>Bank</t>
  </si>
  <si>
    <t>Account Number</t>
  </si>
  <si>
    <t>Owner Account</t>
  </si>
  <si>
    <t>031212631</t>
  </si>
  <si>
    <t>171215791</t>
  </si>
  <si>
    <t>010605133</t>
  </si>
  <si>
    <t>070703034</t>
  </si>
  <si>
    <t>070518868</t>
  </si>
  <si>
    <t>280618877</t>
  </si>
  <si>
    <t>130223978</t>
  </si>
  <si>
    <t>310821007</t>
  </si>
  <si>
    <t>060121944</t>
  </si>
  <si>
    <t>Agus Salim</t>
  </si>
  <si>
    <t>Ahmad Syaifulloh</t>
  </si>
  <si>
    <t>Ahmad Choerul</t>
  </si>
  <si>
    <t>Aldi Mulyadi</t>
  </si>
  <si>
    <t>Annisa Dewi Arumsari</t>
  </si>
  <si>
    <t>Anugerah Januariansyah</t>
  </si>
  <si>
    <t>Belina Lindarwani</t>
  </si>
  <si>
    <t>Budianto</t>
  </si>
  <si>
    <t>Dedi Rohman</t>
  </si>
  <si>
    <t>Dionesius Sostenist Duka</t>
  </si>
  <si>
    <t>Edi Waluyo</t>
  </si>
  <si>
    <t>Eka Bagus Dwi Putra</t>
  </si>
  <si>
    <t>Eka Purwanti</t>
  </si>
  <si>
    <t>Endang Sutrisno</t>
  </si>
  <si>
    <t>Ferdian Kriswantoro</t>
  </si>
  <si>
    <t>Frando Judi Siahaan</t>
  </si>
  <si>
    <t>Icha Mailinda</t>
  </si>
  <si>
    <t>Ilham</t>
  </si>
  <si>
    <t>Irma Maulidawati</t>
  </si>
  <si>
    <t>Istikaro Fauziah</t>
  </si>
  <si>
    <t>Kornelius Sakan</t>
  </si>
  <si>
    <t>Kurnia Fitriastuti</t>
  </si>
  <si>
    <t>Lisma Natalia</t>
  </si>
  <si>
    <t>Marthen Tabun</t>
  </si>
  <si>
    <t>Masimin</t>
  </si>
  <si>
    <t>Mullan Tresna</t>
  </si>
  <si>
    <t>Panca Yudi Baskoro</t>
  </si>
  <si>
    <t>Prayanti Dewi Anggraini</t>
  </si>
  <si>
    <t>Rhino Priawan</t>
  </si>
  <si>
    <t>Riza Emir Subekti</t>
  </si>
  <si>
    <t>Seftiyan Hadi Maulana</t>
  </si>
  <si>
    <t>Setiadi</t>
  </si>
  <si>
    <t>Sudarlan</t>
  </si>
  <si>
    <t>Sufie Amalia</t>
  </si>
  <si>
    <t>Suyanto</t>
  </si>
  <si>
    <t>Wahyu Ramadhani</t>
  </si>
  <si>
    <t>Wardah Laily Khoiriyah</t>
  </si>
  <si>
    <t>Wisnu Ardian</t>
  </si>
  <si>
    <t>Wulanraniasih</t>
  </si>
  <si>
    <t>Yuliandaru Suryoatmodjo</t>
  </si>
  <si>
    <t>Zainudin Anwar</t>
  </si>
  <si>
    <t>Yusarman SH</t>
  </si>
  <si>
    <t>Jonhar Aziz</t>
  </si>
  <si>
    <t>Wartono</t>
  </si>
  <si>
    <t>Restu Dwi Anjayani</t>
  </si>
  <si>
    <t>Oqi Suhaqi Yunus</t>
  </si>
  <si>
    <t>Muhammad Syarifudin</t>
  </si>
  <si>
    <t>Dian Setiawan</t>
  </si>
  <si>
    <t>Samta Harahap</t>
  </si>
  <si>
    <t>Muhammad Lukbani</t>
  </si>
  <si>
    <t>4565061969</t>
  </si>
  <si>
    <t>0060185646</t>
  </si>
  <si>
    <t>0060238634</t>
  </si>
  <si>
    <t>0060202915</t>
  </si>
  <si>
    <t>5520514947</t>
  </si>
  <si>
    <t>0350189041</t>
  </si>
  <si>
    <t>0060098298</t>
  </si>
  <si>
    <t>5325315714</t>
  </si>
  <si>
    <t>3751363751</t>
  </si>
  <si>
    <t>0011754723</t>
  </si>
  <si>
    <t>010803042</t>
  </si>
  <si>
    <t>141118892</t>
  </si>
  <si>
    <t>240518874</t>
  </si>
  <si>
    <t>090818879</t>
  </si>
  <si>
    <t>0063032911</t>
  </si>
  <si>
    <t>Achmad Yunadi</t>
  </si>
  <si>
    <t>The Giok Ing Agnes Suted</t>
  </si>
  <si>
    <t>Agus Nuryadi</t>
  </si>
  <si>
    <t>Darsito S Pd</t>
  </si>
  <si>
    <t>Gunawan Ir</t>
  </si>
  <si>
    <t>H T Assubki Ismail Ir</t>
  </si>
  <si>
    <t>Isa Taufiq</t>
  </si>
  <si>
    <t>Jimmywal Amd</t>
  </si>
  <si>
    <t>M Fikri Caesarandi Hasib</t>
  </si>
  <si>
    <t>H Nandang Effendi</t>
  </si>
  <si>
    <t>Pantas Banjar Nahor</t>
  </si>
  <si>
    <t>Sakinah Tantriani</t>
  </si>
  <si>
    <t>T Marungkil U S Sagala</t>
  </si>
  <si>
    <t>Turita Pramuning M Ir</t>
  </si>
  <si>
    <t>Santoso Dwi Cahyo</t>
  </si>
  <si>
    <t>Name</t>
  </si>
  <si>
    <t>ID</t>
  </si>
  <si>
    <t>SYS_PID</t>
  </si>
  <si>
    <t>Bank Permata</t>
  </si>
  <si>
    <t>Standard Chartered Bank</t>
  </si>
  <si>
    <t>Permata</t>
  </si>
  <si>
    <t>Standard Chartered</t>
  </si>
  <si>
    <t>Petty Cash</t>
  </si>
  <si>
    <t>Commonwealth</t>
  </si>
  <si>
    <t>Niaga</t>
  </si>
  <si>
    <t>Bank BRI Syariah</t>
  </si>
  <si>
    <t>Bank KALSEL</t>
  </si>
  <si>
    <t>BCM</t>
  </si>
  <si>
    <t>BCS</t>
  </si>
  <si>
    <t>BTN</t>
  </si>
  <si>
    <t>Bank Bengkulu</t>
  </si>
  <si>
    <t>NIAGA</t>
  </si>
  <si>
    <t>BANK BUKOPIN</t>
  </si>
  <si>
    <t>BANK BRI CAB PUTRI HIJAU</t>
  </si>
  <si>
    <t>Bank Bukopin</t>
  </si>
  <si>
    <t>Bank Jatim</t>
  </si>
  <si>
    <t>BNI</t>
  </si>
  <si>
    <t>BNI396</t>
  </si>
  <si>
    <t>NiagaS200</t>
  </si>
  <si>
    <t>Journal Voucher</t>
  </si>
  <si>
    <t>Adjusting Journal</t>
  </si>
  <si>
    <t>Sales Journal</t>
  </si>
  <si>
    <t>BJAWABARAT - IDR 0888</t>
  </si>
  <si>
    <t>Niaga Syariah</t>
  </si>
  <si>
    <t>OCBC</t>
  </si>
  <si>
    <t>Mandiri - IDR 1304</t>
  </si>
  <si>
    <t>BSI - 1347</t>
  </si>
  <si>
    <t>BCA-750</t>
  </si>
  <si>
    <t>Bank Jatim - 1616</t>
  </si>
  <si>
    <t>BRI - IDR 4304</t>
  </si>
  <si>
    <t>BRI - IDR 5300</t>
  </si>
  <si>
    <t>BSI - 6928</t>
  </si>
  <si>
    <t>Bank Central Asia</t>
  </si>
  <si>
    <t>Bank Mandiri</t>
  </si>
  <si>
    <t>Bank Rakyat Indonesia</t>
  </si>
  <si>
    <t>090819916</t>
  </si>
  <si>
    <t>090819917</t>
  </si>
  <si>
    <t>090819918</t>
  </si>
  <si>
    <t>090819919</t>
  </si>
  <si>
    <t>090819920</t>
  </si>
  <si>
    <t>090819921</t>
  </si>
  <si>
    <t>090819922</t>
  </si>
  <si>
    <t>090819923</t>
  </si>
  <si>
    <t>090819924</t>
  </si>
  <si>
    <t>090819925</t>
  </si>
  <si>
    <t>090819926</t>
  </si>
  <si>
    <t>090819927</t>
  </si>
  <si>
    <t>Muhammad Sholikun</t>
  </si>
  <si>
    <t>Yusuf Fathurahman-sho</t>
  </si>
  <si>
    <t>bnk_nama</t>
  </si>
  <si>
    <t>bnk_norek</t>
  </si>
  <si>
    <t>bnk_noreknama</t>
  </si>
  <si>
    <t>bnk_cabang</t>
  </si>
  <si>
    <t>bnk_alamat</t>
  </si>
  <si>
    <t>val_kode</t>
  </si>
  <si>
    <t>cabang</t>
  </si>
  <si>
    <t>PT QDC Technologies</t>
  </si>
  <si>
    <t/>
  </si>
  <si>
    <t>Jakarta</t>
  </si>
  <si>
    <t>2173050101</t>
  </si>
  <si>
    <t>PJO Medan</t>
  </si>
  <si>
    <t>2173108214</t>
  </si>
  <si>
    <t>PJO Surabaya</t>
  </si>
  <si>
    <t>PT. QDC Technologies</t>
  </si>
  <si>
    <t>KCU SCBD</t>
  </si>
  <si>
    <t>Equtiy Tower Ground Floor, Jl. Jend Sudirman Kav 5</t>
  </si>
  <si>
    <t>IDR</t>
  </si>
  <si>
    <t>""</t>
  </si>
  <si>
    <t>0701393414</t>
  </si>
  <si>
    <t>PT Qdc Technologies</t>
  </si>
  <si>
    <t>Menara Prima - Jakarta</t>
  </si>
  <si>
    <t>Jl. Lingkar Mega Kuningan Sub Blok 6.2</t>
  </si>
  <si>
    <t>30601430376</t>
  </si>
  <si>
    <t>Sudirman</t>
  </si>
  <si>
    <t>Menara Standard Chartered Jl, Prof Dr. Satrio No.1</t>
  </si>
  <si>
    <t>0701393481</t>
  </si>
  <si>
    <t>Menara Prima</t>
  </si>
  <si>
    <t>USD</t>
  </si>
  <si>
    <t>0701393643</t>
  </si>
  <si>
    <t>0701393570</t>
  </si>
  <si>
    <t>30601430287</t>
  </si>
  <si>
    <t>30601430325</t>
  </si>
  <si>
    <t>30601430414</t>
  </si>
  <si>
    <t>0000</t>
  </si>
  <si>
    <t>Mega Plaza Lt 5 JL. HR Rasuna Said Kav C3</t>
  </si>
  <si>
    <t>019301001230300</t>
  </si>
  <si>
    <t>PT QDC TECHNOLOGIES</t>
  </si>
  <si>
    <t>Kebayoran baru</t>
  </si>
  <si>
    <t>JL. Hasanudin No. 62 Blok M Kebayoran Baru</t>
  </si>
  <si>
    <t>053801000258309</t>
  </si>
  <si>
    <t>KCP DEPOK</t>
  </si>
  <si>
    <t>JL. Margonda Raya Kp Mangga Rt.002/012 Kel Depok,</t>
  </si>
  <si>
    <t>1051189606</t>
  </si>
  <si>
    <t>PT QDC</t>
  </si>
  <si>
    <t>Wisma Metropolitan 2 Jln Sudirman Kav 25</t>
  </si>
  <si>
    <t>800039839400</t>
  </si>
  <si>
    <t>BEJ</t>
  </si>
  <si>
    <t>1006777593</t>
  </si>
  <si>
    <t>BRS</t>
  </si>
  <si>
    <t>Abdul Moeis</t>
  </si>
  <si>
    <t>Jalan Abdul Muis No.2-4, RT.2/RW.8, Petojo Selatan</t>
  </si>
  <si>
    <t>0400007001223</t>
  </si>
  <si>
    <t>Cabang Jakarta</t>
  </si>
  <si>
    <t>Karet Tengsin, Tanahabang, Kota Jakarta Pusat, Dae</t>
  </si>
  <si>
    <t>BCA Medan</t>
  </si>
  <si>
    <t>Gd. Menara Karya</t>
  </si>
  <si>
    <t>Jl. HR. Rasuna Said X-5 Kav.1-2 Jkt</t>
  </si>
  <si>
    <t>BCA Surabaya</t>
  </si>
  <si>
    <t>0100201300000052</t>
  </si>
  <si>
    <t>Mediterania</t>
  </si>
  <si>
    <t>Apartemen Mediterania Palace Residence, JL Landas</t>
  </si>
  <si>
    <t>0080107000764</t>
  </si>
  <si>
    <t>Jl DR Soepomo Tebet Jakarta</t>
  </si>
  <si>
    <t>800039840100</t>
  </si>
  <si>
    <t>1002405420</t>
  </si>
  <si>
    <t>JAKARTA</t>
  </si>
  <si>
    <t>005301004453305</t>
  </si>
  <si>
    <t>019301003214300</t>
  </si>
  <si>
    <t>Kebayoran Baru</t>
  </si>
  <si>
    <t>Jalan Sultan Hasanudin No.62, RT.2/RW.1, Melawai,</t>
  </si>
  <si>
    <t>1001327468</t>
  </si>
  <si>
    <t>BSD City</t>
  </si>
  <si>
    <t>Ruko Golden Boulevard Blok GI No. 2 - 3, Jl. Pahla</t>
  </si>
  <si>
    <t>1231001251</t>
  </si>
  <si>
    <t>Kelapa Gading</t>
  </si>
  <si>
    <t>Jl. Boulevard Bar. Raya Ruko Inkopal Blk. C No.8,</t>
  </si>
  <si>
    <t>8995885888</t>
  </si>
  <si>
    <t>Cibinong</t>
  </si>
  <si>
    <t>Jl Raya Cibinong No. 600 A, Pabuaran, Cibinong, Pa</t>
  </si>
  <si>
    <t>779207704</t>
  </si>
  <si>
    <t>Menteng</t>
  </si>
  <si>
    <t>Jl. Menteng Raya No.76, RT.4/RW.9, Kb. Sirih, Ment</t>
  </si>
  <si>
    <t>779207715</t>
  </si>
  <si>
    <t>QDC Technologies</t>
  </si>
  <si>
    <t>Jl. Raya Cibinong No. 600 A, Pabuaran, Cibinong, P</t>
  </si>
  <si>
    <t>1001374466</t>
  </si>
  <si>
    <t>QDC Technologies, PT</t>
  </si>
  <si>
    <t>BSD</t>
  </si>
  <si>
    <t>1221001121</t>
  </si>
  <si>
    <t>Depok</t>
  </si>
  <si>
    <t>Jl. Margonda Raya, Pondok Cina, Beji, Kota Depok,</t>
  </si>
  <si>
    <t>1051189707</t>
  </si>
  <si>
    <t>Wisma Metropolitan II, 3A Floor Jl. Jenderal Sudir</t>
  </si>
  <si>
    <t>Equity Tower, Ground Floor, Unit D &amp; Lantai 8, Uni</t>
  </si>
  <si>
    <t>0700009986097</t>
  </si>
  <si>
    <t>KCP Jkt Mampang Prapatan</t>
  </si>
  <si>
    <t>Jl. Mampang Prpt. Raya No.61, Mampang Prpt., Kec.</t>
  </si>
  <si>
    <t>907670396</t>
  </si>
  <si>
    <t>BNI Kankas UBK</t>
  </si>
  <si>
    <t>RT.1/RW.1, Pegangsaan, Kec. Menteng, Kota Jakarta</t>
  </si>
  <si>
    <t>762375277200</t>
  </si>
  <si>
    <t>Graha Niaga / Niaga Tower , Jl. Jendral Sudirman K</t>
  </si>
  <si>
    <t>123456789</t>
  </si>
  <si>
    <t>035901002067300</t>
  </si>
  <si>
    <t>Gatot Subroto</t>
  </si>
  <si>
    <t>Gd. Menara Mulia Lt. Dasar Jl. Jend. Gatot Subroto</t>
  </si>
  <si>
    <t>019301003667309</t>
  </si>
  <si>
    <t>Jl. Sultan Hasanudin No. 62, RT. 2/RW. 1, Melawai,</t>
  </si>
  <si>
    <t>8880888880888</t>
  </si>
  <si>
    <t>Sahardjo</t>
  </si>
  <si>
    <t>Jl. Dr. Saharjo No.111, RT.1/RW.1, Tebet Bar., Kec</t>
  </si>
  <si>
    <t>019301003718304</t>
  </si>
  <si>
    <t>019301003719300</t>
  </si>
  <si>
    <t>019301003720301</t>
  </si>
  <si>
    <t>019301003881301</t>
  </si>
  <si>
    <t>Jalan Sultan Hasanudin No.62, RT.2/RW.1, M</t>
  </si>
  <si>
    <t>044101001553563</t>
  </si>
  <si>
    <t>PT QDC Technoligies</t>
  </si>
  <si>
    <t>Sunter</t>
  </si>
  <si>
    <t>Jl. Danau Sunter Utara Blok C2 No.3 Sunter Agung</t>
  </si>
  <si>
    <t>860012900500</t>
  </si>
  <si>
    <t>Jl. Jendral Sudirman Kav 58</t>
  </si>
  <si>
    <t>020800017913</t>
  </si>
  <si>
    <t>Jl. Gn. Sahari No.38, RT.6/RW.5, Gn. Sahari Utara,</t>
  </si>
  <si>
    <t>044101002094300</t>
  </si>
  <si>
    <t>Jl Danau Sunter Utara Blok C2 No. 3 Kelurahan Sunt</t>
  </si>
  <si>
    <t>0700010933104</t>
  </si>
  <si>
    <t>Mampang</t>
  </si>
  <si>
    <t>Jl. Mampang Prapatan No. 61 Jakarta Selatan, DKI J</t>
  </si>
  <si>
    <t>7240741347</t>
  </si>
  <si>
    <t>Jakarta II (Ampera)</t>
  </si>
  <si>
    <t>Gedung Aurum, Jl. Ampera Raya No.37, Cilandak Tim.</t>
  </si>
  <si>
    <t>0065557750</t>
  </si>
  <si>
    <t>SCBD</t>
  </si>
  <si>
    <t>035101616</t>
  </si>
  <si>
    <t>Thamrin</t>
  </si>
  <si>
    <t xml:space="preserve">Cosmo terrace lantai dasar 1 dan 2 Jakarta pusat  </t>
  </si>
  <si>
    <t>34101002394304</t>
  </si>
  <si>
    <t>Warung Buncit. Mampang</t>
  </si>
  <si>
    <t>Jl. Mampang Prpt. Raya No.8 6, RT.6/RW.3, Mampang</t>
  </si>
  <si>
    <t>34101002395300</t>
  </si>
  <si>
    <t>7240736928</t>
  </si>
  <si>
    <t>Kcp. Jakarta Ampera Raya</t>
  </si>
  <si>
    <t>Jl. Ampera Raya No.59 Kel. Cilandak Timur Kec. Pas</t>
  </si>
  <si>
    <t>Bank Syariah Indonesia</t>
  </si>
  <si>
    <t>Bank Standard Chartered</t>
  </si>
  <si>
    <t>Bank Pembangunan Daerah Jawa Timur</t>
  </si>
  <si>
    <t>Bank Pembangunan Daerah Bengkulu</t>
  </si>
  <si>
    <t>Bank KB Bukopin</t>
  </si>
  <si>
    <t>Bank Negara Indonesia</t>
  </si>
  <si>
    <t>Bank Commonwealth</t>
  </si>
  <si>
    <t>Bank OCBC Nilai Inti Sari Penyimpanan</t>
  </si>
  <si>
    <t>Bank Pembangunan Daerah Kalimantan Selatan</t>
  </si>
  <si>
    <t>Bank Tabungan Negara</t>
  </si>
  <si>
    <t>Bank CIMB Niaga</t>
  </si>
  <si>
    <t>Bank Rakyat Indonesia Syariah</t>
  </si>
  <si>
    <t>Bank Pembangunan Daerah Jawa Barat Banten</t>
  </si>
  <si>
    <t>ZZZ</t>
  </si>
  <si>
    <t>bank</t>
  </si>
  <si>
    <t>0068502911</t>
  </si>
  <si>
    <t>PERFORM "SchData-OLTP-Master"."Func_TblBankAccount_SET"(varSystemLoginSession, null, null, null, varInstitutionBranchID, 166000000000005, '6550289791', 'Teguh Pratama Januzir S', 25000000000439);</t>
  </si>
  <si>
    <t>Currency_RefID</t>
  </si>
  <si>
    <t>62000000000002</t>
  </si>
  <si>
    <t>62000000000001</t>
  </si>
  <si>
    <t>ID Person / ID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</si>
</sst>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color indexed="8"/>
      <name val="MS Sans Serif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  <charset val="1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">
    <xf numFmtId="0" fontId="0" fillId="0" borderId="0"/>
    <xf numFmtId="0" fontId="3" fillId="0" borderId="0"/>
    <xf numFmtId="41" fontId="5" fillId="0" borderId="0" applyFont="0" applyFill="0" applyBorder="0" applyAlignment="0" applyProtection="0"/>
    <xf numFmtId="0" fontId="6" fillId="0" borderId="0"/>
    <xf numFmtId="0" fontId="3" fillId="0" borderId="0"/>
    <xf numFmtId="43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7" fillId="0" borderId="0" applyFill="0" applyProtection="0"/>
    <xf numFmtId="0" fontId="3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8" fillId="0" borderId="0"/>
    <xf numFmtId="0" fontId="10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3" borderId="0" xfId="0" applyFont="1" applyFill="1"/>
    <xf numFmtId="0" fontId="4" fillId="2" borderId="1" xfId="0" applyFont="1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1" fontId="2" fillId="0" borderId="0" xfId="2" applyNumberFormat="1" applyFont="1"/>
    <xf numFmtId="164" fontId="2" fillId="0" borderId="0" xfId="2" applyNumberFormat="1" applyFont="1"/>
    <xf numFmtId="1" fontId="2" fillId="0" borderId="0" xfId="0" applyNumberFormat="1" applyFont="1"/>
    <xf numFmtId="1" fontId="12" fillId="5" borderId="0" xfId="0" applyNumberFormat="1" applyFont="1" applyFill="1" applyAlignment="1">
      <alignment horizontal="center"/>
    </xf>
    <xf numFmtId="1" fontId="2" fillId="6" borderId="0" xfId="0" applyNumberFormat="1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49" fontId="2" fillId="0" borderId="0" xfId="0" quotePrefix="1" applyNumberFormat="1" applyFont="1" applyAlignment="1">
      <alignment horizontal="right"/>
    </xf>
    <xf numFmtId="0" fontId="2" fillId="4" borderId="0" xfId="0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49" fontId="2" fillId="3" borderId="0" xfId="0" applyNumberFormat="1" applyFont="1" applyFill="1"/>
    <xf numFmtId="1" fontId="2" fillId="7" borderId="0" xfId="0" applyNumberFormat="1" applyFont="1" applyFill="1" applyAlignment="1">
      <alignment horizontal="center"/>
    </xf>
    <xf numFmtId="1" fontId="2" fillId="7" borderId="0" xfId="0" applyNumberFormat="1" applyFont="1" applyFill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 wrapText="1"/>
    </xf>
  </cellXfs>
  <cellStyles count="145">
    <cellStyle name="%" xfId="4"/>
    <cellStyle name="Comma [0]" xfId="2" builtinId="6"/>
    <cellStyle name="Comma [0] 2" xfId="6"/>
    <cellStyle name="Comma 10" xfId="7"/>
    <cellStyle name="Comma 100" xfId="8"/>
    <cellStyle name="Comma 101" xfId="9"/>
    <cellStyle name="Comma 102" xfId="10"/>
    <cellStyle name="Comma 103" xfId="11"/>
    <cellStyle name="Comma 104" xfId="12"/>
    <cellStyle name="Comma 105" xfId="13"/>
    <cellStyle name="Comma 106" xfId="5"/>
    <cellStyle name="Comma 11" xfId="14"/>
    <cellStyle name="Comma 12" xfId="15"/>
    <cellStyle name="Comma 13" xfId="16"/>
    <cellStyle name="Comma 14" xfId="17"/>
    <cellStyle name="Comma 15" xfId="18"/>
    <cellStyle name="Comma 16" xfId="19"/>
    <cellStyle name="Comma 17" xfId="20"/>
    <cellStyle name="Comma 18" xfId="21"/>
    <cellStyle name="Comma 19" xfId="22"/>
    <cellStyle name="Comma 2" xfId="23"/>
    <cellStyle name="Comma 20" xfId="24"/>
    <cellStyle name="Comma 21" xfId="25"/>
    <cellStyle name="Comma 22" xfId="26"/>
    <cellStyle name="Comma 23" xfId="27"/>
    <cellStyle name="Comma 24" xfId="28"/>
    <cellStyle name="Comma 25" xfId="29"/>
    <cellStyle name="Comma 26" xfId="30"/>
    <cellStyle name="Comma 27" xfId="31"/>
    <cellStyle name="Comma 28" xfId="32"/>
    <cellStyle name="Comma 29" xfId="33"/>
    <cellStyle name="Comma 3" xfId="34"/>
    <cellStyle name="Comma 30" xfId="35"/>
    <cellStyle name="Comma 31" xfId="36"/>
    <cellStyle name="Comma 32" xfId="37"/>
    <cellStyle name="Comma 33" xfId="38"/>
    <cellStyle name="Comma 34" xfId="39"/>
    <cellStyle name="Comma 35" xfId="40"/>
    <cellStyle name="Comma 36" xfId="41"/>
    <cellStyle name="Comma 37" xfId="42"/>
    <cellStyle name="Comma 38" xfId="43"/>
    <cellStyle name="Comma 39" xfId="44"/>
    <cellStyle name="Comma 4" xfId="45"/>
    <cellStyle name="Comma 40" xfId="46"/>
    <cellStyle name="Comma 41" xfId="47"/>
    <cellStyle name="Comma 42" xfId="48"/>
    <cellStyle name="Comma 43" xfId="49"/>
    <cellStyle name="Comma 44" xfId="50"/>
    <cellStyle name="Comma 45" xfId="51"/>
    <cellStyle name="Comma 46" xfId="52"/>
    <cellStyle name="Comma 47" xfId="53"/>
    <cellStyle name="Comma 48" xfId="54"/>
    <cellStyle name="Comma 49" xfId="55"/>
    <cellStyle name="Comma 5" xfId="56"/>
    <cellStyle name="Comma 50" xfId="57"/>
    <cellStyle name="Comma 51" xfId="58"/>
    <cellStyle name="Comma 52" xfId="59"/>
    <cellStyle name="Comma 53" xfId="60"/>
    <cellStyle name="Comma 54" xfId="61"/>
    <cellStyle name="Comma 55" xfId="62"/>
    <cellStyle name="Comma 56" xfId="63"/>
    <cellStyle name="Comma 57" xfId="64"/>
    <cellStyle name="Comma 58" xfId="65"/>
    <cellStyle name="Comma 59" xfId="66"/>
    <cellStyle name="Comma 6" xfId="67"/>
    <cellStyle name="Comma 60" xfId="68"/>
    <cellStyle name="Comma 61" xfId="69"/>
    <cellStyle name="Comma 62" xfId="70"/>
    <cellStyle name="Comma 63" xfId="71"/>
    <cellStyle name="Comma 64" xfId="72"/>
    <cellStyle name="Comma 65" xfId="73"/>
    <cellStyle name="Comma 66" xfId="74"/>
    <cellStyle name="Comma 67" xfId="75"/>
    <cellStyle name="Comma 68" xfId="76"/>
    <cellStyle name="Comma 69" xfId="77"/>
    <cellStyle name="Comma 7" xfId="78"/>
    <cellStyle name="Comma 70" xfId="79"/>
    <cellStyle name="Comma 71" xfId="80"/>
    <cellStyle name="Comma 72" xfId="81"/>
    <cellStyle name="Comma 73" xfId="82"/>
    <cellStyle name="Comma 74" xfId="83"/>
    <cellStyle name="Comma 75" xfId="84"/>
    <cellStyle name="Comma 76" xfId="85"/>
    <cellStyle name="Comma 77" xfId="86"/>
    <cellStyle name="Comma 78" xfId="87"/>
    <cellStyle name="Comma 79" xfId="88"/>
    <cellStyle name="Comma 8" xfId="89"/>
    <cellStyle name="Comma 80" xfId="90"/>
    <cellStyle name="Comma 81" xfId="91"/>
    <cellStyle name="Comma 82" xfId="92"/>
    <cellStyle name="Comma 83" xfId="93"/>
    <cellStyle name="Comma 84" xfId="94"/>
    <cellStyle name="Comma 85" xfId="95"/>
    <cellStyle name="Comma 86" xfId="96"/>
    <cellStyle name="Comma 87" xfId="97"/>
    <cellStyle name="Comma 88" xfId="98"/>
    <cellStyle name="Comma 89" xfId="99"/>
    <cellStyle name="Comma 9" xfId="100"/>
    <cellStyle name="Comma 90" xfId="101"/>
    <cellStyle name="Comma 91" xfId="102"/>
    <cellStyle name="Comma 92" xfId="103"/>
    <cellStyle name="Comma 93" xfId="104"/>
    <cellStyle name="Comma 94" xfId="105"/>
    <cellStyle name="Comma 95" xfId="106"/>
    <cellStyle name="Comma 96" xfId="107"/>
    <cellStyle name="Comma 97" xfId="108"/>
    <cellStyle name="Comma 98" xfId="109"/>
    <cellStyle name="Comma 99" xfId="110"/>
    <cellStyle name="Normal" xfId="0" builtinId="0"/>
    <cellStyle name="Normal 10" xfId="111"/>
    <cellStyle name="Normal 11" xfId="112"/>
    <cellStyle name="Normal 12" xfId="113"/>
    <cellStyle name="Normal 12 2" xfId="114"/>
    <cellStyle name="Normal 12 3" xfId="115"/>
    <cellStyle name="Normal 13" xfId="116"/>
    <cellStyle name="Normal 14" xfId="117"/>
    <cellStyle name="Normal 14 2" xfId="118"/>
    <cellStyle name="Normal 15" xfId="119"/>
    <cellStyle name="Normal 15 2" xfId="120"/>
    <cellStyle name="Normal 16" xfId="121"/>
    <cellStyle name="Normal 17" xfId="122"/>
    <cellStyle name="Normal 18" xfId="123"/>
    <cellStyle name="Normal 19" xfId="3"/>
    <cellStyle name="Normal 2" xfId="124"/>
    <cellStyle name="Normal 2 2" xfId="125"/>
    <cellStyle name="Normal 2 3" xfId="1"/>
    <cellStyle name="Normal 2 4" xfId="126"/>
    <cellStyle name="Normal 2 4 2" xfId="127"/>
    <cellStyle name="Normal 3" xfId="128"/>
    <cellStyle name="Normal 3 2" xfId="129"/>
    <cellStyle name="Normal 4" xfId="130"/>
    <cellStyle name="Normal 5" xfId="131"/>
    <cellStyle name="Normal 5 2" xfId="132"/>
    <cellStyle name="Normal 5_Allowance0915" xfId="133"/>
    <cellStyle name="Normal 6" xfId="134"/>
    <cellStyle name="Normal 6 2" xfId="135"/>
    <cellStyle name="Normal 6 2 2" xfId="136"/>
    <cellStyle name="Normal 7" xfId="137"/>
    <cellStyle name="Normal 8" xfId="138"/>
    <cellStyle name="Normal 8 2" xfId="139"/>
    <cellStyle name="Normal 8 3" xfId="140"/>
    <cellStyle name="Normal 8_Allowance0915" xfId="141"/>
    <cellStyle name="Normal 9" xfId="142"/>
    <cellStyle name="Normal 9 2" xfId="143"/>
    <cellStyle name="Normal 9 3" xfId="1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B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ookUp"/>
      <sheetName val="Sheet2 (2)"/>
    </sheetNames>
    <sheetDataSet>
      <sheetData sheetId="0">
        <row r="2">
          <cell r="B2" t="str">
            <v>Bank Mandiri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>
        <row r="2">
          <cell r="B2" t="str">
            <v>SYS_PID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2"/>
  <sheetViews>
    <sheetView tabSelected="1" topLeftCell="C1" workbookViewId="0">
      <selection activeCell="D18" sqref="D18"/>
    </sheetView>
  </sheetViews>
  <sheetFormatPr defaultRowHeight="12.75" x14ac:dyDescent="0.2"/>
  <cols>
    <col min="1" max="1" width="9.140625" style="1"/>
    <col min="2" max="2" width="14.5703125" style="8" bestFit="1" customWidth="1"/>
    <col min="3" max="3" width="14.85546875" style="13" bestFit="1" customWidth="1"/>
    <col min="4" max="4" width="21.140625" style="1" bestFit="1" customWidth="1"/>
    <col min="5" max="5" width="34.28515625" style="1" bestFit="1" customWidth="1"/>
    <col min="6" max="6" width="14" style="7" bestFit="1" customWidth="1"/>
    <col min="7" max="7" width="16.28515625" style="3" bestFit="1" customWidth="1"/>
    <col min="8" max="8" width="19" style="1" bestFit="1" customWidth="1"/>
    <col min="9" max="9" width="13.140625" style="14" bestFit="1" customWidth="1"/>
    <col min="10" max="13" width="9.140625" style="1"/>
    <col min="14" max="14" width="14" style="9" bestFit="1" customWidth="1"/>
    <col min="15" max="16384" width="9.140625" style="1"/>
  </cols>
  <sheetData>
    <row r="2" spans="2:14" x14ac:dyDescent="0.2">
      <c r="B2" s="25" t="s">
        <v>418</v>
      </c>
      <c r="C2" s="23" t="s">
        <v>105</v>
      </c>
      <c r="D2" s="24" t="s">
        <v>106</v>
      </c>
      <c r="E2" s="24" t="s">
        <v>107</v>
      </c>
      <c r="F2" s="24"/>
      <c r="G2" s="23" t="s">
        <v>108</v>
      </c>
      <c r="H2" s="24" t="s">
        <v>109</v>
      </c>
      <c r="I2" s="23" t="s">
        <v>415</v>
      </c>
    </row>
    <row r="3" spans="2:14" x14ac:dyDescent="0.2">
      <c r="B3" s="25"/>
      <c r="C3" s="23"/>
      <c r="D3" s="24"/>
      <c r="E3" s="5" t="s">
        <v>199</v>
      </c>
      <c r="F3" s="6" t="s">
        <v>200</v>
      </c>
      <c r="G3" s="23"/>
      <c r="H3" s="24"/>
      <c r="I3" s="23"/>
      <c r="N3" s="10" t="s">
        <v>201</v>
      </c>
    </row>
    <row r="4" spans="2:14" x14ac:dyDescent="0.2">
      <c r="B4" s="8">
        <v>124000000000001</v>
      </c>
      <c r="E4" s="1" t="s">
        <v>236</v>
      </c>
      <c r="F4" s="7">
        <f ca="1">VLOOKUP($E4, OFFSET([1]DataLookUp!$B$2, 0, 0, 100, 6), 6, FALSE)</f>
        <v>166000000000005</v>
      </c>
      <c r="G4" s="13" t="s">
        <v>183</v>
      </c>
      <c r="H4" s="1" t="s">
        <v>260</v>
      </c>
      <c r="I4" s="14" t="s">
        <v>417</v>
      </c>
      <c r="L4" s="1" t="str">
        <f ca="1">IF(EXACT(B4, ""), "", CONCATENATE("PERFORM ""SchData-OLTP-Master"".""Func_TblBankAccount_SET""(varSystemLoginSession, null, null, null, varInstitutionBranchID, varBaseCurrencyID, ", F4, ", '", G4, "', '", H4, "', ", I4, ", ", B4, ");"))</f>
        <v>PERFORM "SchData-OLTP-Master"."Func_TblBankAccount_SET"(varSystemLoginSession, null, null, null, varInstitutionBranchID, varBaseCurrencyID, 166000000000005, '0063032911', 'PT QDC Technologies', 62000000000001, 124000000000001);</v>
      </c>
      <c r="N4" s="22">
        <v>167000000000001</v>
      </c>
    </row>
    <row r="5" spans="2:14" x14ac:dyDescent="0.2">
      <c r="B5" s="8">
        <v>124000000000001</v>
      </c>
      <c r="E5" s="1" t="s">
        <v>236</v>
      </c>
      <c r="F5" s="7">
        <f ca="1">VLOOKUP($E5, OFFSET([1]DataLookUp!$B$2, 0, 0, 100, 6), 6, FALSE)</f>
        <v>166000000000005</v>
      </c>
      <c r="G5" s="13" t="s">
        <v>263</v>
      </c>
      <c r="H5" s="1" t="s">
        <v>260</v>
      </c>
      <c r="I5" s="14" t="s">
        <v>417</v>
      </c>
      <c r="L5" s="1" t="str">
        <f t="shared" ref="L5:L68" ca="1" si="0">IF(EXACT(B5, ""), "", CONCATENATE("PERFORM ""SchData-OLTP-Master"".""Func_TblBankAccount_SET""(varSystemLoginSession, null, null, null, varInstitutionBranchID, varBaseCurrencyID, ", F5, ", '", G5, "', '", H5, "', ", I5, ", ", B5, ");"))</f>
        <v>PERFORM "SchData-OLTP-Master"."Func_TblBankAccount_SET"(varSystemLoginSession, null, null, null, varInstitutionBranchID, varBaseCurrencyID, 166000000000005, '2173050101', 'PT QDC Technologies', 62000000000001, 124000000000001);</v>
      </c>
      <c r="N5" s="11">
        <f t="shared" ref="N5:N58" si="1">N4+IF(EXACT(B5, ""), 0, 1)</f>
        <v>167000000000002</v>
      </c>
    </row>
    <row r="6" spans="2:14" x14ac:dyDescent="0.2">
      <c r="B6" s="8">
        <v>124000000000001</v>
      </c>
      <c r="E6" s="1" t="s">
        <v>236</v>
      </c>
      <c r="F6" s="7">
        <f ca="1">VLOOKUP($E6, OFFSET([1]DataLookUp!$B$2, 0, 0, 100, 6), 6, FALSE)</f>
        <v>166000000000005</v>
      </c>
      <c r="G6" s="13" t="s">
        <v>265</v>
      </c>
      <c r="H6" s="1" t="s">
        <v>260</v>
      </c>
      <c r="I6" s="14" t="s">
        <v>417</v>
      </c>
      <c r="L6" s="1" t="str">
        <f t="shared" ca="1" si="0"/>
        <v>PERFORM "SchData-OLTP-Master"."Func_TblBankAccount_SET"(varSystemLoginSession, null, null, null, varInstitutionBranchID, varBaseCurrencyID, 166000000000005, '2173108214', 'PT QDC Technologies', 62000000000001, 124000000000001);</v>
      </c>
      <c r="N6" s="11">
        <f t="shared" si="1"/>
        <v>167000000000003</v>
      </c>
    </row>
    <row r="7" spans="2:14" x14ac:dyDescent="0.2">
      <c r="B7" s="8">
        <v>124000000000001</v>
      </c>
      <c r="E7" s="1" t="s">
        <v>236</v>
      </c>
      <c r="F7" s="7">
        <f ca="1">VLOOKUP($E7, OFFSET([1]DataLookUp!$B$2, 0, 0, 100, 6), 6, FALSE)</f>
        <v>166000000000005</v>
      </c>
      <c r="G7" s="13" t="s">
        <v>183</v>
      </c>
      <c r="H7" s="1" t="s">
        <v>260</v>
      </c>
      <c r="I7" s="14" t="s">
        <v>417</v>
      </c>
      <c r="L7" s="1" t="str">
        <f t="shared" ca="1" si="0"/>
        <v>PERFORM "SchData-OLTP-Master"."Func_TblBankAccount_SET"(varSystemLoginSession, null, null, null, varInstitutionBranchID, varBaseCurrencyID, 166000000000005, '0063032911', 'PT QDC Technologies', 62000000000001, 124000000000001);</v>
      </c>
      <c r="N7" s="11">
        <f t="shared" si="1"/>
        <v>167000000000004</v>
      </c>
    </row>
    <row r="8" spans="2:14" x14ac:dyDescent="0.2">
      <c r="B8" s="8">
        <v>124000000000001</v>
      </c>
      <c r="E8" s="1" t="s">
        <v>236</v>
      </c>
      <c r="F8" s="7">
        <f ca="1">VLOOKUP($E8, OFFSET([1]DataLookUp!$B$2, 0, 0, 100, 6), 6, FALSE)</f>
        <v>166000000000005</v>
      </c>
      <c r="G8" s="13" t="s">
        <v>263</v>
      </c>
      <c r="H8" s="1" t="s">
        <v>260</v>
      </c>
      <c r="I8" s="14" t="s">
        <v>417</v>
      </c>
      <c r="L8" s="1" t="str">
        <f t="shared" ca="1" si="0"/>
        <v>PERFORM "SchData-OLTP-Master"."Func_TblBankAccount_SET"(varSystemLoginSession, null, null, null, varInstitutionBranchID, varBaseCurrencyID, 166000000000005, '2173050101', 'PT QDC Technologies', 62000000000001, 124000000000001);</v>
      </c>
      <c r="N8" s="11">
        <f t="shared" si="1"/>
        <v>167000000000005</v>
      </c>
    </row>
    <row r="9" spans="2:14" x14ac:dyDescent="0.2">
      <c r="B9" s="8">
        <v>124000000000001</v>
      </c>
      <c r="E9" s="1" t="s">
        <v>236</v>
      </c>
      <c r="F9" s="7">
        <f ca="1">VLOOKUP($E9, OFFSET([1]DataLookUp!$B$2, 0, 0, 100, 6), 6, FALSE)</f>
        <v>166000000000005</v>
      </c>
      <c r="G9" s="13" t="s">
        <v>265</v>
      </c>
      <c r="H9" s="1" t="s">
        <v>260</v>
      </c>
      <c r="I9" s="14" t="s">
        <v>417</v>
      </c>
      <c r="L9" s="1" t="str">
        <f t="shared" ca="1" si="0"/>
        <v>PERFORM "SchData-OLTP-Master"."Func_TblBankAccount_SET"(varSystemLoginSession, null, null, null, varInstitutionBranchID, varBaseCurrencyID, 166000000000005, '2173108214', 'PT QDC Technologies', 62000000000001, 124000000000001);</v>
      </c>
      <c r="N9" s="11">
        <f t="shared" si="1"/>
        <v>167000000000006</v>
      </c>
    </row>
    <row r="10" spans="2:14" x14ac:dyDescent="0.2">
      <c r="B10" s="8">
        <v>124000000000001</v>
      </c>
      <c r="E10" s="1" t="s">
        <v>236</v>
      </c>
      <c r="F10" s="7">
        <f ca="1">VLOOKUP($E10, OFFSET([1]DataLookUp!$B$2, 0, 0, 100, 6), 6, FALSE)</f>
        <v>166000000000005</v>
      </c>
      <c r="G10" s="13" t="s">
        <v>413</v>
      </c>
      <c r="H10" s="1" t="s">
        <v>260</v>
      </c>
      <c r="I10" s="14" t="s">
        <v>417</v>
      </c>
      <c r="L10" s="1" t="str">
        <f t="shared" ca="1" si="0"/>
        <v>PERFORM "SchData-OLTP-Master"."Func_TblBankAccount_SET"(varSystemLoginSession, null, null, null, varInstitutionBranchID, varBaseCurrencyID, 166000000000005, '0068502911', 'PT QDC Technologies', 62000000000001, 124000000000001);</v>
      </c>
      <c r="N10" s="11">
        <f t="shared" si="1"/>
        <v>167000000000007</v>
      </c>
    </row>
    <row r="11" spans="2:14" x14ac:dyDescent="0.2">
      <c r="B11" s="8">
        <v>124000000000001</v>
      </c>
      <c r="E11" s="1" t="s">
        <v>236</v>
      </c>
      <c r="F11" s="7">
        <f ca="1">VLOOKUP($E11, OFFSET([1]DataLookUp!$B$2, 0, 0, 100, 6), 6, FALSE)</f>
        <v>166000000000005</v>
      </c>
      <c r="G11" s="13" t="s">
        <v>386</v>
      </c>
      <c r="H11" s="1" t="s">
        <v>260</v>
      </c>
      <c r="I11" s="14" t="s">
        <v>417</v>
      </c>
      <c r="L11" s="1" t="str">
        <f t="shared" ca="1" si="0"/>
        <v>PERFORM "SchData-OLTP-Master"."Func_TblBankAccount_SET"(varSystemLoginSession, null, null, null, varInstitutionBranchID, varBaseCurrencyID, 166000000000005, '0065557750', 'PT QDC Technologies', 62000000000001, 124000000000001);</v>
      </c>
      <c r="N11" s="11">
        <f t="shared" si="1"/>
        <v>167000000000008</v>
      </c>
    </row>
    <row r="12" spans="2:14" x14ac:dyDescent="0.2">
      <c r="B12" s="8">
        <v>124000000000001</v>
      </c>
      <c r="E12" s="1" t="s">
        <v>408</v>
      </c>
      <c r="F12" s="7">
        <f ca="1">VLOOKUP($E12, OFFSET([1]DataLookUp!$B$2, 0, 0, 100, 6), 6, FALSE)</f>
        <v>166000000000017</v>
      </c>
      <c r="G12" s="13" t="s">
        <v>299</v>
      </c>
      <c r="H12" s="1" t="s">
        <v>260</v>
      </c>
      <c r="I12" s="14" t="s">
        <v>417</v>
      </c>
      <c r="L12" s="1" t="str">
        <f t="shared" ca="1" si="0"/>
        <v>PERFORM "SchData-OLTP-Master"."Func_TblBankAccount_SET"(varSystemLoginSession, null, null, null, varInstitutionBranchID, varBaseCurrencyID, 166000000000017, '800039839400', 'PT QDC Technologies', 62000000000001, 124000000000001);</v>
      </c>
      <c r="N12" s="11">
        <f t="shared" si="1"/>
        <v>167000000000009</v>
      </c>
    </row>
    <row r="13" spans="2:14" x14ac:dyDescent="0.2">
      <c r="B13" s="8">
        <v>124000000000001</v>
      </c>
      <c r="E13" s="1" t="s">
        <v>408</v>
      </c>
      <c r="F13" s="7">
        <f ca="1">VLOOKUP($E13, OFFSET([1]DataLookUp!$B$2, 0, 0, 100, 6), 6, FALSE)</f>
        <v>166000000000017</v>
      </c>
      <c r="G13" s="13" t="s">
        <v>317</v>
      </c>
      <c r="H13" s="1" t="s">
        <v>260</v>
      </c>
      <c r="I13" s="14" t="s">
        <v>417</v>
      </c>
      <c r="L13" s="1" t="str">
        <f t="shared" ca="1" si="0"/>
        <v>PERFORM "SchData-OLTP-Master"."Func_TblBankAccount_SET"(varSystemLoginSession, null, null, null, varInstitutionBranchID, varBaseCurrencyID, 166000000000017, '800039840100', 'PT QDC Technologies', 62000000000001, 124000000000001);</v>
      </c>
      <c r="N13" s="11">
        <f t="shared" si="1"/>
        <v>167000000000010</v>
      </c>
    </row>
    <row r="14" spans="2:14" x14ac:dyDescent="0.2">
      <c r="B14" s="8">
        <v>124000000000001</v>
      </c>
      <c r="E14" s="1" t="s">
        <v>408</v>
      </c>
      <c r="F14" s="7">
        <f ca="1">VLOOKUP($E14, OFFSET([1]DataLookUp!$B$2, 0, 0, 100, 6), 6, FALSE)</f>
        <v>166000000000017</v>
      </c>
      <c r="G14" s="13" t="s">
        <v>354</v>
      </c>
      <c r="H14" s="1" t="s">
        <v>260</v>
      </c>
      <c r="I14" s="14" t="s">
        <v>417</v>
      </c>
      <c r="L14" s="1" t="str">
        <f t="shared" ca="1" si="0"/>
        <v>PERFORM "SchData-OLTP-Master"."Func_TblBankAccount_SET"(varSystemLoginSession, null, null, null, varInstitutionBranchID, varBaseCurrencyID, 166000000000017, '762375277200', 'PT QDC Technologies', 62000000000001, 124000000000001);</v>
      </c>
      <c r="N14" s="11">
        <f t="shared" si="1"/>
        <v>167000000000011</v>
      </c>
    </row>
    <row r="15" spans="2:14" x14ac:dyDescent="0.2">
      <c r="B15" s="8">
        <v>124000000000001</v>
      </c>
      <c r="E15" s="1" t="s">
        <v>408</v>
      </c>
      <c r="F15" s="7">
        <f ca="1">VLOOKUP($E15, OFFSET([1]DataLookUp!$B$2, 0, 0, 100, 6), 6, FALSE)</f>
        <v>166000000000017</v>
      </c>
      <c r="G15" s="13" t="s">
        <v>374</v>
      </c>
      <c r="H15" s="1" t="s">
        <v>260</v>
      </c>
      <c r="I15" s="14" t="s">
        <v>417</v>
      </c>
      <c r="L15" s="1" t="str">
        <f t="shared" ca="1" si="0"/>
        <v>PERFORM "SchData-OLTP-Master"."Func_TblBankAccount_SET"(varSystemLoginSession, null, null, null, varInstitutionBranchID, varBaseCurrencyID, 166000000000017, '860012900500', 'PT QDC Technologies', 62000000000001, 124000000000001);</v>
      </c>
      <c r="N15" s="11">
        <f t="shared" si="1"/>
        <v>167000000000012</v>
      </c>
    </row>
    <row r="16" spans="2:14" x14ac:dyDescent="0.2">
      <c r="B16" s="8">
        <v>124000000000001</v>
      </c>
      <c r="E16" s="1" t="s">
        <v>404</v>
      </c>
      <c r="F16" s="7">
        <f ca="1">VLOOKUP($E16, OFFSET([1]DataLookUp!$B$2, 0, 0, 100, 6), 6, FALSE)</f>
        <v>166000000000015</v>
      </c>
      <c r="G16" s="13" t="s">
        <v>296</v>
      </c>
      <c r="H16" s="1" t="s">
        <v>260</v>
      </c>
      <c r="I16" s="14" t="s">
        <v>417</v>
      </c>
      <c r="L16" s="1" t="str">
        <f t="shared" ca="1" si="0"/>
        <v>PERFORM "SchData-OLTP-Master"."Func_TblBankAccount_SET"(varSystemLoginSession, null, null, null, varInstitutionBranchID, varBaseCurrencyID, 166000000000015, '1051189606', 'PT QDC Technologies', 62000000000001, 124000000000001);</v>
      </c>
      <c r="N16" s="11">
        <f t="shared" si="1"/>
        <v>167000000000013</v>
      </c>
    </row>
    <row r="17" spans="2:14" x14ac:dyDescent="0.2">
      <c r="B17" s="8">
        <v>124000000000001</v>
      </c>
      <c r="E17" s="1" t="s">
        <v>404</v>
      </c>
      <c r="F17" s="7">
        <f ca="1">VLOOKUP($E17, OFFSET([1]DataLookUp!$B$2, 0, 0, 100, 6), 6, FALSE)</f>
        <v>166000000000015</v>
      </c>
      <c r="G17" s="13" t="s">
        <v>345</v>
      </c>
      <c r="H17" s="1" t="s">
        <v>260</v>
      </c>
      <c r="I17" s="14" t="s">
        <v>416</v>
      </c>
      <c r="L17" s="1" t="str">
        <f t="shared" ca="1" si="0"/>
        <v>PERFORM "SchData-OLTP-Master"."Func_TblBankAccount_SET"(varSystemLoginSession, null, null, null, varInstitutionBranchID, varBaseCurrencyID, 166000000000015, '1051189707', 'PT QDC Technologies', 62000000000002, 124000000000001);</v>
      </c>
      <c r="N17" s="11">
        <f t="shared" si="1"/>
        <v>167000000000014</v>
      </c>
    </row>
    <row r="18" spans="2:14" x14ac:dyDescent="0.2">
      <c r="B18" s="8">
        <v>124000000000001</v>
      </c>
      <c r="E18" s="1" t="s">
        <v>402</v>
      </c>
      <c r="F18" s="7">
        <f ca="1">VLOOKUP($E18, OFFSET([1]DataLookUp!$B$2, 0, 0, 100, 6), 6, FALSE)</f>
        <v>166000000000009</v>
      </c>
      <c r="G18" s="13" t="s">
        <v>318</v>
      </c>
      <c r="H18" s="1" t="s">
        <v>260</v>
      </c>
      <c r="I18" s="14" t="s">
        <v>417</v>
      </c>
      <c r="L18" s="1" t="str">
        <f t="shared" ca="1" si="0"/>
        <v>PERFORM "SchData-OLTP-Master"."Func_TblBankAccount_SET"(varSystemLoginSession, null, null, null, varInstitutionBranchID, varBaseCurrencyID, 166000000000009, '1002405420', 'PT QDC Technologies', 62000000000001, 124000000000001);</v>
      </c>
      <c r="N18" s="11">
        <f t="shared" si="1"/>
        <v>167000000000015</v>
      </c>
    </row>
    <row r="19" spans="2:14" x14ac:dyDescent="0.2">
      <c r="B19" s="8">
        <v>124000000000001</v>
      </c>
      <c r="E19" s="1" t="s">
        <v>402</v>
      </c>
      <c r="F19" s="7">
        <f ca="1">VLOOKUP($E19, OFFSET([1]DataLookUp!$B$2, 0, 0, 100, 6), 6, FALSE)</f>
        <v>166000000000009</v>
      </c>
      <c r="G19" s="13" t="s">
        <v>324</v>
      </c>
      <c r="H19" s="1" t="s">
        <v>260</v>
      </c>
      <c r="I19" s="14" t="s">
        <v>417</v>
      </c>
      <c r="L19" s="1" t="str">
        <f t="shared" ca="1" si="0"/>
        <v>PERFORM "SchData-OLTP-Master"."Func_TblBankAccount_SET"(varSystemLoginSession, null, null, null, varInstitutionBranchID, varBaseCurrencyID, 166000000000009, '1001327468', 'PT QDC Technologies', 62000000000001, 124000000000001);</v>
      </c>
      <c r="N19" s="11">
        <f t="shared" si="1"/>
        <v>167000000000016</v>
      </c>
    </row>
    <row r="20" spans="2:14" x14ac:dyDescent="0.2">
      <c r="B20" s="8">
        <v>124000000000001</v>
      </c>
      <c r="E20" s="1" t="s">
        <v>402</v>
      </c>
      <c r="F20" s="7">
        <f ca="1">VLOOKUP($E20, OFFSET([1]DataLookUp!$B$2, 0, 0, 100, 6), 6, FALSE)</f>
        <v>166000000000009</v>
      </c>
      <c r="G20" s="13" t="s">
        <v>339</v>
      </c>
      <c r="H20" s="1" t="s">
        <v>260</v>
      </c>
      <c r="I20" s="14" t="s">
        <v>417</v>
      </c>
      <c r="L20" s="1" t="str">
        <f t="shared" ca="1" si="0"/>
        <v>PERFORM "SchData-OLTP-Master"."Func_TblBankAccount_SET"(varSystemLoginSession, null, null, null, varInstitutionBranchID, varBaseCurrencyID, 166000000000009, '1001374466', 'PT QDC Technologies', 62000000000001, 124000000000001);</v>
      </c>
      <c r="N20" s="11">
        <f t="shared" si="1"/>
        <v>167000000000017</v>
      </c>
    </row>
    <row r="21" spans="2:14" x14ac:dyDescent="0.2">
      <c r="B21" s="8">
        <v>124000000000001</v>
      </c>
      <c r="E21" s="1" t="s">
        <v>237</v>
      </c>
      <c r="F21" s="7">
        <f ca="1">VLOOKUP($E21, OFFSET([1]DataLookUp!$B$2, 0, 0, 100, 6), 6, FALSE)</f>
        <v>166000000000001</v>
      </c>
      <c r="G21" s="13" t="s">
        <v>348</v>
      </c>
      <c r="H21" s="1" t="s">
        <v>260</v>
      </c>
      <c r="I21" s="14" t="s">
        <v>417</v>
      </c>
      <c r="L21" s="1" t="str">
        <f t="shared" ca="1" si="0"/>
        <v>PERFORM "SchData-OLTP-Master"."Func_TblBankAccount_SET"(varSystemLoginSession, null, null, null, varInstitutionBranchID, varBaseCurrencyID, 166000000000001, '0700009986097', 'PT QDC Technologies', 62000000000001, 124000000000001);</v>
      </c>
      <c r="N21" s="11">
        <f t="shared" si="1"/>
        <v>167000000000018</v>
      </c>
    </row>
    <row r="22" spans="2:14" x14ac:dyDescent="0.2">
      <c r="B22" s="8">
        <v>124000000000001</v>
      </c>
      <c r="E22" s="1" t="s">
        <v>237</v>
      </c>
      <c r="F22" s="7">
        <f ca="1">VLOOKUP($E22, OFFSET([1]DataLookUp!$B$2, 0, 0, 100, 6), 6, FALSE)</f>
        <v>166000000000001</v>
      </c>
      <c r="G22" s="13" t="s">
        <v>380</v>
      </c>
      <c r="H22" s="1" t="s">
        <v>260</v>
      </c>
      <c r="I22" s="14" t="s">
        <v>417</v>
      </c>
      <c r="L22" s="1" t="str">
        <f t="shared" ca="1" si="0"/>
        <v>PERFORM "SchData-OLTP-Master"."Func_TblBankAccount_SET"(varSystemLoginSession, null, null, null, varInstitutionBranchID, varBaseCurrencyID, 166000000000001, '0700010933104', 'PT QDC Technologies', 62000000000001, 124000000000001);</v>
      </c>
      <c r="N22" s="11">
        <f t="shared" si="1"/>
        <v>167000000000019</v>
      </c>
    </row>
    <row r="23" spans="2:14" x14ac:dyDescent="0.2">
      <c r="B23" s="8">
        <v>124000000000001</v>
      </c>
      <c r="E23" s="1" t="s">
        <v>403</v>
      </c>
      <c r="F23" s="7">
        <f ca="1">VLOOKUP($E23, OFFSET([1]DataLookUp!$B$2, 0, 0, 100, 6), 6, FALSE)</f>
        <v>166000000000003</v>
      </c>
      <c r="G23" s="13" t="s">
        <v>330</v>
      </c>
      <c r="H23" s="1" t="s">
        <v>260</v>
      </c>
      <c r="I23" s="14" t="s">
        <v>417</v>
      </c>
      <c r="L23" s="1" t="str">
        <f t="shared" ca="1" si="0"/>
        <v>PERFORM "SchData-OLTP-Master"."Func_TblBankAccount_SET"(varSystemLoginSession, null, null, null, varInstitutionBranchID, varBaseCurrencyID, 166000000000003, '8995885888', 'PT QDC Technologies', 62000000000001, 124000000000001);</v>
      </c>
      <c r="N23" s="11">
        <f t="shared" si="1"/>
        <v>167000000000020</v>
      </c>
    </row>
    <row r="24" spans="2:14" x14ac:dyDescent="0.2">
      <c r="B24" s="8">
        <v>124000000000001</v>
      </c>
      <c r="E24" s="1" t="s">
        <v>403</v>
      </c>
      <c r="F24" s="7">
        <f ca="1">VLOOKUP($E24, OFFSET([1]DataLookUp!$B$2, 0, 0, 100, 6), 6, FALSE)</f>
        <v>166000000000003</v>
      </c>
      <c r="G24" s="13" t="s">
        <v>333</v>
      </c>
      <c r="H24" s="1" t="s">
        <v>260</v>
      </c>
      <c r="I24" s="14" t="s">
        <v>417</v>
      </c>
      <c r="L24" s="1" t="str">
        <f t="shared" ca="1" si="0"/>
        <v>PERFORM "SchData-OLTP-Master"."Func_TblBankAccount_SET"(varSystemLoginSession, null, null, null, varInstitutionBranchID, varBaseCurrencyID, 166000000000003, '779207704', 'PT QDC Technologies', 62000000000001, 124000000000001);</v>
      </c>
      <c r="N24" s="11">
        <f t="shared" si="1"/>
        <v>167000000000021</v>
      </c>
    </row>
    <row r="25" spans="2:14" x14ac:dyDescent="0.2">
      <c r="B25" s="8">
        <v>124000000000001</v>
      </c>
      <c r="E25" s="1" t="s">
        <v>403</v>
      </c>
      <c r="F25" s="7">
        <f ca="1">VLOOKUP($E25, OFFSET([1]DataLookUp!$B$2, 0, 0, 100, 6), 6, FALSE)</f>
        <v>166000000000003</v>
      </c>
      <c r="G25" s="13" t="s">
        <v>336</v>
      </c>
      <c r="H25" s="1" t="s">
        <v>260</v>
      </c>
      <c r="I25" s="14" t="s">
        <v>417</v>
      </c>
      <c r="L25" s="1" t="str">
        <f t="shared" ca="1" si="0"/>
        <v>PERFORM "SchData-OLTP-Master"."Func_TblBankAccount_SET"(varSystemLoginSession, null, null, null, varInstitutionBranchID, varBaseCurrencyID, 166000000000003, '779207715', 'PT QDC Technologies', 62000000000001, 124000000000001);</v>
      </c>
      <c r="N25" s="11">
        <f t="shared" si="1"/>
        <v>167000000000022</v>
      </c>
    </row>
    <row r="26" spans="2:14" x14ac:dyDescent="0.2">
      <c r="B26" s="8">
        <v>124000000000001</v>
      </c>
      <c r="E26" s="1" t="s">
        <v>403</v>
      </c>
      <c r="F26" s="7">
        <f ca="1">VLOOKUP($E26, OFFSET([1]DataLookUp!$B$2, 0, 0, 100, 6), 6, FALSE)</f>
        <v>166000000000003</v>
      </c>
      <c r="G26" s="13" t="s">
        <v>351</v>
      </c>
      <c r="H26" s="1" t="s">
        <v>260</v>
      </c>
      <c r="I26" s="14" t="s">
        <v>417</v>
      </c>
      <c r="L26" s="1" t="str">
        <f t="shared" ca="1" si="0"/>
        <v>PERFORM "SchData-OLTP-Master"."Func_TblBankAccount_SET"(varSystemLoginSession, null, null, null, varInstitutionBranchID, varBaseCurrencyID, 166000000000003, '907670396', 'PT QDC Technologies', 62000000000001, 124000000000001);</v>
      </c>
      <c r="N26" s="11">
        <f t="shared" si="1"/>
        <v>167000000000023</v>
      </c>
    </row>
    <row r="27" spans="2:14" x14ac:dyDescent="0.2">
      <c r="B27" s="8">
        <v>124000000000001</v>
      </c>
      <c r="E27" s="1" t="s">
        <v>405</v>
      </c>
      <c r="F27" s="7">
        <f ca="1">VLOOKUP($E27, OFFSET([1]DataLookUp!$B$2, 0, 0, 100, 6), 6, FALSE)</f>
        <v>166000000000011</v>
      </c>
      <c r="G27" s="13" t="s">
        <v>376</v>
      </c>
      <c r="H27" s="1" t="s">
        <v>260</v>
      </c>
      <c r="I27" s="14" t="s">
        <v>417</v>
      </c>
      <c r="L27" s="1" t="str">
        <f t="shared" ca="1" si="0"/>
        <v>PERFORM "SchData-OLTP-Master"."Func_TblBankAccount_SET"(varSystemLoginSession, null, null, null, varInstitutionBranchID, varBaseCurrencyID, 166000000000011, '020800017913', 'PT QDC Technologies', 62000000000001, 124000000000001);</v>
      </c>
      <c r="N27" s="11">
        <f t="shared" si="1"/>
        <v>167000000000024</v>
      </c>
    </row>
    <row r="28" spans="2:14" x14ac:dyDescent="0.2">
      <c r="B28" s="8">
        <v>124000000000001</v>
      </c>
      <c r="E28" s="1" t="s">
        <v>401</v>
      </c>
      <c r="F28" s="7">
        <f ca="1">VLOOKUP($E28, OFFSET([1]DataLookUp!$B$2, 0, 0, 100, 6), 6, FALSE)</f>
        <v>166000000000019</v>
      </c>
      <c r="G28" s="13" t="s">
        <v>315</v>
      </c>
      <c r="H28" s="1" t="s">
        <v>260</v>
      </c>
      <c r="I28" s="14" t="s">
        <v>417</v>
      </c>
      <c r="L28" s="1" t="str">
        <f t="shared" ca="1" si="0"/>
        <v>PERFORM "SchData-OLTP-Master"."Func_TblBankAccount_SET"(varSystemLoginSession, null, null, null, varInstitutionBranchID, varBaseCurrencyID, 166000000000019, '0080107000764', 'PT QDC Technologies', 62000000000001, 124000000000001);</v>
      </c>
      <c r="N28" s="11">
        <f t="shared" si="1"/>
        <v>167000000000025</v>
      </c>
    </row>
    <row r="29" spans="2:14" x14ac:dyDescent="0.2">
      <c r="B29" s="8">
        <v>124000000000001</v>
      </c>
      <c r="E29" s="1" t="s">
        <v>410</v>
      </c>
      <c r="F29" s="7">
        <f ca="1">VLOOKUP($E29, OFFSET([1]DataLookUp!$B$2, 0, 0, 100, 6), 6, FALSE)</f>
        <v>166000000000020</v>
      </c>
      <c r="G29" s="13" t="s">
        <v>362</v>
      </c>
      <c r="H29" s="1" t="s">
        <v>260</v>
      </c>
      <c r="I29" s="14" t="s">
        <v>417</v>
      </c>
      <c r="L29" s="1" t="str">
        <f t="shared" ca="1" si="0"/>
        <v>PERFORM "SchData-OLTP-Master"."Func_TblBankAccount_SET"(varSystemLoginSession, null, null, null, varInstitutionBranchID, varBaseCurrencyID, 166000000000020, '8880888880888', 'PT QDC Technologies', 62000000000001, 124000000000001);</v>
      </c>
      <c r="N29" s="11">
        <f t="shared" si="1"/>
        <v>167000000000026</v>
      </c>
    </row>
    <row r="30" spans="2:14" x14ac:dyDescent="0.2">
      <c r="B30" s="8">
        <v>124000000000001</v>
      </c>
      <c r="E30" s="1" t="s">
        <v>400</v>
      </c>
      <c r="F30" s="7">
        <f ca="1">VLOOKUP($E30, OFFSET([1]DataLookUp!$B$2, 0, 0, 100, 6), 6, FALSE)</f>
        <v>166000000000021</v>
      </c>
      <c r="G30" s="13" t="s">
        <v>327</v>
      </c>
      <c r="H30" s="1" t="s">
        <v>260</v>
      </c>
      <c r="I30" s="14" t="s">
        <v>417</v>
      </c>
      <c r="L30" s="1" t="str">
        <f t="shared" ca="1" si="0"/>
        <v>PERFORM "SchData-OLTP-Master"."Func_TblBankAccount_SET"(varSystemLoginSession, null, null, null, varInstitutionBranchID, varBaseCurrencyID, 166000000000021, '1231001251', 'PT QDC Technologies', 62000000000001, 124000000000001);</v>
      </c>
      <c r="N30" s="11">
        <f t="shared" si="1"/>
        <v>167000000000027</v>
      </c>
    </row>
    <row r="31" spans="2:14" x14ac:dyDescent="0.2">
      <c r="B31" s="8">
        <v>124000000000001</v>
      </c>
      <c r="E31" s="1" t="s">
        <v>400</v>
      </c>
      <c r="F31" s="7">
        <f ca="1">VLOOKUP($E31, OFFSET([1]DataLookUp!$B$2, 0, 0, 100, 6), 6, FALSE)</f>
        <v>166000000000021</v>
      </c>
      <c r="G31" s="13" t="s">
        <v>342</v>
      </c>
      <c r="H31" s="1" t="s">
        <v>260</v>
      </c>
      <c r="I31" s="14" t="s">
        <v>417</v>
      </c>
      <c r="L31" s="1" t="str">
        <f t="shared" ca="1" si="0"/>
        <v>PERFORM "SchData-OLTP-Master"."Func_TblBankAccount_SET"(varSystemLoginSession, null, null, null, varInstitutionBranchID, varBaseCurrencyID, 166000000000021, '1221001121', 'PT QDC Technologies', 62000000000001, 124000000000001);</v>
      </c>
      <c r="N31" s="11">
        <f t="shared" si="1"/>
        <v>167000000000028</v>
      </c>
    </row>
    <row r="32" spans="2:14" x14ac:dyDescent="0.2">
      <c r="B32" s="8">
        <v>124000000000001</v>
      </c>
      <c r="E32" s="1" t="s">
        <v>400</v>
      </c>
      <c r="F32" s="7">
        <f ca="1">VLOOKUP($E32, OFFSET([1]DataLookUp!$B$2, 0, 0, 100, 6), 6, FALSE)</f>
        <v>166000000000021</v>
      </c>
      <c r="G32" s="13" t="s">
        <v>388</v>
      </c>
      <c r="H32" s="1" t="s">
        <v>260</v>
      </c>
      <c r="I32" s="14" t="s">
        <v>417</v>
      </c>
      <c r="L32" s="1" t="str">
        <f t="shared" ca="1" si="0"/>
        <v>PERFORM "SchData-OLTP-Master"."Func_TblBankAccount_SET"(varSystemLoginSession, null, null, null, varInstitutionBranchID, varBaseCurrencyID, 166000000000021, '035101616', 'PT QDC Technologies', 62000000000001, 124000000000001);</v>
      </c>
      <c r="N32" s="11">
        <f t="shared" si="1"/>
        <v>167000000000029</v>
      </c>
    </row>
    <row r="33" spans="2:14" x14ac:dyDescent="0.2">
      <c r="B33" s="8">
        <v>124000000000001</v>
      </c>
      <c r="E33" s="1" t="s">
        <v>406</v>
      </c>
      <c r="F33" s="7">
        <f ca="1">VLOOKUP($E33, OFFSET([1]DataLookUp!$B$2, 0, 0, 100, 6), 6, FALSE)</f>
        <v>166000000000022</v>
      </c>
      <c r="G33" s="13" t="s">
        <v>305</v>
      </c>
      <c r="H33" s="1" t="s">
        <v>260</v>
      </c>
      <c r="I33" s="14" t="s">
        <v>417</v>
      </c>
      <c r="L33" s="1" t="str">
        <f t="shared" ca="1" si="0"/>
        <v>PERFORM "SchData-OLTP-Master"."Func_TblBankAccount_SET"(varSystemLoginSession, null, null, null, varInstitutionBranchID, varBaseCurrencyID, 166000000000022, '0400007001223', 'PT QDC Technologies', 62000000000001, 124000000000001);</v>
      </c>
      <c r="N33" s="11">
        <f t="shared" si="1"/>
        <v>167000000000030</v>
      </c>
    </row>
    <row r="34" spans="2:14" x14ac:dyDescent="0.2">
      <c r="B34" s="8">
        <v>124000000000001</v>
      </c>
      <c r="E34" s="1" t="s">
        <v>202</v>
      </c>
      <c r="F34" s="7">
        <f ca="1">VLOOKUP($E34, OFFSET([1]DataLookUp!$B$2, 0, 0, 100, 6), 6, FALSE)</f>
        <v>166000000000007</v>
      </c>
      <c r="G34" s="13" t="s">
        <v>272</v>
      </c>
      <c r="H34" s="1" t="s">
        <v>260</v>
      </c>
      <c r="I34" s="14" t="s">
        <v>417</v>
      </c>
      <c r="L34" s="1" t="str">
        <f t="shared" ca="1" si="0"/>
        <v>PERFORM "SchData-OLTP-Master"."Func_TblBankAccount_SET"(varSystemLoginSession, null, null, null, varInstitutionBranchID, varBaseCurrencyID, 166000000000007, '0701393414', 'PT QDC Technologies', 62000000000001, 124000000000001);</v>
      </c>
      <c r="N34" s="11">
        <f t="shared" si="1"/>
        <v>167000000000031</v>
      </c>
    </row>
    <row r="35" spans="2:14" x14ac:dyDescent="0.2">
      <c r="B35" s="8">
        <v>124000000000001</v>
      </c>
      <c r="E35" s="1" t="s">
        <v>202</v>
      </c>
      <c r="F35" s="7">
        <f ca="1">VLOOKUP($E35, OFFSET([1]DataLookUp!$B$2, 0, 0, 100, 6), 6, FALSE)</f>
        <v>166000000000007</v>
      </c>
      <c r="G35" s="13" t="s">
        <v>279</v>
      </c>
      <c r="H35" s="1" t="s">
        <v>260</v>
      </c>
      <c r="I35" s="14" t="s">
        <v>416</v>
      </c>
      <c r="L35" s="1" t="str">
        <f t="shared" ca="1" si="0"/>
        <v>PERFORM "SchData-OLTP-Master"."Func_TblBankAccount_SET"(varSystemLoginSession, null, null, null, varInstitutionBranchID, varBaseCurrencyID, 166000000000007, '0701393481', 'PT QDC Technologies', 62000000000002, 124000000000001);</v>
      </c>
      <c r="N35" s="11">
        <f t="shared" si="1"/>
        <v>167000000000032</v>
      </c>
    </row>
    <row r="36" spans="2:14" x14ac:dyDescent="0.2">
      <c r="B36" s="8">
        <v>124000000000001</v>
      </c>
      <c r="E36" s="1" t="s">
        <v>202</v>
      </c>
      <c r="F36" s="7">
        <f ca="1">VLOOKUP($E36, OFFSET([1]DataLookUp!$B$2, 0, 0, 100, 6), 6, FALSE)</f>
        <v>166000000000007</v>
      </c>
      <c r="G36" s="13" t="s">
        <v>282</v>
      </c>
      <c r="H36" s="1" t="s">
        <v>260</v>
      </c>
      <c r="I36" s="14" t="s">
        <v>416</v>
      </c>
      <c r="L36" s="1" t="str">
        <f t="shared" ca="1" si="0"/>
        <v>PERFORM "SchData-OLTP-Master"."Func_TblBankAccount_SET"(varSystemLoginSession, null, null, null, varInstitutionBranchID, varBaseCurrencyID, 166000000000007, '0701393643', 'PT QDC Technologies', 62000000000002, 124000000000001);</v>
      </c>
      <c r="N36" s="11">
        <f t="shared" si="1"/>
        <v>167000000000033</v>
      </c>
    </row>
    <row r="37" spans="2:14" x14ac:dyDescent="0.2">
      <c r="B37" s="8">
        <v>124000000000001</v>
      </c>
      <c r="E37" s="1" t="s">
        <v>202</v>
      </c>
      <c r="F37" s="7">
        <f ca="1">VLOOKUP($E37, OFFSET([1]DataLookUp!$B$2, 0, 0, 100, 6), 6, FALSE)</f>
        <v>166000000000007</v>
      </c>
      <c r="G37" s="13" t="s">
        <v>283</v>
      </c>
      <c r="H37" s="1" t="s">
        <v>260</v>
      </c>
      <c r="I37" s="14" t="s">
        <v>417</v>
      </c>
      <c r="L37" s="1" t="str">
        <f t="shared" ca="1" si="0"/>
        <v>PERFORM "SchData-OLTP-Master"."Func_TblBankAccount_SET"(varSystemLoginSession, null, null, null, varInstitutionBranchID, varBaseCurrencyID, 166000000000007, '0701393570', 'PT QDC Technologies', 62000000000001, 124000000000001);</v>
      </c>
      <c r="N37" s="11">
        <f t="shared" si="1"/>
        <v>167000000000034</v>
      </c>
    </row>
    <row r="38" spans="2:14" x14ac:dyDescent="0.2">
      <c r="B38" s="8">
        <v>124000000000001</v>
      </c>
      <c r="E38" s="1" t="s">
        <v>238</v>
      </c>
      <c r="F38" s="7">
        <f ca="1">VLOOKUP($E38, OFFSET([1]DataLookUp!$B$2, 0, 0, 100, 6), 6, FALSE)</f>
        <v>166000000000002</v>
      </c>
      <c r="G38" s="13" t="s">
        <v>289</v>
      </c>
      <c r="H38" s="1" t="s">
        <v>260</v>
      </c>
      <c r="I38" s="14" t="s">
        <v>417</v>
      </c>
      <c r="L38" s="1" t="str">
        <f t="shared" ca="1" si="0"/>
        <v>PERFORM "SchData-OLTP-Master"."Func_TblBankAccount_SET"(varSystemLoginSession, null, null, null, varInstitutionBranchID, varBaseCurrencyID, 166000000000002, '019301001230300', 'PT QDC Technologies', 62000000000001, 124000000000001);</v>
      </c>
      <c r="N38" s="11">
        <f t="shared" si="1"/>
        <v>167000000000035</v>
      </c>
    </row>
    <row r="39" spans="2:14" x14ac:dyDescent="0.2">
      <c r="B39" s="8">
        <v>124000000000001</v>
      </c>
      <c r="E39" s="1" t="s">
        <v>238</v>
      </c>
      <c r="F39" s="7">
        <f ca="1">VLOOKUP($E39, OFFSET([1]DataLookUp!$B$2, 0, 0, 100, 6), 6, FALSE)</f>
        <v>166000000000002</v>
      </c>
      <c r="G39" s="13" t="s">
        <v>293</v>
      </c>
      <c r="H39" s="1" t="s">
        <v>260</v>
      </c>
      <c r="I39" s="14" t="s">
        <v>417</v>
      </c>
      <c r="L39" s="1" t="str">
        <f t="shared" ca="1" si="0"/>
        <v>PERFORM "SchData-OLTP-Master"."Func_TblBankAccount_SET"(varSystemLoginSession, null, null, null, varInstitutionBranchID, varBaseCurrencyID, 166000000000002, '053801000258309', 'PT QDC Technologies', 62000000000001, 124000000000001);</v>
      </c>
      <c r="N39" s="11">
        <f t="shared" si="1"/>
        <v>167000000000036</v>
      </c>
    </row>
    <row r="40" spans="2:14" x14ac:dyDescent="0.2">
      <c r="B40" s="8">
        <v>124000000000001</v>
      </c>
      <c r="E40" s="1" t="s">
        <v>238</v>
      </c>
      <c r="F40" s="7">
        <f ca="1">VLOOKUP($E40, OFFSET([1]DataLookUp!$B$2, 0, 0, 100, 6), 6, FALSE)</f>
        <v>166000000000002</v>
      </c>
      <c r="G40" s="13" t="s">
        <v>320</v>
      </c>
      <c r="H40" s="1" t="s">
        <v>260</v>
      </c>
      <c r="I40" s="14" t="s">
        <v>417</v>
      </c>
      <c r="L40" s="1" t="str">
        <f t="shared" ca="1" si="0"/>
        <v>PERFORM "SchData-OLTP-Master"."Func_TblBankAccount_SET"(varSystemLoginSession, null, null, null, varInstitutionBranchID, varBaseCurrencyID, 166000000000002, '005301004453305', 'PT QDC Technologies', 62000000000001, 124000000000001);</v>
      </c>
      <c r="N40" s="11">
        <f t="shared" si="1"/>
        <v>167000000000037</v>
      </c>
    </row>
    <row r="41" spans="2:14" x14ac:dyDescent="0.2">
      <c r="B41" s="8">
        <v>124000000000001</v>
      </c>
      <c r="E41" s="1" t="s">
        <v>238</v>
      </c>
      <c r="F41" s="7">
        <f ca="1">VLOOKUP($E41, OFFSET([1]DataLookUp!$B$2, 0, 0, 100, 6), 6, FALSE)</f>
        <v>166000000000002</v>
      </c>
      <c r="G41" s="13" t="s">
        <v>321</v>
      </c>
      <c r="H41" s="1" t="s">
        <v>260</v>
      </c>
      <c r="I41" s="14" t="s">
        <v>417</v>
      </c>
      <c r="L41" s="1" t="str">
        <f t="shared" ca="1" si="0"/>
        <v>PERFORM "SchData-OLTP-Master"."Func_TblBankAccount_SET"(varSystemLoginSession, null, null, null, varInstitutionBranchID, varBaseCurrencyID, 166000000000002, '019301003214300', 'PT QDC Technologies', 62000000000001, 124000000000001);</v>
      </c>
      <c r="N41" s="11">
        <f t="shared" si="1"/>
        <v>167000000000038</v>
      </c>
    </row>
    <row r="42" spans="2:14" x14ac:dyDescent="0.2">
      <c r="B42" s="8">
        <v>124000000000001</v>
      </c>
      <c r="E42" s="1" t="s">
        <v>238</v>
      </c>
      <c r="F42" s="7">
        <f ca="1">VLOOKUP($E42, OFFSET([1]DataLookUp!$B$2, 0, 0, 100, 6), 6, FALSE)</f>
        <v>166000000000002</v>
      </c>
      <c r="G42" s="13" t="s">
        <v>357</v>
      </c>
      <c r="H42" s="1" t="s">
        <v>260</v>
      </c>
      <c r="I42" s="14" t="s">
        <v>417</v>
      </c>
      <c r="L42" s="1" t="str">
        <f t="shared" ca="1" si="0"/>
        <v>PERFORM "SchData-OLTP-Master"."Func_TblBankAccount_SET"(varSystemLoginSession, null, null, null, varInstitutionBranchID, varBaseCurrencyID, 166000000000002, '035901002067300', 'PT QDC Technologies', 62000000000001, 124000000000001);</v>
      </c>
      <c r="N42" s="11">
        <f t="shared" si="1"/>
        <v>167000000000039</v>
      </c>
    </row>
    <row r="43" spans="2:14" x14ac:dyDescent="0.2">
      <c r="B43" s="8">
        <v>124000000000001</v>
      </c>
      <c r="E43" s="1" t="s">
        <v>238</v>
      </c>
      <c r="F43" s="7">
        <f ca="1">VLOOKUP($E43, OFFSET([1]DataLookUp!$B$2, 0, 0, 100, 6), 6, FALSE)</f>
        <v>166000000000002</v>
      </c>
      <c r="G43" s="13" t="s">
        <v>360</v>
      </c>
      <c r="H43" s="1" t="s">
        <v>260</v>
      </c>
      <c r="I43" s="14" t="s">
        <v>417</v>
      </c>
      <c r="L43" s="1" t="str">
        <f t="shared" ca="1" si="0"/>
        <v>PERFORM "SchData-OLTP-Master"."Func_TblBankAccount_SET"(varSystemLoginSession, null, null, null, varInstitutionBranchID, varBaseCurrencyID, 166000000000002, '019301003667309', 'PT QDC Technologies', 62000000000001, 124000000000001);</v>
      </c>
      <c r="N43" s="11">
        <f t="shared" si="1"/>
        <v>167000000000040</v>
      </c>
    </row>
    <row r="44" spans="2:14" x14ac:dyDescent="0.2">
      <c r="B44" s="8">
        <v>124000000000001</v>
      </c>
      <c r="E44" s="1" t="s">
        <v>238</v>
      </c>
      <c r="F44" s="7">
        <f ca="1">VLOOKUP($E44, OFFSET([1]DataLookUp!$B$2, 0, 0, 100, 6), 6, FALSE)</f>
        <v>166000000000002</v>
      </c>
      <c r="G44" s="13" t="s">
        <v>365</v>
      </c>
      <c r="H44" s="1" t="s">
        <v>260</v>
      </c>
      <c r="I44" s="14" t="s">
        <v>417</v>
      </c>
      <c r="L44" s="1" t="str">
        <f t="shared" ca="1" si="0"/>
        <v>PERFORM "SchData-OLTP-Master"."Func_TblBankAccount_SET"(varSystemLoginSession, null, null, null, varInstitutionBranchID, varBaseCurrencyID, 166000000000002, '019301003718304', 'PT QDC Technologies', 62000000000001, 124000000000001);</v>
      </c>
      <c r="N44" s="11">
        <f t="shared" si="1"/>
        <v>167000000000041</v>
      </c>
    </row>
    <row r="45" spans="2:14" x14ac:dyDescent="0.2">
      <c r="B45" s="8">
        <v>124000000000001</v>
      </c>
      <c r="E45" s="1" t="s">
        <v>238</v>
      </c>
      <c r="F45" s="7">
        <f ca="1">VLOOKUP($E45, OFFSET([1]DataLookUp!$B$2, 0, 0, 100, 6), 6, FALSE)</f>
        <v>166000000000002</v>
      </c>
      <c r="G45" s="13" t="s">
        <v>366</v>
      </c>
      <c r="H45" s="1" t="s">
        <v>260</v>
      </c>
      <c r="I45" s="14" t="s">
        <v>417</v>
      </c>
      <c r="L45" s="1" t="str">
        <f t="shared" ca="1" si="0"/>
        <v>PERFORM "SchData-OLTP-Master"."Func_TblBankAccount_SET"(varSystemLoginSession, null, null, null, varInstitutionBranchID, varBaseCurrencyID, 166000000000002, '019301003719300', 'PT QDC Technologies', 62000000000001, 124000000000001);</v>
      </c>
      <c r="N45" s="11">
        <f t="shared" si="1"/>
        <v>167000000000042</v>
      </c>
    </row>
    <row r="46" spans="2:14" x14ac:dyDescent="0.2">
      <c r="B46" s="8">
        <v>124000000000001</v>
      </c>
      <c r="E46" s="1" t="s">
        <v>238</v>
      </c>
      <c r="F46" s="7">
        <f ca="1">VLOOKUP($E46, OFFSET([1]DataLookUp!$B$2, 0, 0, 100, 6), 6, FALSE)</f>
        <v>166000000000002</v>
      </c>
      <c r="G46" s="13" t="s">
        <v>367</v>
      </c>
      <c r="H46" s="1" t="s">
        <v>260</v>
      </c>
      <c r="I46" s="14" t="s">
        <v>417</v>
      </c>
      <c r="L46" s="1" t="str">
        <f t="shared" ca="1" si="0"/>
        <v>PERFORM "SchData-OLTP-Master"."Func_TblBankAccount_SET"(varSystemLoginSession, null, null, null, varInstitutionBranchID, varBaseCurrencyID, 166000000000002, '019301003720301', 'PT QDC Technologies', 62000000000001, 124000000000001);</v>
      </c>
      <c r="N46" s="11">
        <f t="shared" si="1"/>
        <v>167000000000043</v>
      </c>
    </row>
    <row r="47" spans="2:14" x14ac:dyDescent="0.2">
      <c r="B47" s="8">
        <v>124000000000001</v>
      </c>
      <c r="E47" s="1" t="s">
        <v>238</v>
      </c>
      <c r="F47" s="7">
        <f ca="1">VLOOKUP($E47, OFFSET([1]DataLookUp!$B$2, 0, 0, 100, 6), 6, FALSE)</f>
        <v>166000000000002</v>
      </c>
      <c r="G47" s="13" t="s">
        <v>368</v>
      </c>
      <c r="H47" s="1" t="s">
        <v>260</v>
      </c>
      <c r="I47" s="14" t="s">
        <v>417</v>
      </c>
      <c r="L47" s="1" t="str">
        <f t="shared" ca="1" si="0"/>
        <v>PERFORM "SchData-OLTP-Master"."Func_TblBankAccount_SET"(varSystemLoginSession, null, null, null, varInstitutionBranchID, varBaseCurrencyID, 166000000000002, '019301003881301', 'PT QDC Technologies', 62000000000001, 124000000000001);</v>
      </c>
      <c r="N47" s="11">
        <f t="shared" si="1"/>
        <v>167000000000044</v>
      </c>
    </row>
    <row r="48" spans="2:14" x14ac:dyDescent="0.2">
      <c r="B48" s="8">
        <v>124000000000001</v>
      </c>
      <c r="E48" s="1" t="s">
        <v>238</v>
      </c>
      <c r="F48" s="7">
        <f ca="1">VLOOKUP($E48, OFFSET([1]DataLookUp!$B$2, 0, 0, 100, 6), 6, FALSE)</f>
        <v>166000000000002</v>
      </c>
      <c r="G48" s="13" t="s">
        <v>370</v>
      </c>
      <c r="H48" s="1" t="s">
        <v>260</v>
      </c>
      <c r="I48" s="14" t="s">
        <v>417</v>
      </c>
      <c r="L48" s="1" t="str">
        <f t="shared" ca="1" si="0"/>
        <v>PERFORM "SchData-OLTP-Master"."Func_TblBankAccount_SET"(varSystemLoginSession, null, null, null, varInstitutionBranchID, varBaseCurrencyID, 166000000000002, '044101001553563', 'PT QDC Technologies', 62000000000001, 124000000000001);</v>
      </c>
      <c r="N48" s="11">
        <f t="shared" si="1"/>
        <v>167000000000045</v>
      </c>
    </row>
    <row r="49" spans="2:14" x14ac:dyDescent="0.2">
      <c r="B49" s="8">
        <v>124000000000001</v>
      </c>
      <c r="E49" s="1" t="s">
        <v>238</v>
      </c>
      <c r="F49" s="7">
        <f ca="1">VLOOKUP($E49, OFFSET([1]DataLookUp!$B$2, 0, 0, 100, 6), 6, FALSE)</f>
        <v>166000000000002</v>
      </c>
      <c r="G49" s="13" t="s">
        <v>378</v>
      </c>
      <c r="H49" s="1" t="s">
        <v>260</v>
      </c>
      <c r="I49" s="14" t="s">
        <v>417</v>
      </c>
      <c r="L49" s="1" t="str">
        <f t="shared" ca="1" si="0"/>
        <v>PERFORM "SchData-OLTP-Master"."Func_TblBankAccount_SET"(varSystemLoginSession, null, null, null, varInstitutionBranchID, varBaseCurrencyID, 166000000000002, '044101002094300', 'PT QDC Technologies', 62000000000001, 124000000000001);</v>
      </c>
      <c r="N49" s="11">
        <f t="shared" si="1"/>
        <v>167000000000046</v>
      </c>
    </row>
    <row r="50" spans="2:14" x14ac:dyDescent="0.2">
      <c r="B50" s="8">
        <v>124000000000001</v>
      </c>
      <c r="E50" s="1" t="s">
        <v>238</v>
      </c>
      <c r="F50" s="7">
        <f ca="1">VLOOKUP($E50, OFFSET([1]DataLookUp!$B$2, 0, 0, 100, 6), 6, FALSE)</f>
        <v>166000000000002</v>
      </c>
      <c r="G50" s="13" t="s">
        <v>391</v>
      </c>
      <c r="H50" s="1" t="s">
        <v>260</v>
      </c>
      <c r="I50" s="14" t="s">
        <v>417</v>
      </c>
      <c r="L50" s="1" t="str">
        <f t="shared" ca="1" si="0"/>
        <v>PERFORM "SchData-OLTP-Master"."Func_TblBankAccount_SET"(varSystemLoginSession, null, null, null, varInstitutionBranchID, varBaseCurrencyID, 166000000000002, '34101002394304', 'PT QDC Technologies', 62000000000001, 124000000000001);</v>
      </c>
      <c r="N50" s="11">
        <f t="shared" si="1"/>
        <v>167000000000047</v>
      </c>
    </row>
    <row r="51" spans="2:14" x14ac:dyDescent="0.2">
      <c r="B51" s="8">
        <v>124000000000001</v>
      </c>
      <c r="E51" s="1" t="s">
        <v>238</v>
      </c>
      <c r="F51" s="7">
        <f ca="1">VLOOKUP($E51, OFFSET([1]DataLookUp!$B$2, 0, 0, 100, 6), 6, FALSE)</f>
        <v>166000000000002</v>
      </c>
      <c r="G51" s="13" t="s">
        <v>394</v>
      </c>
      <c r="H51" s="1" t="s">
        <v>260</v>
      </c>
      <c r="I51" s="14" t="s">
        <v>417</v>
      </c>
      <c r="L51" s="1" t="str">
        <f t="shared" ca="1" si="0"/>
        <v>PERFORM "SchData-OLTP-Master"."Func_TblBankAccount_SET"(varSystemLoginSession, null, null, null, varInstitutionBranchID, varBaseCurrencyID, 166000000000002, '34101002395300', 'PT QDC Technologies', 62000000000001, 124000000000001);</v>
      </c>
      <c r="N51" s="11">
        <f t="shared" si="1"/>
        <v>167000000000048</v>
      </c>
    </row>
    <row r="52" spans="2:14" x14ac:dyDescent="0.2">
      <c r="B52" s="8">
        <v>124000000000001</v>
      </c>
      <c r="E52" s="1" t="s">
        <v>409</v>
      </c>
      <c r="F52" s="7">
        <f ca="1">VLOOKUP($E52, OFFSET([1]DataLookUp!$B$2, 0, 0, 100, 6), 6, FALSE)</f>
        <v>166000000000018</v>
      </c>
      <c r="G52" s="13" t="s">
        <v>301</v>
      </c>
      <c r="H52" s="1" t="s">
        <v>260</v>
      </c>
      <c r="I52" s="14" t="s">
        <v>417</v>
      </c>
      <c r="L52" s="1" t="str">
        <f t="shared" ca="1" si="0"/>
        <v>PERFORM "SchData-OLTP-Master"."Func_TblBankAccount_SET"(varSystemLoginSession, null, null, null, varInstitutionBranchID, varBaseCurrencyID, 166000000000018, '1006777593', 'PT QDC Technologies', 62000000000001, 124000000000001);</v>
      </c>
      <c r="N52" s="11">
        <f t="shared" si="1"/>
        <v>167000000000049</v>
      </c>
    </row>
    <row r="53" spans="2:14" x14ac:dyDescent="0.2">
      <c r="B53" s="8">
        <v>124000000000001</v>
      </c>
      <c r="E53" s="1" t="s">
        <v>399</v>
      </c>
      <c r="F53" s="7">
        <f ca="1">VLOOKUP($E53, OFFSET([1]DataLookUp!$B$2, 0, 0, 100, 6), 6, FALSE)</f>
        <v>166000000000016</v>
      </c>
      <c r="G53" s="13" t="s">
        <v>276</v>
      </c>
      <c r="H53" s="1" t="s">
        <v>260</v>
      </c>
      <c r="I53" s="14" t="s">
        <v>417</v>
      </c>
      <c r="L53" s="1" t="str">
        <f t="shared" ca="1" si="0"/>
        <v>PERFORM "SchData-OLTP-Master"."Func_TblBankAccount_SET"(varSystemLoginSession, null, null, null, varInstitutionBranchID, varBaseCurrencyID, 166000000000016, '30601430376', 'PT QDC Technologies', 62000000000001, 124000000000001);</v>
      </c>
      <c r="N53" s="11">
        <f t="shared" si="1"/>
        <v>167000000000050</v>
      </c>
    </row>
    <row r="54" spans="2:14" x14ac:dyDescent="0.2">
      <c r="B54" s="8">
        <v>124000000000001</v>
      </c>
      <c r="E54" s="1" t="s">
        <v>399</v>
      </c>
      <c r="F54" s="7">
        <f ca="1">VLOOKUP($E54, OFFSET([1]DataLookUp!$B$2, 0, 0, 100, 6), 6, FALSE)</f>
        <v>166000000000016</v>
      </c>
      <c r="G54" s="13" t="s">
        <v>284</v>
      </c>
      <c r="H54" s="1" t="s">
        <v>260</v>
      </c>
      <c r="I54" s="14" t="s">
        <v>416</v>
      </c>
      <c r="L54" s="1" t="str">
        <f t="shared" ca="1" si="0"/>
        <v>PERFORM "SchData-OLTP-Master"."Func_TblBankAccount_SET"(varSystemLoginSession, null, null, null, varInstitutionBranchID, varBaseCurrencyID, 166000000000016, '30601430287', 'PT QDC Technologies', 62000000000002, 124000000000001);</v>
      </c>
      <c r="N54" s="11">
        <f t="shared" si="1"/>
        <v>167000000000051</v>
      </c>
    </row>
    <row r="55" spans="2:14" x14ac:dyDescent="0.2">
      <c r="B55" s="8">
        <v>124000000000001</v>
      </c>
      <c r="E55" s="1" t="s">
        <v>399</v>
      </c>
      <c r="F55" s="7">
        <f ca="1">VLOOKUP($E55, OFFSET([1]DataLookUp!$B$2, 0, 0, 100, 6), 6, FALSE)</f>
        <v>166000000000016</v>
      </c>
      <c r="G55" s="13" t="s">
        <v>285</v>
      </c>
      <c r="H55" s="1" t="s">
        <v>260</v>
      </c>
      <c r="I55" s="14" t="s">
        <v>416</v>
      </c>
      <c r="L55" s="1" t="str">
        <f t="shared" ca="1" si="0"/>
        <v>PERFORM "SchData-OLTP-Master"."Func_TblBankAccount_SET"(varSystemLoginSession, null, null, null, varInstitutionBranchID, varBaseCurrencyID, 166000000000016, '30601430325', 'PT QDC Technologies', 62000000000002, 124000000000001);</v>
      </c>
      <c r="N55" s="11">
        <f t="shared" si="1"/>
        <v>167000000000052</v>
      </c>
    </row>
    <row r="56" spans="2:14" x14ac:dyDescent="0.2">
      <c r="B56" s="8">
        <v>124000000000001</v>
      </c>
      <c r="E56" s="1" t="s">
        <v>399</v>
      </c>
      <c r="F56" s="7">
        <f ca="1">VLOOKUP($E56, OFFSET([1]DataLookUp!$B$2, 0, 0, 100, 6), 6, FALSE)</f>
        <v>166000000000016</v>
      </c>
      <c r="G56" s="13" t="s">
        <v>286</v>
      </c>
      <c r="H56" s="1" t="s">
        <v>260</v>
      </c>
      <c r="I56" s="14" t="s">
        <v>417</v>
      </c>
      <c r="L56" s="1" t="str">
        <f t="shared" ca="1" si="0"/>
        <v>PERFORM "SchData-OLTP-Master"."Func_TblBankAccount_SET"(varSystemLoginSession, null, null, null, varInstitutionBranchID, varBaseCurrencyID, 166000000000016, '30601430414', 'PT QDC Technologies', 62000000000001, 124000000000001);</v>
      </c>
      <c r="N56" s="11">
        <f t="shared" si="1"/>
        <v>167000000000053</v>
      </c>
    </row>
    <row r="57" spans="2:14" x14ac:dyDescent="0.2">
      <c r="B57" s="8">
        <v>124000000000001</v>
      </c>
      <c r="E57" s="1" t="s">
        <v>398</v>
      </c>
      <c r="F57" s="7">
        <f ca="1">VLOOKUP($E57, OFFSET([1]DataLookUp!$B$2, 0, 0, 100, 6), 6, FALSE)</f>
        <v>166000000000010</v>
      </c>
      <c r="G57" s="13" t="s">
        <v>383</v>
      </c>
      <c r="H57" s="1" t="s">
        <v>260</v>
      </c>
      <c r="I57" s="14" t="s">
        <v>417</v>
      </c>
      <c r="L57" s="1" t="str">
        <f t="shared" ca="1" si="0"/>
        <v>PERFORM "SchData-OLTP-Master"."Func_TblBankAccount_SET"(varSystemLoginSession, null, null, null, varInstitutionBranchID, varBaseCurrencyID, 166000000000010, '7240741347', 'PT QDC Technologies', 62000000000001, 124000000000001);</v>
      </c>
      <c r="N57" s="11">
        <f t="shared" si="1"/>
        <v>167000000000054</v>
      </c>
    </row>
    <row r="58" spans="2:14" x14ac:dyDescent="0.2">
      <c r="B58" s="8">
        <v>124000000000001</v>
      </c>
      <c r="E58" s="1" t="s">
        <v>398</v>
      </c>
      <c r="F58" s="7">
        <f ca="1">VLOOKUP($E58, OFFSET([1]DataLookUp!$B$2, 0, 0, 100, 6), 6, FALSE)</f>
        <v>166000000000010</v>
      </c>
      <c r="G58" s="13" t="s">
        <v>395</v>
      </c>
      <c r="H58" s="1" t="s">
        <v>260</v>
      </c>
      <c r="I58" s="14" t="s">
        <v>417</v>
      </c>
      <c r="L58" s="1" t="str">
        <f t="shared" ca="1" si="0"/>
        <v>PERFORM "SchData-OLTP-Master"."Func_TblBankAccount_SET"(varSystemLoginSession, null, null, null, varInstitutionBranchID, varBaseCurrencyID, 166000000000010, '7240736928', 'PT QDC Technologies', 62000000000001, 124000000000001);</v>
      </c>
      <c r="N58" s="11">
        <f t="shared" si="1"/>
        <v>167000000000055</v>
      </c>
    </row>
    <row r="59" spans="2:14" x14ac:dyDescent="0.2">
      <c r="B59" s="8">
        <v>124000000000001</v>
      </c>
      <c r="E59" s="1" t="s">
        <v>407</v>
      </c>
      <c r="F59" s="7">
        <f ca="1">VLOOKUP($E59, OFFSET([1]DataLookUp!$B$2, 0, 0, 100, 6), 6, FALSE)</f>
        <v>166000000000004</v>
      </c>
      <c r="G59" s="13" t="s">
        <v>312</v>
      </c>
      <c r="H59" s="1" t="s">
        <v>260</v>
      </c>
      <c r="I59" s="14" t="s">
        <v>417</v>
      </c>
      <c r="L59" s="1" t="str">
        <f t="shared" ca="1" si="0"/>
        <v>PERFORM "SchData-OLTP-Master"."Func_TblBankAccount_SET"(varSystemLoginSession, null, null, null, varInstitutionBranchID, varBaseCurrencyID, 166000000000004, '0100201300000052', 'PT QDC Technologies', 62000000000001, 124000000000001);</v>
      </c>
      <c r="N59" s="11">
        <f t="shared" ref="N59" si="2">N58+IF(EXACT(B59, ""), 0, 1)</f>
        <v>167000000000056</v>
      </c>
    </row>
    <row r="60" spans="2:14" x14ac:dyDescent="0.2">
      <c r="B60" s="4"/>
      <c r="C60" s="18"/>
      <c r="D60" s="4"/>
      <c r="E60" s="4"/>
      <c r="F60" s="4"/>
      <c r="G60" s="19"/>
      <c r="H60" s="4"/>
      <c r="I60" s="20"/>
      <c r="J60" s="4"/>
      <c r="K60" s="4"/>
      <c r="L60" s="4"/>
      <c r="M60" s="4"/>
      <c r="N60" s="4"/>
    </row>
    <row r="61" spans="2:14" x14ac:dyDescent="0.2">
      <c r="B61" s="8" t="e">
        <f ca="1">_xlfn.IFNA(IF(EXACT($C61, ""), "", VLOOKUP($C61, OFFSET([2]DataLookUp!$B$2, 0, 0, 1000, 3), 2, FALSE )), "")</f>
        <v>#VALUE!</v>
      </c>
      <c r="C61" s="13" t="s">
        <v>18</v>
      </c>
      <c r="D61" s="1" t="e">
        <f ca="1">_xlfn.IFNA(IF(EXACT($C61, ""), "", VLOOKUP($C61, OFFSET([2]DataLookUp!$B$2, 0, 0, 1000, 4), 4, FALSE )), "")</f>
        <v>#VALUE!</v>
      </c>
      <c r="E61" s="1" t="s">
        <v>236</v>
      </c>
      <c r="F61" s="7">
        <f ca="1">VLOOKUP($E61, OFFSET([1]DataLookUp!$B$2, 0, 0, 100, 6), 6, FALSE)</f>
        <v>166000000000005</v>
      </c>
      <c r="G61" s="3" t="s">
        <v>99</v>
      </c>
      <c r="H61" s="1" t="s">
        <v>102</v>
      </c>
      <c r="I61" s="14" t="s">
        <v>417</v>
      </c>
      <c r="L61" s="1" t="e">
        <f t="shared" ca="1" si="0"/>
        <v>#VALUE!</v>
      </c>
      <c r="N61" s="21">
        <f>N59+IF(EXACT(I61, ""), 0, 1)</f>
        <v>167000000000057</v>
      </c>
    </row>
    <row r="62" spans="2:14" x14ac:dyDescent="0.2">
      <c r="B62" s="8" t="e">
        <f ca="1">_xlfn.IFNA(IF(EXACT($C62, ""), "", VLOOKUP($C62, OFFSET([2]DataLookUp!$B$2, 0, 0, 1000, 3), 2, FALSE )), "")</f>
        <v>#VALUE!</v>
      </c>
      <c r="C62" s="13" t="s">
        <v>18</v>
      </c>
      <c r="D62" s="1" t="e">
        <f ca="1">_xlfn.IFNA(IF(EXACT($C62, ""), "", VLOOKUP($C62, OFFSET([2]DataLookUp!$B$2, 0, 0, 1000, 4), 4, FALSE )), "")</f>
        <v>#VALUE!</v>
      </c>
      <c r="E62" s="1" t="s">
        <v>237</v>
      </c>
      <c r="F62" s="7">
        <f ca="1">VLOOKUP($E62, OFFSET([1]DataLookUp!$B$2, 0, 0, 100, 6), 6, FALSE)</f>
        <v>166000000000001</v>
      </c>
      <c r="G62" s="3" t="s">
        <v>100</v>
      </c>
      <c r="H62" s="1" t="s">
        <v>103</v>
      </c>
      <c r="I62" s="14" t="s">
        <v>417</v>
      </c>
      <c r="L62" s="1" t="e">
        <f t="shared" ca="1" si="0"/>
        <v>#VALUE!</v>
      </c>
      <c r="N62" s="11" t="e">
        <f t="shared" ref="N62:N76" ca="1" si="3">N61+IF(EXACT(B62, ""), 0, 1)</f>
        <v>#VALUE!</v>
      </c>
    </row>
    <row r="63" spans="2:14" x14ac:dyDescent="0.2">
      <c r="B63" s="8" t="e">
        <f ca="1">_xlfn.IFNA(IF(EXACT($C63, ""), "", VLOOKUP($C63, OFFSET([2]DataLookUp!$B$2, 0, 0, 1000, 3), 2, FALSE )), "")</f>
        <v>#VALUE!</v>
      </c>
      <c r="C63" s="13" t="s">
        <v>18</v>
      </c>
      <c r="D63" s="1" t="e">
        <f ca="1">_xlfn.IFNA(IF(EXACT($C63, ""), "", VLOOKUP($C63, OFFSET([2]DataLookUp!$B$2, 0, 0, 1000, 4), 4, FALSE )), "")</f>
        <v>#VALUE!</v>
      </c>
      <c r="E63" s="1" t="s">
        <v>238</v>
      </c>
      <c r="F63" s="7">
        <f ca="1">VLOOKUP($E63, OFFSET([1]DataLookUp!$B$2, 0, 0, 100, 6), 6, FALSE)</f>
        <v>166000000000002</v>
      </c>
      <c r="G63" s="3" t="s">
        <v>101</v>
      </c>
      <c r="H63" s="1" t="s">
        <v>103</v>
      </c>
      <c r="I63" s="14" t="s">
        <v>417</v>
      </c>
      <c r="L63" s="1" t="e">
        <f t="shared" ca="1" si="0"/>
        <v>#VALUE!</v>
      </c>
      <c r="N63" s="11" t="e">
        <f t="shared" ca="1" si="3"/>
        <v>#VALUE!</v>
      </c>
    </row>
    <row r="64" spans="2:14" x14ac:dyDescent="0.2">
      <c r="B64" s="8" t="e">
        <f ca="1">_xlfn.IFNA(IF(EXACT($C64, ""), "", VLOOKUP($C64, OFFSET([2]DataLookUp!$B$2, 0, 0, 1000, 3), 2, FALSE )), "")</f>
        <v>#VALUE!</v>
      </c>
      <c r="C64" s="13">
        <v>210904088</v>
      </c>
      <c r="D64" s="1" t="e">
        <f ca="1">_xlfn.IFNA(IF(EXACT($C64, ""), "", VLOOKUP($C64, OFFSET([2]DataLookUp!$B$2, 0, 0, 1000, 4), 4, FALSE )), "")</f>
        <v>#VALUE!</v>
      </c>
      <c r="E64" s="1" t="s">
        <v>236</v>
      </c>
      <c r="F64" s="7">
        <f ca="1">VLOOKUP($E64, OFFSET([1]DataLookUp!$B$2, 0, 0, 100, 6), 6, FALSE)</f>
        <v>166000000000005</v>
      </c>
      <c r="G64" s="3" t="s">
        <v>21</v>
      </c>
      <c r="H64" s="1" t="s">
        <v>95</v>
      </c>
      <c r="I64" s="14" t="s">
        <v>417</v>
      </c>
      <c r="L64" s="1" t="e">
        <f t="shared" ca="1" si="0"/>
        <v>#VALUE!</v>
      </c>
      <c r="N64" s="11" t="e">
        <f t="shared" ca="1" si="3"/>
        <v>#VALUE!</v>
      </c>
    </row>
    <row r="65" spans="2:14" x14ac:dyDescent="0.2">
      <c r="B65" s="8" t="e">
        <f ca="1">_xlfn.IFNA(IF(EXACT($C65, ""), "", VLOOKUP($C65, OFFSET([2]DataLookUp!$B$2, 0, 0, 1000, 3), 2, FALSE )), "")</f>
        <v>#VALUE!</v>
      </c>
      <c r="C65" s="13" t="s">
        <v>0</v>
      </c>
      <c r="D65" s="1" t="e">
        <f ca="1">_xlfn.IFNA(IF(EXACT($C65, ""), "", VLOOKUP($C65, OFFSET([2]DataLookUp!$B$2, 0, 0, 1000, 4), 4, FALSE )), "")</f>
        <v>#VALUE!</v>
      </c>
      <c r="E65" s="1" t="s">
        <v>236</v>
      </c>
      <c r="F65" s="7">
        <f ca="1">VLOOKUP($E65, OFFSET([1]DataLookUp!$B$2, 0, 0, 100, 6), 6, FALSE)</f>
        <v>166000000000005</v>
      </c>
      <c r="G65" s="3">
        <v>2040089643</v>
      </c>
      <c r="H65" s="1" t="s">
        <v>184</v>
      </c>
      <c r="I65" s="14" t="s">
        <v>417</v>
      </c>
      <c r="L65" s="1" t="e">
        <f t="shared" ca="1" si="0"/>
        <v>#VALUE!</v>
      </c>
      <c r="N65" s="11" t="e">
        <f t="shared" ca="1" si="3"/>
        <v>#VALUE!</v>
      </c>
    </row>
    <row r="66" spans="2:14" x14ac:dyDescent="0.2">
      <c r="B66" s="8" t="e">
        <f ca="1">_xlfn.IFNA(IF(EXACT($C66, ""), "", VLOOKUP($C66, OFFSET([2]DataLookUp!$B$2, 0, 0, 1000, 3), 2, FALSE )), "")</f>
        <v>#VALUE!</v>
      </c>
      <c r="C66" s="13" t="s">
        <v>1</v>
      </c>
      <c r="D66" s="1" t="e">
        <f ca="1">_xlfn.IFNA(IF(EXACT($C66, ""), "", VLOOKUP($C66, OFFSET([2]DataLookUp!$B$2, 0, 0, 1000, 4), 4, FALSE )), "")</f>
        <v>#VALUE!</v>
      </c>
      <c r="E66" s="1" t="s">
        <v>236</v>
      </c>
      <c r="F66" s="7">
        <f ca="1">VLOOKUP($E66, OFFSET([1]DataLookUp!$B$2, 0, 0, 100, 6), 6, FALSE)</f>
        <v>166000000000005</v>
      </c>
      <c r="G66" s="3" t="s">
        <v>104</v>
      </c>
      <c r="H66" s="1" t="s">
        <v>185</v>
      </c>
      <c r="I66" s="14" t="s">
        <v>417</v>
      </c>
      <c r="L66" s="1" t="e">
        <f t="shared" ca="1" si="0"/>
        <v>#VALUE!</v>
      </c>
      <c r="N66" s="11" t="e">
        <f t="shared" ca="1" si="3"/>
        <v>#VALUE!</v>
      </c>
    </row>
    <row r="67" spans="2:14" x14ac:dyDescent="0.2">
      <c r="B67" s="8" t="e">
        <f ca="1">_xlfn.IFNA(IF(EXACT($C67, ""), "", VLOOKUP($C67, OFFSET([2]DataLookUp!$B$2, 0, 0, 1000, 3), 2, FALSE )), "")</f>
        <v>#VALUE!</v>
      </c>
      <c r="C67" s="13">
        <v>311022972</v>
      </c>
      <c r="D67" s="1" t="e">
        <f ca="1">_xlfn.IFNA(IF(EXACT($C67, ""), "", VLOOKUP($C67, OFFSET([2]DataLookUp!$B$2, 0, 0, 1000, 4), 4, FALSE )), "")</f>
        <v>#VALUE!</v>
      </c>
      <c r="E67" s="1" t="s">
        <v>236</v>
      </c>
      <c r="F67" s="7">
        <f ca="1">VLOOKUP($E67, OFFSET([1]DataLookUp!$B$2, 0, 0, 100, 6), 6, FALSE)</f>
        <v>166000000000005</v>
      </c>
      <c r="G67" s="3">
        <v>6821221339</v>
      </c>
      <c r="H67" s="1" t="s">
        <v>186</v>
      </c>
      <c r="I67" s="14" t="s">
        <v>417</v>
      </c>
      <c r="L67" s="1" t="e">
        <f t="shared" ca="1" si="0"/>
        <v>#VALUE!</v>
      </c>
      <c r="N67" s="11" t="e">
        <f t="shared" ca="1" si="3"/>
        <v>#VALUE!</v>
      </c>
    </row>
    <row r="68" spans="2:14" x14ac:dyDescent="0.2">
      <c r="B68" s="8" t="e">
        <f ca="1">_xlfn.IFNA(IF(EXACT($C68, ""), "", VLOOKUP($C68, OFFSET([2]DataLookUp!$B$2, 0, 0, 1000, 3), 2, FALSE )), "")</f>
        <v>#VALUE!</v>
      </c>
      <c r="C68" s="15" t="s">
        <v>116</v>
      </c>
      <c r="D68" s="1" t="e">
        <f ca="1">_xlfn.IFNA(IF(EXACT($C68, ""), "", VLOOKUP($C68, OFFSET([2]DataLookUp!$B$2, 0, 0, 1000, 4), 4, FALSE )), "")</f>
        <v>#VALUE!</v>
      </c>
      <c r="E68" s="1" t="s">
        <v>236</v>
      </c>
      <c r="F68" s="7">
        <f ca="1">VLOOKUP($E68, OFFSET([1]DataLookUp!$B$2, 0, 0, 100, 6), 6, FALSE)</f>
        <v>166000000000005</v>
      </c>
      <c r="G68" s="3">
        <v>5750423347</v>
      </c>
      <c r="H68" s="1" t="s">
        <v>119</v>
      </c>
      <c r="I68" s="14" t="s">
        <v>417</v>
      </c>
      <c r="L68" s="1" t="e">
        <f t="shared" ca="1" si="0"/>
        <v>#VALUE!</v>
      </c>
      <c r="N68" s="11" t="e">
        <f t="shared" ca="1" si="3"/>
        <v>#VALUE!</v>
      </c>
    </row>
    <row r="69" spans="2:14" x14ac:dyDescent="0.2">
      <c r="B69" s="8" t="e">
        <f ca="1">_xlfn.IFNA(IF(EXACT($C69, ""), "", VLOOKUP($C69, OFFSET([2]DataLookUp!$B$2, 0, 0, 1000, 3), 2, FALSE )), "")</f>
        <v>#VALUE!</v>
      </c>
      <c r="C69" s="13">
        <v>150506222</v>
      </c>
      <c r="D69" s="1" t="e">
        <f ca="1">_xlfn.IFNA(IF(EXACT($C69, ""), "", VLOOKUP($C69, OFFSET([2]DataLookUp!$B$2, 0, 0, 1000, 4), 4, FALSE )), "")</f>
        <v>#VALUE!</v>
      </c>
      <c r="E69" s="1" t="s">
        <v>236</v>
      </c>
      <c r="F69" s="7">
        <f ca="1">VLOOKUP($E69, OFFSET([1]DataLookUp!$B$2, 0, 0, 100, 6), 6, FALSE)</f>
        <v>166000000000005</v>
      </c>
      <c r="G69" s="3">
        <v>7150306269</v>
      </c>
      <c r="H69" s="1" t="s">
        <v>120</v>
      </c>
      <c r="I69" s="14" t="s">
        <v>417</v>
      </c>
      <c r="L69" s="1" t="e">
        <f t="shared" ref="L69:L132" ca="1" si="4">IF(EXACT(B69, ""), "", CONCATENATE("PERFORM ""SchData-OLTP-Master"".""Func_TblBankAccount_SET""(varSystemLoginSession, null, null, null, varInstitutionBranchID, varBaseCurrencyID, ", F69, ", '", G69, "', '", H69, "', ", I69, ", ", B69, ");"))</f>
        <v>#VALUE!</v>
      </c>
      <c r="N69" s="11" t="e">
        <f t="shared" ca="1" si="3"/>
        <v>#VALUE!</v>
      </c>
    </row>
    <row r="70" spans="2:14" x14ac:dyDescent="0.2">
      <c r="B70" s="8" t="e">
        <f ca="1">_xlfn.IFNA(IF(EXACT($C70, ""), "", VLOOKUP($C70, OFFSET([2]DataLookUp!$B$2, 0, 0, 1000, 3), 2, FALSE )), "")</f>
        <v>#VALUE!</v>
      </c>
      <c r="C70" s="13">
        <v>191022969</v>
      </c>
      <c r="D70" s="1" t="e">
        <f ca="1">_xlfn.IFNA(IF(EXACT($C70, ""), "", VLOOKUP($C70, OFFSET([2]DataLookUp!$B$2, 0, 0, 1000, 4), 4, FALSE )), "")</f>
        <v>#VALUE!</v>
      </c>
      <c r="E70" s="1" t="s">
        <v>236</v>
      </c>
      <c r="F70" s="7">
        <f ca="1">VLOOKUP($E70, OFFSET([1]DataLookUp!$B$2, 0, 0, 100, 6), 6, FALSE)</f>
        <v>166000000000005</v>
      </c>
      <c r="G70" s="3">
        <v>2670159496</v>
      </c>
      <c r="H70" s="1" t="s">
        <v>121</v>
      </c>
      <c r="I70" s="14" t="s">
        <v>417</v>
      </c>
      <c r="L70" s="1" t="e">
        <f t="shared" ca="1" si="4"/>
        <v>#VALUE!</v>
      </c>
      <c r="N70" s="11" t="e">
        <f t="shared" ca="1" si="3"/>
        <v>#VALUE!</v>
      </c>
    </row>
    <row r="71" spans="2:14" x14ac:dyDescent="0.2">
      <c r="B71" s="8" t="e">
        <f ca="1">_xlfn.IFNA(IF(EXACT($C71, ""), "", VLOOKUP($C71, OFFSET([2]DataLookUp!$B$2, 0, 0, 1000, 3), 2, FALSE )), "")</f>
        <v>#VALUE!</v>
      </c>
      <c r="C71" s="13">
        <v>141020935</v>
      </c>
      <c r="D71" s="1" t="e">
        <f ca="1">_xlfn.IFNA(IF(EXACT($C71, ""), "", VLOOKUP($C71, OFFSET([2]DataLookUp!$B$2, 0, 0, 1000, 4), 4, FALSE )), "")</f>
        <v>#VALUE!</v>
      </c>
      <c r="E71" s="1" t="s">
        <v>236</v>
      </c>
      <c r="F71" s="7">
        <f ca="1">VLOOKUP($E71, OFFSET([1]DataLookUp!$B$2, 0, 0, 100, 6), 6, FALSE)</f>
        <v>166000000000005</v>
      </c>
      <c r="G71" s="3">
        <v>5520607058</v>
      </c>
      <c r="H71" s="1" t="s">
        <v>122</v>
      </c>
      <c r="I71" s="14" t="s">
        <v>417</v>
      </c>
      <c r="L71" s="1" t="e">
        <f t="shared" ca="1" si="4"/>
        <v>#VALUE!</v>
      </c>
      <c r="N71" s="11" t="e">
        <f t="shared" ca="1" si="3"/>
        <v>#VALUE!</v>
      </c>
    </row>
    <row r="72" spans="2:14" x14ac:dyDescent="0.2">
      <c r="B72" s="8" t="e">
        <f ca="1">_xlfn.IFNA(IF(EXACT($C72, ""), "", VLOOKUP($C72, OFFSET([2]DataLookUp!$B$2, 0, 0, 1000, 3), 2, FALSE )), "")</f>
        <v>#VALUE!</v>
      </c>
      <c r="C72" s="13">
        <v>100419903</v>
      </c>
      <c r="D72" s="1" t="e">
        <f ca="1">_xlfn.IFNA(IF(EXACT($C72, ""), "", VLOOKUP($C72, OFFSET([2]DataLookUp!$B$2, 0, 0, 1000, 4), 4, FALSE )), "")</f>
        <v>#VALUE!</v>
      </c>
      <c r="E72" s="1" t="s">
        <v>236</v>
      </c>
      <c r="F72" s="7">
        <f ca="1">VLOOKUP($E72, OFFSET([1]DataLookUp!$B$2, 0, 0, 100, 6), 6, FALSE)</f>
        <v>166000000000005</v>
      </c>
      <c r="G72" s="3">
        <v>5520537742</v>
      </c>
      <c r="H72" s="1" t="s">
        <v>123</v>
      </c>
      <c r="I72" s="14" t="s">
        <v>417</v>
      </c>
      <c r="L72" s="1" t="e">
        <f t="shared" ca="1" si="4"/>
        <v>#VALUE!</v>
      </c>
      <c r="N72" s="11" t="e">
        <f t="shared" ca="1" si="3"/>
        <v>#VALUE!</v>
      </c>
    </row>
    <row r="73" spans="2:14" x14ac:dyDescent="0.2">
      <c r="B73" s="8" t="e">
        <f ca="1">_xlfn.IFNA(IF(EXACT($C73, ""), "", VLOOKUP($C73, OFFSET([2]DataLookUp!$B$2, 0, 0, 1000, 3), 2, FALSE )), "")</f>
        <v>#VALUE!</v>
      </c>
      <c r="C73" s="13" t="s">
        <v>117</v>
      </c>
      <c r="D73" s="1" t="e">
        <f ca="1">_xlfn.IFNA(IF(EXACT($C73, ""), "", VLOOKUP($C73, OFFSET([2]DataLookUp!$B$2, 0, 0, 1000, 4), 4, FALSE )), "")</f>
        <v>#VALUE!</v>
      </c>
      <c r="E73" s="1" t="s">
        <v>236</v>
      </c>
      <c r="F73" s="7">
        <f ca="1">VLOOKUP($E73, OFFSET([1]DataLookUp!$B$2, 0, 0, 100, 6), 6, FALSE)</f>
        <v>166000000000005</v>
      </c>
      <c r="G73" s="3" t="s">
        <v>169</v>
      </c>
      <c r="H73" s="1" t="s">
        <v>124</v>
      </c>
      <c r="I73" s="14" t="s">
        <v>417</v>
      </c>
      <c r="L73" s="1" t="e">
        <f t="shared" ca="1" si="4"/>
        <v>#VALUE!</v>
      </c>
      <c r="N73" s="11" t="e">
        <f t="shared" ca="1" si="3"/>
        <v>#VALUE!</v>
      </c>
    </row>
    <row r="74" spans="2:14" x14ac:dyDescent="0.2">
      <c r="B74" s="8" t="e">
        <f ca="1">_xlfn.IFNA(IF(EXACT($C74, ""), "", VLOOKUP($C74, OFFSET([2]DataLookUp!$B$2, 0, 0, 1000, 3), 2, FALSE )), "")</f>
        <v>#VALUE!</v>
      </c>
      <c r="C74" s="13" t="s">
        <v>2</v>
      </c>
      <c r="D74" s="1" t="e">
        <f ca="1">_xlfn.IFNA(IF(EXACT($C74, ""), "", VLOOKUP($C74, OFFSET([2]DataLookUp!$B$2, 0, 0, 1000, 4), 4, FALSE )), "")</f>
        <v>#VALUE!</v>
      </c>
      <c r="E74" s="1" t="s">
        <v>236</v>
      </c>
      <c r="F74" s="7">
        <f ca="1">VLOOKUP($E74, OFFSET([1]DataLookUp!$B$2, 0, 0, 100, 6), 6, FALSE)</f>
        <v>166000000000005</v>
      </c>
      <c r="G74" s="3">
        <v>5520579321</v>
      </c>
      <c r="H74" s="1" t="s">
        <v>125</v>
      </c>
      <c r="I74" s="14" t="s">
        <v>417</v>
      </c>
      <c r="L74" s="1" t="e">
        <f t="shared" ca="1" si="4"/>
        <v>#VALUE!</v>
      </c>
      <c r="N74" s="11" t="e">
        <f t="shared" ca="1" si="3"/>
        <v>#VALUE!</v>
      </c>
    </row>
    <row r="75" spans="2:14" x14ac:dyDescent="0.2">
      <c r="B75" s="8" t="e">
        <f ca="1">_xlfn.IFNA(IF(EXACT($C75, ""), "", VLOOKUP($C75, OFFSET([2]DataLookUp!$B$2, 0, 0, 1000, 3), 2, FALSE )), "")</f>
        <v>#VALUE!</v>
      </c>
      <c r="C75" s="13" t="s">
        <v>3</v>
      </c>
      <c r="D75" s="1" t="e">
        <f ca="1">_xlfn.IFNA(IF(EXACT($C75, ""), "", VLOOKUP($C75, OFFSET([2]DataLookUp!$B$2, 0, 0, 1000, 4), 4, FALSE )), "")</f>
        <v>#VALUE!</v>
      </c>
      <c r="E75" s="1" t="s">
        <v>236</v>
      </c>
      <c r="F75" s="7">
        <f ca="1">VLOOKUP($E75, OFFSET([1]DataLookUp!$B$2, 0, 0, 100, 6), 6, FALSE)</f>
        <v>166000000000005</v>
      </c>
      <c r="G75" s="3">
        <v>1280247568</v>
      </c>
      <c r="H75" s="1" t="s">
        <v>126</v>
      </c>
      <c r="I75" s="14" t="s">
        <v>417</v>
      </c>
      <c r="L75" s="1" t="e">
        <f t="shared" ca="1" si="4"/>
        <v>#VALUE!</v>
      </c>
      <c r="N75" s="11" t="e">
        <f t="shared" ca="1" si="3"/>
        <v>#VALUE!</v>
      </c>
    </row>
    <row r="76" spans="2:14" x14ac:dyDescent="0.2">
      <c r="B76" s="8" t="e">
        <f ca="1">_xlfn.IFNA(IF(EXACT($C76, ""), "", VLOOKUP($C76, OFFSET([2]DataLookUp!$B$2, 0, 0, 1000, 3), 2, FALSE )), "")</f>
        <v>#VALUE!</v>
      </c>
      <c r="C76" s="13" t="s">
        <v>110</v>
      </c>
      <c r="D76" s="1" t="e">
        <f ca="1">_xlfn.IFNA(IF(EXACT($C76, ""), "", VLOOKUP($C76, OFFSET([2]DataLookUp!$B$2, 0, 0, 1000, 4), 4, FALSE )), "")</f>
        <v>#VALUE!</v>
      </c>
      <c r="E76" s="1" t="s">
        <v>236</v>
      </c>
      <c r="F76" s="7">
        <f ca="1">VLOOKUP($E76, OFFSET([1]DataLookUp!$B$2, 0, 0, 100, 6), 6, FALSE)</f>
        <v>166000000000005</v>
      </c>
      <c r="G76" s="3">
        <v>2211206120</v>
      </c>
      <c r="H76" s="1" t="s">
        <v>187</v>
      </c>
      <c r="I76" s="14" t="s">
        <v>417</v>
      </c>
      <c r="L76" s="1" t="e">
        <f t="shared" ca="1" si="4"/>
        <v>#VALUE!</v>
      </c>
      <c r="N76" s="11" t="e">
        <f t="shared" ca="1" si="3"/>
        <v>#VALUE!</v>
      </c>
    </row>
    <row r="77" spans="2:14" x14ac:dyDescent="0.2">
      <c r="B77" s="8" t="e">
        <f ca="1">_xlfn.IFNA(IF(EXACT($C77, ""), "", VLOOKUP($C77, OFFSET([2]DataLookUp!$B$2, 0, 0, 1000, 3), 2, FALSE )), "")</f>
        <v>#VALUE!</v>
      </c>
      <c r="C77" s="13" t="s">
        <v>111</v>
      </c>
      <c r="D77" s="1" t="e">
        <f ca="1">_xlfn.IFNA(IF(EXACT($C77, ""), "", VLOOKUP($C77, OFFSET([2]DataLookUp!$B$2, 0, 0, 1000, 4), 4, FALSE )), "")</f>
        <v>#VALUE!</v>
      </c>
      <c r="E77" s="1" t="s">
        <v>236</v>
      </c>
      <c r="F77" s="7">
        <f ca="1">VLOOKUP($E77, OFFSET([1]DataLookUp!$B$2, 0, 0, 100, 6), 6, FALSE)</f>
        <v>166000000000005</v>
      </c>
      <c r="G77" s="3">
        <v>2839669733</v>
      </c>
      <c r="H77" s="1" t="s">
        <v>127</v>
      </c>
      <c r="I77" s="14" t="s">
        <v>417</v>
      </c>
      <c r="L77" s="1" t="e">
        <f t="shared" ca="1" si="4"/>
        <v>#VALUE!</v>
      </c>
      <c r="N77" s="11" t="e">
        <f ca="1">N76+IF(EXACT(B77, ""), 0, 1)</f>
        <v>#VALUE!</v>
      </c>
    </row>
    <row r="78" spans="2:14" x14ac:dyDescent="0.2">
      <c r="B78" s="8" t="e">
        <f ca="1">_xlfn.IFNA(IF(EXACT($C78, ""), "", VLOOKUP($C78, OFFSET([2]DataLookUp!$B$2, 0, 0, 1000, 3), 2, FALSE )), "")</f>
        <v>#VALUE!</v>
      </c>
      <c r="C78" s="13" t="s">
        <v>112</v>
      </c>
      <c r="D78" s="1" t="e">
        <f ca="1">_xlfn.IFNA(IF(EXACT($C78, ""), "", VLOOKUP($C78, OFFSET([2]DataLookUp!$B$2, 0, 0, 1000, 4), 4, FALSE )), "")</f>
        <v>#VALUE!</v>
      </c>
      <c r="E78" s="1" t="s">
        <v>236</v>
      </c>
      <c r="F78" s="7">
        <f ca="1">VLOOKUP($E78, OFFSET([1]DataLookUp!$B$2, 0, 0, 100, 6), 6, FALSE)</f>
        <v>166000000000005</v>
      </c>
      <c r="G78" s="3">
        <v>2731371123</v>
      </c>
      <c r="H78" s="1" t="s">
        <v>128</v>
      </c>
      <c r="I78" s="14" t="s">
        <v>417</v>
      </c>
      <c r="L78" s="1" t="e">
        <f t="shared" ca="1" si="4"/>
        <v>#VALUE!</v>
      </c>
      <c r="N78" s="11" t="e">
        <f t="shared" ref="N78:N132" ca="1" si="5">N77+IF(EXACT(B78, ""), 0, 1)</f>
        <v>#VALUE!</v>
      </c>
    </row>
    <row r="79" spans="2:14" x14ac:dyDescent="0.2">
      <c r="B79" s="8" t="e">
        <f ca="1">_xlfn.IFNA(IF(EXACT($C79, ""), "", VLOOKUP($C79, OFFSET([2]DataLookUp!$B$2, 0, 0, 1000, 3), 2, FALSE )), "")</f>
        <v>#VALUE!</v>
      </c>
      <c r="C79" s="13" t="s">
        <v>4</v>
      </c>
      <c r="D79" s="1" t="e">
        <f ca="1">_xlfn.IFNA(IF(EXACT($C79, ""), "", VLOOKUP($C79, OFFSET([2]DataLookUp!$B$2, 0, 0, 1000, 4), 4, FALSE )), "")</f>
        <v>#VALUE!</v>
      </c>
      <c r="E79" s="1" t="s">
        <v>236</v>
      </c>
      <c r="F79" s="7">
        <f ca="1">VLOOKUP($E79, OFFSET([1]DataLookUp!$B$2, 0, 0, 100, 6), 6, FALSE)</f>
        <v>166000000000005</v>
      </c>
      <c r="G79" s="3" t="s">
        <v>170</v>
      </c>
      <c r="H79" s="1" t="s">
        <v>129</v>
      </c>
      <c r="I79" s="14" t="s">
        <v>417</v>
      </c>
      <c r="L79" s="1" t="e">
        <f t="shared" ca="1" si="4"/>
        <v>#VALUE!</v>
      </c>
      <c r="N79" s="11" t="e">
        <f t="shared" ca="1" si="5"/>
        <v>#VALUE!</v>
      </c>
    </row>
    <row r="80" spans="2:14" x14ac:dyDescent="0.2">
      <c r="B80" s="8" t="e">
        <f ca="1">_xlfn.IFNA(IF(EXACT($C80, ""), "", VLOOKUP($C80, OFFSET([2]DataLookUp!$B$2, 0, 0, 1000, 3), 2, FALSE )), "")</f>
        <v>#VALUE!</v>
      </c>
      <c r="C80" s="13" t="s">
        <v>5</v>
      </c>
      <c r="D80" s="1" t="e">
        <f ca="1">_xlfn.IFNA(IF(EXACT($C80, ""), "", VLOOKUP($C80, OFFSET([2]DataLookUp!$B$2, 0, 0, 1000, 4), 4, FALSE )), "")</f>
        <v>#VALUE!</v>
      </c>
      <c r="E80" s="1" t="s">
        <v>236</v>
      </c>
      <c r="F80" s="7">
        <f ca="1">VLOOKUP($E80, OFFSET([1]DataLookUp!$B$2, 0, 0, 100, 6), 6, FALSE)</f>
        <v>166000000000005</v>
      </c>
      <c r="G80" s="12">
        <v>5211078091</v>
      </c>
      <c r="H80" s="1" t="s">
        <v>130</v>
      </c>
      <c r="I80" s="14" t="s">
        <v>417</v>
      </c>
      <c r="L80" s="1" t="e">
        <f t="shared" ca="1" si="4"/>
        <v>#VALUE!</v>
      </c>
      <c r="N80" s="11" t="e">
        <f t="shared" ca="1" si="5"/>
        <v>#VALUE!</v>
      </c>
    </row>
    <row r="81" spans="1:14" x14ac:dyDescent="0.2">
      <c r="B81" s="8" t="e">
        <f ca="1">_xlfn.IFNA(IF(EXACT($C81, ""), "", VLOOKUP($C81, OFFSET([2]DataLookUp!$B$2, 0, 0, 1000, 3), 2, FALSE )), "")</f>
        <v>#VALUE!</v>
      </c>
      <c r="C81" s="13" t="s">
        <v>118</v>
      </c>
      <c r="D81" s="1" t="e">
        <f ca="1">_xlfn.IFNA(IF(EXACT($C81, ""), "", VLOOKUP($C81, OFFSET([2]DataLookUp!$B$2, 0, 0, 1000, 4), 4, FALSE )), "")</f>
        <v>#VALUE!</v>
      </c>
      <c r="E81" s="1" t="s">
        <v>236</v>
      </c>
      <c r="F81" s="7">
        <f ca="1">VLOOKUP($E81, OFFSET([1]DataLookUp!$B$2, 0, 0, 100, 6), 6, FALSE)</f>
        <v>166000000000005</v>
      </c>
      <c r="G81" s="12">
        <v>5855178874</v>
      </c>
      <c r="H81" s="1" t="s">
        <v>131</v>
      </c>
      <c r="I81" s="14" t="s">
        <v>417</v>
      </c>
      <c r="L81" s="1" t="e">
        <f t="shared" ca="1" si="4"/>
        <v>#VALUE!</v>
      </c>
      <c r="N81" s="11" t="e">
        <f t="shared" ca="1" si="5"/>
        <v>#VALUE!</v>
      </c>
    </row>
    <row r="82" spans="1:14" x14ac:dyDescent="0.2">
      <c r="B82" s="8" t="e">
        <f ca="1">_xlfn.IFNA(IF(EXACT($C82, ""), "", VLOOKUP($C82, OFFSET([2]DataLookUp!$B$2, 0, 0, 1000, 3), 2, FALSE )), "")</f>
        <v>#VALUE!</v>
      </c>
      <c r="C82" s="13" t="s">
        <v>6</v>
      </c>
      <c r="D82" s="1" t="e">
        <f ca="1">_xlfn.IFNA(IF(EXACT($C82, ""), "", VLOOKUP($C82, OFFSET([2]DataLookUp!$B$2, 0, 0, 1000, 4), 4, FALSE )), "")</f>
        <v>#VALUE!</v>
      </c>
      <c r="E82" s="1" t="s">
        <v>236</v>
      </c>
      <c r="F82" s="7">
        <f ca="1">VLOOKUP($E82, OFFSET([1]DataLookUp!$B$2, 0, 0, 100, 6), 6, FALSE)</f>
        <v>166000000000005</v>
      </c>
      <c r="G82" s="12">
        <v>5750226541</v>
      </c>
      <c r="H82" s="1" t="s">
        <v>132</v>
      </c>
      <c r="I82" s="14" t="s">
        <v>417</v>
      </c>
      <c r="L82" s="1" t="e">
        <f t="shared" ca="1" si="4"/>
        <v>#VALUE!</v>
      </c>
      <c r="N82" s="11" t="e">
        <f t="shared" ca="1" si="5"/>
        <v>#VALUE!</v>
      </c>
    </row>
    <row r="83" spans="1:14" x14ac:dyDescent="0.2">
      <c r="A83" s="2"/>
      <c r="B83" s="8" t="e">
        <f ca="1">_xlfn.IFNA(IF(EXACT($C83, ""), "", VLOOKUP($C83, OFFSET([2]DataLookUp!$B$2, 0, 0, 1000, 3), 2, FALSE )), "")</f>
        <v>#VALUE!</v>
      </c>
      <c r="C83" s="13">
        <v>191022968</v>
      </c>
      <c r="D83" s="1" t="e">
        <f ca="1">_xlfn.IFNA(IF(EXACT($C83, ""), "", VLOOKUP($C83, OFFSET([2]DataLookUp!$B$2, 0, 0, 1000, 4), 4, FALSE )), "")</f>
        <v>#VALUE!</v>
      </c>
      <c r="E83" s="1" t="s">
        <v>236</v>
      </c>
      <c r="F83" s="7">
        <f ca="1">VLOOKUP($E83, OFFSET([1]DataLookUp!$B$2, 0, 0, 100, 6), 6, FALSE)</f>
        <v>166000000000005</v>
      </c>
      <c r="G83" s="12">
        <v>8760378217</v>
      </c>
      <c r="H83" s="1" t="s">
        <v>133</v>
      </c>
      <c r="I83" s="14" t="s">
        <v>417</v>
      </c>
      <c r="L83" s="1" t="e">
        <f t="shared" ca="1" si="4"/>
        <v>#VALUE!</v>
      </c>
      <c r="N83" s="11" t="e">
        <f t="shared" ca="1" si="5"/>
        <v>#VALUE!</v>
      </c>
    </row>
    <row r="84" spans="1:14" x14ac:dyDescent="0.2">
      <c r="B84" s="8" t="e">
        <f ca="1">_xlfn.IFNA(IF(EXACT($C84, ""), "", VLOOKUP($C84, OFFSET([2]DataLookUp!$B$2, 0, 0, 1000, 3), 2, FALSE )), "")</f>
        <v>#VALUE!</v>
      </c>
      <c r="C84" s="13">
        <v>181114748</v>
      </c>
      <c r="D84" s="1" t="e">
        <f ca="1">_xlfn.IFNA(IF(EXACT($C84, ""), "", VLOOKUP($C84, OFFSET([2]DataLookUp!$B$2, 0, 0, 1000, 4), 4, FALSE )), "")</f>
        <v>#VALUE!</v>
      </c>
      <c r="E84" s="1" t="s">
        <v>236</v>
      </c>
      <c r="F84" s="7">
        <f ca="1">VLOOKUP($E84, OFFSET([1]DataLookUp!$B$2, 0, 0, 100, 6), 6, FALSE)</f>
        <v>166000000000005</v>
      </c>
      <c r="G84" s="12">
        <v>8200472447</v>
      </c>
      <c r="H84" s="1" t="s">
        <v>134</v>
      </c>
      <c r="I84" s="14" t="s">
        <v>417</v>
      </c>
      <c r="L84" s="1" t="e">
        <f t="shared" ca="1" si="4"/>
        <v>#VALUE!</v>
      </c>
      <c r="N84" s="11" t="e">
        <f t="shared" ca="1" si="5"/>
        <v>#VALUE!</v>
      </c>
    </row>
    <row r="85" spans="1:14" x14ac:dyDescent="0.2">
      <c r="B85" s="8" t="e">
        <f ca="1">_xlfn.IFNA(IF(EXACT($C85, ""), "", VLOOKUP($C85, OFFSET([2]DataLookUp!$B$2, 0, 0, 1000, 3), 2, FALSE )), "")</f>
        <v>#VALUE!</v>
      </c>
      <c r="C85" s="13" t="s">
        <v>7</v>
      </c>
      <c r="D85" s="1" t="e">
        <f ca="1">_xlfn.IFNA(IF(EXACT($C85, ""), "", VLOOKUP($C85, OFFSET([2]DataLookUp!$B$2, 0, 0, 1000, 4), 4, FALSE )), "")</f>
        <v>#VALUE!</v>
      </c>
      <c r="E85" s="1" t="s">
        <v>236</v>
      </c>
      <c r="F85" s="7">
        <f ca="1">VLOOKUP($E85, OFFSET([1]DataLookUp!$B$2, 0, 0, 100, 6), 6, FALSE)</f>
        <v>166000000000005</v>
      </c>
      <c r="G85" s="12">
        <v>1281467889</v>
      </c>
      <c r="H85" s="1" t="s">
        <v>188</v>
      </c>
      <c r="I85" s="14" t="s">
        <v>417</v>
      </c>
      <c r="L85" s="1" t="e">
        <f t="shared" ca="1" si="4"/>
        <v>#VALUE!</v>
      </c>
      <c r="N85" s="11" t="e">
        <f t="shared" ca="1" si="5"/>
        <v>#VALUE!</v>
      </c>
    </row>
    <row r="86" spans="1:14" x14ac:dyDescent="0.2">
      <c r="B86" s="8" t="e">
        <f ca="1">_xlfn.IFNA(IF(EXACT($C86, ""), "", VLOOKUP($C86, OFFSET([2]DataLookUp!$B$2, 0, 0, 1000, 3), 2, FALSE )), "")</f>
        <v>#VALUE!</v>
      </c>
      <c r="C86" s="13" t="s">
        <v>113</v>
      </c>
      <c r="D86" s="1" t="e">
        <f ca="1">_xlfn.IFNA(IF(EXACT($C86, ""), "", VLOOKUP($C86, OFFSET([2]DataLookUp!$B$2, 0, 0, 1000, 4), 4, FALSE )), "")</f>
        <v>#VALUE!</v>
      </c>
      <c r="E86" s="1" t="s">
        <v>236</v>
      </c>
      <c r="F86" s="7">
        <f ca="1">VLOOKUP($E86, OFFSET([1]DataLookUp!$B$2, 0, 0, 100, 6), 6, FALSE)</f>
        <v>166000000000005</v>
      </c>
      <c r="G86" s="12">
        <v>3191643869</v>
      </c>
      <c r="H86" s="1" t="s">
        <v>189</v>
      </c>
      <c r="I86" s="14" t="s">
        <v>417</v>
      </c>
      <c r="L86" s="1" t="e">
        <f t="shared" ca="1" si="4"/>
        <v>#VALUE!</v>
      </c>
      <c r="N86" s="11" t="e">
        <f t="shared" ca="1" si="5"/>
        <v>#VALUE!</v>
      </c>
    </row>
    <row r="87" spans="1:14" x14ac:dyDescent="0.2">
      <c r="B87" s="8" t="e">
        <f ca="1">_xlfn.IFNA(IF(EXACT($C87, ""), "", VLOOKUP($C87, OFFSET([2]DataLookUp!$B$2, 0, 0, 1000, 3), 2, FALSE )), "")</f>
        <v>#VALUE!</v>
      </c>
      <c r="C87" s="13">
        <v>191015786</v>
      </c>
      <c r="D87" s="1" t="e">
        <f ca="1">_xlfn.IFNA(IF(EXACT($C87, ""), "", VLOOKUP($C87, OFFSET([2]DataLookUp!$B$2, 0, 0, 1000, 4), 4, FALSE )), "")</f>
        <v>#VALUE!</v>
      </c>
      <c r="E87" s="1" t="s">
        <v>236</v>
      </c>
      <c r="F87" s="7">
        <f ca="1">VLOOKUP($E87, OFFSET([1]DataLookUp!$B$2, 0, 0, 100, 6), 6, FALSE)</f>
        <v>166000000000005</v>
      </c>
      <c r="G87" s="12">
        <v>5520226500</v>
      </c>
      <c r="H87" s="1" t="s">
        <v>135</v>
      </c>
      <c r="I87" s="14" t="s">
        <v>417</v>
      </c>
      <c r="L87" s="1" t="e">
        <f t="shared" ca="1" si="4"/>
        <v>#VALUE!</v>
      </c>
      <c r="N87" s="11" t="e">
        <f t="shared" ca="1" si="5"/>
        <v>#VALUE!</v>
      </c>
    </row>
    <row r="88" spans="1:14" x14ac:dyDescent="0.2">
      <c r="B88" s="8" t="e">
        <f ca="1">_xlfn.IFNA(IF(EXACT($C88, ""), "", VLOOKUP($C88, OFFSET([2]DataLookUp!$B$2, 0, 0, 1000, 3), 2, FALSE )), "")</f>
        <v>#VALUE!</v>
      </c>
      <c r="C88" s="13">
        <v>170217825</v>
      </c>
      <c r="D88" s="1" t="e">
        <f ca="1">_xlfn.IFNA(IF(EXACT($C88, ""), "", VLOOKUP($C88, OFFSET([2]DataLookUp!$B$2, 0, 0, 1000, 4), 4, FALSE )), "")</f>
        <v>#VALUE!</v>
      </c>
      <c r="E88" s="1" t="s">
        <v>236</v>
      </c>
      <c r="F88" s="7">
        <f ca="1">VLOOKUP($E88, OFFSET([1]DataLookUp!$B$2, 0, 0, 100, 6), 6, FALSE)</f>
        <v>166000000000005</v>
      </c>
      <c r="G88" s="12">
        <v>5520464753</v>
      </c>
      <c r="H88" s="1" t="s">
        <v>136</v>
      </c>
      <c r="I88" s="14" t="s">
        <v>417</v>
      </c>
      <c r="L88" s="1" t="e">
        <f t="shared" ca="1" si="4"/>
        <v>#VALUE!</v>
      </c>
      <c r="N88" s="11" t="e">
        <f t="shared" ca="1" si="5"/>
        <v>#VALUE!</v>
      </c>
    </row>
    <row r="89" spans="1:14" x14ac:dyDescent="0.2">
      <c r="B89" s="8" t="e">
        <f ca="1">_xlfn.IFNA(IF(EXACT($C89, ""), "", VLOOKUP($C89, OFFSET([2]DataLookUp!$B$2, 0, 0, 1000, 3), 2, FALSE )), "")</f>
        <v>#VALUE!</v>
      </c>
      <c r="C89" s="13" t="s">
        <v>8</v>
      </c>
      <c r="D89" s="1" t="e">
        <f ca="1">_xlfn.IFNA(IF(EXACT($C89, ""), "", VLOOKUP($C89, OFFSET([2]DataLookUp!$B$2, 0, 0, 1000, 4), 4, FALSE )), "")</f>
        <v>#VALUE!</v>
      </c>
      <c r="E89" s="1" t="s">
        <v>236</v>
      </c>
      <c r="F89" s="7">
        <f ca="1">VLOOKUP($E89, OFFSET([1]DataLookUp!$B$2, 0, 0, 100, 6), 6, FALSE)</f>
        <v>166000000000005</v>
      </c>
      <c r="G89" s="12">
        <v>5520696425</v>
      </c>
      <c r="H89" s="1" t="s">
        <v>137</v>
      </c>
      <c r="I89" s="14" t="s">
        <v>417</v>
      </c>
      <c r="L89" s="1" t="e">
        <f t="shared" ca="1" si="4"/>
        <v>#VALUE!</v>
      </c>
      <c r="N89" s="11" t="e">
        <f t="shared" ca="1" si="5"/>
        <v>#VALUE!</v>
      </c>
    </row>
    <row r="90" spans="1:14" x14ac:dyDescent="0.2">
      <c r="B90" s="8" t="e">
        <f ca="1">_xlfn.IFNA(IF(EXACT($C90, ""), "", VLOOKUP($C90, OFFSET([2]DataLookUp!$B$2, 0, 0, 1000, 3), 2, FALSE )), "")</f>
        <v>#VALUE!</v>
      </c>
      <c r="C90" s="13">
        <v>150805153</v>
      </c>
      <c r="D90" s="1" t="e">
        <f ca="1">_xlfn.IFNA(IF(EXACT($C90, ""), "", VLOOKUP($C90, OFFSET([2]DataLookUp!$B$2, 0, 0, 1000, 4), 4, FALSE )), "")</f>
        <v>#VALUE!</v>
      </c>
      <c r="E90" s="1" t="s">
        <v>236</v>
      </c>
      <c r="F90" s="7">
        <f ca="1">VLOOKUP($E90, OFFSET([1]DataLookUp!$B$2, 0, 0, 100, 6), 6, FALSE)</f>
        <v>166000000000005</v>
      </c>
      <c r="G90" s="12">
        <v>7660328771</v>
      </c>
      <c r="H90" s="1" t="s">
        <v>190</v>
      </c>
      <c r="I90" s="14" t="s">
        <v>417</v>
      </c>
      <c r="L90" s="1" t="e">
        <f t="shared" ca="1" si="4"/>
        <v>#VALUE!</v>
      </c>
      <c r="N90" s="11" t="e">
        <f t="shared" ca="1" si="5"/>
        <v>#VALUE!</v>
      </c>
    </row>
    <row r="91" spans="1:14" x14ac:dyDescent="0.2">
      <c r="B91" s="8" t="e">
        <f ca="1">_xlfn.IFNA(IF(EXACT($C91, ""), "", VLOOKUP($C91, OFFSET([2]DataLookUp!$B$2, 0, 0, 1000, 3), 2, FALSE )), "")</f>
        <v>#VALUE!</v>
      </c>
      <c r="C91" s="13">
        <v>170322960</v>
      </c>
      <c r="D91" s="1" t="e">
        <f ca="1">_xlfn.IFNA(IF(EXACT($C91, ""), "", VLOOKUP($C91, OFFSET([2]DataLookUp!$B$2, 0, 0, 1000, 4), 4, FALSE )), "")</f>
        <v>#VALUE!</v>
      </c>
      <c r="E91" s="1" t="s">
        <v>236</v>
      </c>
      <c r="F91" s="7">
        <f ca="1">VLOOKUP($E91, OFFSET([1]DataLookUp!$B$2, 0, 0, 100, 6), 6, FALSE)</f>
        <v>166000000000005</v>
      </c>
      <c r="G91" s="12">
        <v>4980153300</v>
      </c>
      <c r="H91" s="1" t="s">
        <v>138</v>
      </c>
      <c r="I91" s="14" t="s">
        <v>417</v>
      </c>
      <c r="L91" s="1" t="e">
        <f t="shared" ca="1" si="4"/>
        <v>#VALUE!</v>
      </c>
      <c r="N91" s="11" t="e">
        <f t="shared" ca="1" si="5"/>
        <v>#VALUE!</v>
      </c>
    </row>
    <row r="92" spans="1:14" x14ac:dyDescent="0.2">
      <c r="B92" s="8" t="e">
        <f ca="1">_xlfn.IFNA(IF(EXACT($C92, ""), "", VLOOKUP($C92, OFFSET([2]DataLookUp!$B$2, 0, 0, 1000, 3), 2, FALSE )), "")</f>
        <v>#VALUE!</v>
      </c>
      <c r="C92" s="13" t="s">
        <v>9</v>
      </c>
      <c r="D92" s="1" t="e">
        <f ca="1">_xlfn.IFNA(IF(EXACT($C92, ""), "", VLOOKUP($C92, OFFSET([2]DataLookUp!$B$2, 0, 0, 1000, 4), 4, FALSE )), "")</f>
        <v>#VALUE!</v>
      </c>
      <c r="E92" s="1" t="s">
        <v>236</v>
      </c>
      <c r="F92" s="7">
        <f ca="1">VLOOKUP($E92, OFFSET([1]DataLookUp!$B$2, 0, 0, 100, 6), 6, FALSE)</f>
        <v>166000000000005</v>
      </c>
      <c r="G92" s="12">
        <v>5520190068</v>
      </c>
      <c r="H92" s="1" t="s">
        <v>191</v>
      </c>
      <c r="I92" s="14" t="s">
        <v>417</v>
      </c>
      <c r="L92" s="1" t="e">
        <f t="shared" ca="1" si="4"/>
        <v>#VALUE!</v>
      </c>
      <c r="N92" s="11" t="e">
        <f t="shared" ca="1" si="5"/>
        <v>#VALUE!</v>
      </c>
    </row>
    <row r="93" spans="1:14" x14ac:dyDescent="0.2">
      <c r="B93" s="8" t="e">
        <f ca="1">_xlfn.IFNA(IF(EXACT($C93, ""), "", VLOOKUP($C93, OFFSET([2]DataLookUp!$B$2, 0, 0, 1000, 3), 2, FALSE )), "")</f>
        <v>#VALUE!</v>
      </c>
      <c r="C93" s="13">
        <v>190803044</v>
      </c>
      <c r="D93" s="1" t="e">
        <f ca="1">_xlfn.IFNA(IF(EXACT($C93, ""), "", VLOOKUP($C93, OFFSET([2]DataLookUp!$B$2, 0, 0, 1000, 4), 4, FALSE )), "")</f>
        <v>#VALUE!</v>
      </c>
      <c r="E93" s="1" t="s">
        <v>236</v>
      </c>
      <c r="F93" s="7">
        <f ca="1">VLOOKUP($E93, OFFSET([1]DataLookUp!$B$2, 0, 0, 100, 6), 6, FALSE)</f>
        <v>166000000000005</v>
      </c>
      <c r="G93" s="12" t="s">
        <v>171</v>
      </c>
      <c r="H93" s="1" t="s">
        <v>139</v>
      </c>
      <c r="I93" s="14" t="s">
        <v>417</v>
      </c>
      <c r="L93" s="1" t="e">
        <f t="shared" ca="1" si="4"/>
        <v>#VALUE!</v>
      </c>
      <c r="N93" s="11" t="e">
        <f t="shared" ca="1" si="5"/>
        <v>#VALUE!</v>
      </c>
    </row>
    <row r="94" spans="1:14" x14ac:dyDescent="0.2">
      <c r="B94" s="8" t="e">
        <f ca="1">_xlfn.IFNA(IF(EXACT($C94, ""), "", VLOOKUP($C94, OFFSET([2]DataLookUp!$B$2, 0, 0, 1000, 3), 2, FALSE )), "")</f>
        <v>#VALUE!</v>
      </c>
      <c r="C94" s="13" t="s">
        <v>10</v>
      </c>
      <c r="D94" s="1" t="e">
        <f ca="1">_xlfn.IFNA(IF(EXACT($C94, ""), "", VLOOKUP($C94, OFFSET([2]DataLookUp!$B$2, 0, 0, 1000, 4), 4, FALSE )), "")</f>
        <v>#VALUE!</v>
      </c>
      <c r="E94" s="1" t="s">
        <v>236</v>
      </c>
      <c r="F94" s="7">
        <f ca="1">VLOOKUP($E94, OFFSET([1]DataLookUp!$B$2, 0, 0, 100, 6), 6, FALSE)</f>
        <v>166000000000005</v>
      </c>
      <c r="G94" s="12" t="s">
        <v>172</v>
      </c>
      <c r="H94" s="1" t="s">
        <v>140</v>
      </c>
      <c r="I94" s="14" t="s">
        <v>417</v>
      </c>
      <c r="L94" s="1" t="e">
        <f t="shared" ca="1" si="4"/>
        <v>#VALUE!</v>
      </c>
      <c r="N94" s="11" t="e">
        <f t="shared" ca="1" si="5"/>
        <v>#VALUE!</v>
      </c>
    </row>
    <row r="95" spans="1:14" x14ac:dyDescent="0.2">
      <c r="B95" s="8" t="e">
        <f ca="1">_xlfn.IFNA(IF(EXACT($C95, ""), "", VLOOKUP($C95, OFFSET([2]DataLookUp!$B$2, 0, 0, 1000, 3), 2, FALSE )), "")</f>
        <v>#VALUE!</v>
      </c>
      <c r="C95" s="13">
        <v>170918883</v>
      </c>
      <c r="D95" s="1" t="e">
        <f ca="1">_xlfn.IFNA(IF(EXACT($C95, ""), "", VLOOKUP($C95, OFFSET([2]DataLookUp!$B$2, 0, 0, 1000, 4), 4, FALSE )), "")</f>
        <v>#VALUE!</v>
      </c>
      <c r="E95" s="1" t="s">
        <v>236</v>
      </c>
      <c r="F95" s="7">
        <f ca="1">VLOOKUP($E95, OFFSET([1]DataLookUp!$B$2, 0, 0, 100, 6), 6, FALSE)</f>
        <v>166000000000005</v>
      </c>
      <c r="G95" s="12" t="s">
        <v>173</v>
      </c>
      <c r="H95" s="1" t="s">
        <v>141</v>
      </c>
      <c r="I95" s="14" t="s">
        <v>417</v>
      </c>
      <c r="L95" s="1" t="e">
        <f t="shared" ca="1" si="4"/>
        <v>#VALUE!</v>
      </c>
      <c r="N95" s="11" t="e">
        <f t="shared" ca="1" si="5"/>
        <v>#VALUE!</v>
      </c>
    </row>
    <row r="96" spans="1:14" x14ac:dyDescent="0.2">
      <c r="B96" s="8" t="e">
        <f ca="1">_xlfn.IFNA(IF(EXACT($C96, ""), "", VLOOKUP($C96, OFFSET([2]DataLookUp!$B$2, 0, 0, 1000, 3), 2, FALSE )), "")</f>
        <v>#VALUE!</v>
      </c>
      <c r="C96" s="13">
        <v>160916799</v>
      </c>
      <c r="D96" s="1" t="e">
        <f ca="1">_xlfn.IFNA(IF(EXACT($C96, ""), "", VLOOKUP($C96, OFFSET([2]DataLookUp!$B$2, 0, 0, 1000, 4), 4, FALSE )), "")</f>
        <v>#VALUE!</v>
      </c>
      <c r="E96" s="1" t="s">
        <v>236</v>
      </c>
      <c r="F96" s="7">
        <f ca="1">VLOOKUP($E96, OFFSET([1]DataLookUp!$B$2, 0, 0, 100, 6), 6, FALSE)</f>
        <v>166000000000005</v>
      </c>
      <c r="G96" s="12">
        <v>7865198493</v>
      </c>
      <c r="H96" s="1" t="s">
        <v>192</v>
      </c>
      <c r="I96" s="14" t="s">
        <v>417</v>
      </c>
      <c r="L96" s="1" t="e">
        <f t="shared" ca="1" si="4"/>
        <v>#VALUE!</v>
      </c>
      <c r="N96" s="11" t="e">
        <f t="shared" ca="1" si="5"/>
        <v>#VALUE!</v>
      </c>
    </row>
    <row r="97" spans="1:14" x14ac:dyDescent="0.2">
      <c r="B97" s="8" t="e">
        <f ca="1">_xlfn.IFNA(IF(EXACT($C97, ""), "", VLOOKUP($C97, OFFSET([2]DataLookUp!$B$2, 0, 0, 1000, 3), 2, FALSE )), "")</f>
        <v>#VALUE!</v>
      </c>
      <c r="C97" s="13" t="s">
        <v>11</v>
      </c>
      <c r="D97" s="1" t="e">
        <f ca="1">_xlfn.IFNA(IF(EXACT($C97, ""), "", VLOOKUP($C97, OFFSET([2]DataLookUp!$B$2, 0, 0, 1000, 4), 4, FALSE )), "")</f>
        <v>#VALUE!</v>
      </c>
      <c r="E97" s="1" t="s">
        <v>236</v>
      </c>
      <c r="F97" s="7">
        <f ca="1">VLOOKUP($E97, OFFSET([1]DataLookUp!$B$2, 0, 0, 100, 6), 6, FALSE)</f>
        <v>166000000000005</v>
      </c>
      <c r="G97" s="12">
        <v>5750336223</v>
      </c>
      <c r="H97" s="1" t="s">
        <v>142</v>
      </c>
      <c r="I97" s="14" t="s">
        <v>417</v>
      </c>
      <c r="L97" s="1" t="e">
        <f t="shared" ca="1" si="4"/>
        <v>#VALUE!</v>
      </c>
      <c r="N97" s="11" t="e">
        <f t="shared" ca="1" si="5"/>
        <v>#VALUE!</v>
      </c>
    </row>
    <row r="98" spans="1:14" x14ac:dyDescent="0.2">
      <c r="A98" s="13"/>
      <c r="B98" s="8" t="e">
        <f ca="1">_xlfn.IFNA(IF(EXACT($C98, ""), "", VLOOKUP($C98, OFFSET([2]DataLookUp!$B$2, 0, 0, 1000, 3), 2, FALSE )), "")</f>
        <v>#VALUE!</v>
      </c>
      <c r="C98" s="13" t="s">
        <v>179</v>
      </c>
      <c r="D98" s="1" t="e">
        <f ca="1">_xlfn.IFNA(IF(EXACT($C98, ""), "", VLOOKUP($C98, OFFSET([2]DataLookUp!$B$2, 0, 0, 1000, 4), 4, FALSE )), "")</f>
        <v>#VALUE!</v>
      </c>
      <c r="E98" s="1" t="s">
        <v>236</v>
      </c>
      <c r="F98" s="7">
        <f ca="1">VLOOKUP($E98, OFFSET([1]DataLookUp!$B$2, 0, 0, 100, 6), 6, FALSE)</f>
        <v>166000000000005</v>
      </c>
      <c r="G98" s="12" t="s">
        <v>174</v>
      </c>
      <c r="H98" s="1" t="s">
        <v>143</v>
      </c>
      <c r="I98" s="14" t="s">
        <v>417</v>
      </c>
      <c r="L98" s="1" t="e">
        <f t="shared" ca="1" si="4"/>
        <v>#VALUE!</v>
      </c>
      <c r="N98" s="11" t="e">
        <f t="shared" ca="1" si="5"/>
        <v>#VALUE!</v>
      </c>
    </row>
    <row r="99" spans="1:14" x14ac:dyDescent="0.2">
      <c r="B99" s="8" t="e">
        <f ca="1">_xlfn.IFNA(IF(EXACT($C99, ""), "", VLOOKUP($C99, OFFSET([2]DataLookUp!$B$2, 0, 0, 1000, 3), 2, FALSE )), "")</f>
        <v>#VALUE!</v>
      </c>
      <c r="C99" s="13" t="s">
        <v>12</v>
      </c>
      <c r="D99" s="1" t="e">
        <f ca="1">_xlfn.IFNA(IF(EXACT($C99, ""), "", VLOOKUP($C99, OFFSET([2]DataLookUp!$B$2, 0, 0, 1000, 4), 4, FALSE )), "")</f>
        <v>#VALUE!</v>
      </c>
      <c r="E99" s="1" t="s">
        <v>236</v>
      </c>
      <c r="F99" s="7">
        <f ca="1">VLOOKUP($E99, OFFSET([1]DataLookUp!$B$2, 0, 0, 100, 6), 6, FALSE)</f>
        <v>166000000000005</v>
      </c>
      <c r="G99" s="12">
        <v>7660282321</v>
      </c>
      <c r="H99" s="1" t="s">
        <v>144</v>
      </c>
      <c r="I99" s="14" t="s">
        <v>417</v>
      </c>
      <c r="L99" s="1" t="e">
        <f t="shared" ca="1" si="4"/>
        <v>#VALUE!</v>
      </c>
      <c r="N99" s="11" t="e">
        <f t="shared" ca="1" si="5"/>
        <v>#VALUE!</v>
      </c>
    </row>
    <row r="100" spans="1:14" x14ac:dyDescent="0.2">
      <c r="B100" s="8" t="e">
        <f ca="1">_xlfn.IFNA(IF(EXACT($C100, ""), "", VLOOKUP($C100, OFFSET([2]DataLookUp!$B$2, 0, 0, 1000, 3), 2, FALSE )), "")</f>
        <v>#VALUE!</v>
      </c>
      <c r="C100" s="13" t="s">
        <v>13</v>
      </c>
      <c r="D100" s="1" t="e">
        <f ca="1">_xlfn.IFNA(IF(EXACT($C100, ""), "", VLOOKUP($C100, OFFSET([2]DataLookUp!$B$2, 0, 0, 1000, 4), 4, FALSE )), "")</f>
        <v>#VALUE!</v>
      </c>
      <c r="E100" s="1" t="s">
        <v>236</v>
      </c>
      <c r="F100" s="7">
        <f ca="1">VLOOKUP($E100, OFFSET([1]DataLookUp!$B$2, 0, 0, 100, 6), 6, FALSE)</f>
        <v>166000000000005</v>
      </c>
      <c r="G100" s="12">
        <v>7000245156</v>
      </c>
      <c r="H100" s="1" t="s">
        <v>193</v>
      </c>
      <c r="I100" s="14" t="s">
        <v>417</v>
      </c>
      <c r="L100" s="1" t="e">
        <f t="shared" ca="1" si="4"/>
        <v>#VALUE!</v>
      </c>
      <c r="N100" s="11" t="e">
        <f t="shared" ca="1" si="5"/>
        <v>#VALUE!</v>
      </c>
    </row>
    <row r="101" spans="1:14" x14ac:dyDescent="0.2">
      <c r="B101" s="8" t="e">
        <f ca="1">_xlfn.IFNA(IF(EXACT($C101, ""), "", VLOOKUP($C101, OFFSET([2]DataLookUp!$B$2, 0, 0, 1000, 3), 2, FALSE )), "")</f>
        <v>#VALUE!</v>
      </c>
      <c r="C101" s="13" t="s">
        <v>114</v>
      </c>
      <c r="D101" s="1" t="e">
        <f ca="1">_xlfn.IFNA(IF(EXACT($C101, ""), "", VLOOKUP($C101, OFFSET([2]DataLookUp!$B$2, 0, 0, 1000, 4), 4, FALSE )), "")</f>
        <v>#VALUE!</v>
      </c>
      <c r="E101" s="1" t="s">
        <v>236</v>
      </c>
      <c r="F101" s="7">
        <f ca="1">VLOOKUP($E101, OFFSET([1]DataLookUp!$B$2, 0, 0, 100, 6), 6, FALSE)</f>
        <v>166000000000005</v>
      </c>
      <c r="G101" s="12">
        <v>8760571998</v>
      </c>
      <c r="H101" s="1" t="s">
        <v>145</v>
      </c>
      <c r="I101" s="14" t="s">
        <v>417</v>
      </c>
      <c r="L101" s="1" t="e">
        <f t="shared" ca="1" si="4"/>
        <v>#VALUE!</v>
      </c>
      <c r="N101" s="11" t="e">
        <f t="shared" ca="1" si="5"/>
        <v>#VALUE!</v>
      </c>
    </row>
    <row r="102" spans="1:14" x14ac:dyDescent="0.2">
      <c r="B102" s="8" t="e">
        <f ca="1">_xlfn.IFNA(IF(EXACT($C102, ""), "", VLOOKUP($C102, OFFSET([2]DataLookUp!$B$2, 0, 0, 1000, 3), 2, FALSE )), "")</f>
        <v>#VALUE!</v>
      </c>
      <c r="C102" s="13">
        <v>160603011</v>
      </c>
      <c r="D102" s="1" t="e">
        <f ca="1">_xlfn.IFNA(IF(EXACT($C102, ""), "", VLOOKUP($C102, OFFSET([2]DataLookUp!$B$2, 0, 0, 1000, 4), 4, FALSE )), "")</f>
        <v>#VALUE!</v>
      </c>
      <c r="E102" s="1" t="s">
        <v>236</v>
      </c>
      <c r="F102" s="7">
        <f ca="1">VLOOKUP($E102, OFFSET([1]DataLookUp!$B$2, 0, 0, 100, 6), 6, FALSE)</f>
        <v>166000000000005</v>
      </c>
      <c r="G102" s="12" t="s">
        <v>175</v>
      </c>
      <c r="H102" s="1" t="s">
        <v>194</v>
      </c>
      <c r="I102" s="14" t="s">
        <v>417</v>
      </c>
      <c r="L102" s="1" t="e">
        <f t="shared" ca="1" si="4"/>
        <v>#VALUE!</v>
      </c>
      <c r="N102" s="11" t="e">
        <f t="shared" ca="1" si="5"/>
        <v>#VALUE!</v>
      </c>
    </row>
    <row r="103" spans="1:14" x14ac:dyDescent="0.2">
      <c r="B103" s="8" t="e">
        <f ca="1">_xlfn.IFNA(IF(EXACT($C103, ""), "", VLOOKUP($C103, OFFSET([2]DataLookUp!$B$2, 0, 0, 1000, 3), 2, FALSE )), "")</f>
        <v>#VALUE!</v>
      </c>
      <c r="C103" s="13">
        <v>260115754</v>
      </c>
      <c r="D103" s="1" t="e">
        <f ca="1">_xlfn.IFNA(IF(EXACT($C103, ""), "", VLOOKUP($C103, OFFSET([2]DataLookUp!$B$2, 0, 0, 1000, 4), 4, FALSE )), "")</f>
        <v>#VALUE!</v>
      </c>
      <c r="E103" s="1" t="s">
        <v>236</v>
      </c>
      <c r="F103" s="7">
        <f ca="1">VLOOKUP($E103, OFFSET([1]DataLookUp!$B$2, 0, 0, 100, 6), 6, FALSE)</f>
        <v>166000000000005</v>
      </c>
      <c r="G103" s="12">
        <v>3831252381</v>
      </c>
      <c r="H103" s="1" t="s">
        <v>146</v>
      </c>
      <c r="I103" s="14" t="s">
        <v>417</v>
      </c>
      <c r="L103" s="1" t="e">
        <f t="shared" ca="1" si="4"/>
        <v>#VALUE!</v>
      </c>
      <c r="N103" s="11" t="e">
        <f t="shared" ca="1" si="5"/>
        <v>#VALUE!</v>
      </c>
    </row>
    <row r="104" spans="1:14" x14ac:dyDescent="0.2">
      <c r="B104" s="8" t="e">
        <f ca="1">_xlfn.IFNA(IF(EXACT($C104, ""), "", VLOOKUP($C104, OFFSET([2]DataLookUp!$B$2, 0, 0, 1000, 3), 2, FALSE )), "")</f>
        <v>#VALUE!</v>
      </c>
      <c r="C104" s="13">
        <v>221110557</v>
      </c>
      <c r="D104" s="1" t="e">
        <f ca="1">_xlfn.IFNA(IF(EXACT($C104, ""), "", VLOOKUP($C104, OFFSET([2]DataLookUp!$B$2, 0, 0, 1000, 4), 4, FALSE )), "")</f>
        <v>#VALUE!</v>
      </c>
      <c r="E104" s="1" t="s">
        <v>236</v>
      </c>
      <c r="F104" s="7">
        <f ca="1">VLOOKUP($E104, OFFSET([1]DataLookUp!$B$2, 0, 0, 100, 6), 6, FALSE)</f>
        <v>166000000000005</v>
      </c>
      <c r="G104" s="12">
        <v>7660268949</v>
      </c>
      <c r="H104" s="1" t="s">
        <v>147</v>
      </c>
      <c r="I104" s="14" t="s">
        <v>417</v>
      </c>
      <c r="L104" s="1" t="e">
        <f t="shared" ca="1" si="4"/>
        <v>#VALUE!</v>
      </c>
      <c r="N104" s="11" t="e">
        <f t="shared" ca="1" si="5"/>
        <v>#VALUE!</v>
      </c>
    </row>
    <row r="105" spans="1:14" x14ac:dyDescent="0.2">
      <c r="B105" s="8" t="e">
        <f ca="1">_xlfn.IFNA(IF(EXACT($C105, ""), "", VLOOKUP($C105, OFFSET([2]DataLookUp!$B$2, 0, 0, 1000, 3), 2, FALSE )), "")</f>
        <v>#VALUE!</v>
      </c>
      <c r="C105" s="13">
        <v>260716795</v>
      </c>
      <c r="D105" s="1" t="e">
        <f ca="1">_xlfn.IFNA(IF(EXACT($C105, ""), "", VLOOKUP($C105, OFFSET([2]DataLookUp!$B$2, 0, 0, 1000, 4), 4, FALSE )), "")</f>
        <v>#VALUE!</v>
      </c>
      <c r="E105" s="1" t="s">
        <v>236</v>
      </c>
      <c r="F105" s="7">
        <f ca="1">VLOOKUP($E105, OFFSET([1]DataLookUp!$B$2, 0, 0, 100, 6), 6, FALSE)</f>
        <v>166000000000005</v>
      </c>
      <c r="G105" s="12">
        <v>2170088924</v>
      </c>
      <c r="H105" s="1" t="s">
        <v>148</v>
      </c>
      <c r="I105" s="14" t="s">
        <v>417</v>
      </c>
      <c r="L105" s="1" t="e">
        <f t="shared" ca="1" si="4"/>
        <v>#VALUE!</v>
      </c>
      <c r="N105" s="11" t="e">
        <f t="shared" ca="1" si="5"/>
        <v>#VALUE!</v>
      </c>
    </row>
    <row r="106" spans="1:14" x14ac:dyDescent="0.2">
      <c r="B106" s="8" t="e">
        <f ca="1">_xlfn.IFNA(IF(EXACT($C106, ""), "", VLOOKUP($C106, OFFSET([2]DataLookUp!$B$2, 0, 0, 1000, 3), 2, FALSE )), "")</f>
        <v>#VALUE!</v>
      </c>
      <c r="C106" s="13">
        <v>161220941</v>
      </c>
      <c r="D106" s="1" t="e">
        <f ca="1">_xlfn.IFNA(IF(EXACT($C106, ""), "", VLOOKUP($C106, OFFSET([2]DataLookUp!$B$2, 0, 0, 1000, 4), 4, FALSE )), "")</f>
        <v>#VALUE!</v>
      </c>
      <c r="E106" s="1" t="s">
        <v>236</v>
      </c>
      <c r="F106" s="7">
        <f ca="1">VLOOKUP($E106, OFFSET([1]DataLookUp!$B$2, 0, 0, 100, 6), 6, FALSE)</f>
        <v>166000000000005</v>
      </c>
      <c r="G106" s="12">
        <v>5025005331</v>
      </c>
      <c r="H106" s="1" t="s">
        <v>195</v>
      </c>
      <c r="I106" s="14" t="s">
        <v>417</v>
      </c>
      <c r="L106" s="1" t="e">
        <f t="shared" ca="1" si="4"/>
        <v>#VALUE!</v>
      </c>
      <c r="N106" s="11" t="e">
        <f t="shared" ca="1" si="5"/>
        <v>#VALUE!</v>
      </c>
    </row>
    <row r="107" spans="1:14" x14ac:dyDescent="0.2">
      <c r="B107" s="8" t="e">
        <f ca="1">_xlfn.IFNA(IF(EXACT($C107, ""), "", VLOOKUP($C107, OFFSET([2]DataLookUp!$B$2, 0, 0, 1000, 3), 2, FALSE )), "")</f>
        <v>#VALUE!</v>
      </c>
      <c r="C107" s="13" t="s">
        <v>180</v>
      </c>
      <c r="D107" s="1" t="e">
        <f ca="1">_xlfn.IFNA(IF(EXACT($C107, ""), "", VLOOKUP($C107, OFFSET([2]DataLookUp!$B$2, 0, 0, 1000, 4), 4, FALSE )), "")</f>
        <v>#VALUE!</v>
      </c>
      <c r="E107" s="1" t="s">
        <v>236</v>
      </c>
      <c r="F107" s="7">
        <f ca="1">VLOOKUP($E107, OFFSET([1]DataLookUp!$B$2, 0, 0, 100, 6), 6, FALSE)</f>
        <v>166000000000005</v>
      </c>
      <c r="G107" s="12" t="s">
        <v>176</v>
      </c>
      <c r="H107" s="1" t="s">
        <v>149</v>
      </c>
      <c r="I107" s="14" t="s">
        <v>417</v>
      </c>
      <c r="L107" s="1" t="e">
        <f t="shared" ca="1" si="4"/>
        <v>#VALUE!</v>
      </c>
      <c r="N107" s="11" t="e">
        <f t="shared" ca="1" si="5"/>
        <v>#VALUE!</v>
      </c>
    </row>
    <row r="108" spans="1:14" x14ac:dyDescent="0.2">
      <c r="B108" s="8" t="e">
        <f ca="1">_xlfn.IFNA(IF(EXACT($C108, ""), "", VLOOKUP($C108, OFFSET([2]DataLookUp!$B$2, 0, 0, 1000, 3), 2, FALSE )), "")</f>
        <v>#VALUE!</v>
      </c>
      <c r="C108" s="13">
        <v>130906272</v>
      </c>
      <c r="D108" s="1" t="e">
        <f ca="1">_xlfn.IFNA(IF(EXACT($C108, ""), "", VLOOKUP($C108, OFFSET([2]DataLookUp!$B$2, 0, 0, 1000, 4), 4, FALSE )), "")</f>
        <v>#VALUE!</v>
      </c>
      <c r="E108" s="1" t="s">
        <v>236</v>
      </c>
      <c r="F108" s="7">
        <f ca="1">VLOOKUP($E108, OFFSET([1]DataLookUp!$B$2, 0, 0, 100, 6), 6, FALSE)</f>
        <v>166000000000005</v>
      </c>
      <c r="G108" s="12">
        <v>2101238654</v>
      </c>
      <c r="H108" s="1" t="s">
        <v>150</v>
      </c>
      <c r="I108" s="14" t="s">
        <v>417</v>
      </c>
      <c r="L108" s="1" t="e">
        <f t="shared" ca="1" si="4"/>
        <v>#VALUE!</v>
      </c>
      <c r="N108" s="11" t="e">
        <f t="shared" ca="1" si="5"/>
        <v>#VALUE!</v>
      </c>
    </row>
    <row r="109" spans="1:14" x14ac:dyDescent="0.2">
      <c r="B109" s="8" t="e">
        <f ca="1">_xlfn.IFNA(IF(EXACT($C109, ""), "", VLOOKUP($C109, OFFSET([2]DataLookUp!$B$2, 0, 0, 1000, 3), 2, FALSE )), "")</f>
        <v>#VALUE!</v>
      </c>
      <c r="C109" s="13" t="s">
        <v>181</v>
      </c>
      <c r="D109" s="1" t="e">
        <f ca="1">_xlfn.IFNA(IF(EXACT($C109, ""), "", VLOOKUP($C109, OFFSET([2]DataLookUp!$B$2, 0, 0, 1000, 4), 4, FALSE )), "")</f>
        <v>#VALUE!</v>
      </c>
      <c r="E109" s="1" t="s">
        <v>236</v>
      </c>
      <c r="F109" s="7">
        <f ca="1">VLOOKUP($E109, OFFSET([1]DataLookUp!$B$2, 0, 0, 100, 6), 6, FALSE)</f>
        <v>166000000000005</v>
      </c>
      <c r="G109" s="12" t="s">
        <v>93</v>
      </c>
      <c r="H109" s="1" t="s">
        <v>94</v>
      </c>
      <c r="I109" s="14" t="s">
        <v>417</v>
      </c>
      <c r="L109" s="1" t="e">
        <f t="shared" ca="1" si="4"/>
        <v>#VALUE!</v>
      </c>
      <c r="N109" s="11" t="e">
        <f t="shared" ca="1" si="5"/>
        <v>#VALUE!</v>
      </c>
    </row>
    <row r="110" spans="1:14" x14ac:dyDescent="0.2">
      <c r="B110" s="8" t="e">
        <f ca="1">_xlfn.IFNA(IF(EXACT($C110, ""), "", VLOOKUP($C110, OFFSET([2]DataLookUp!$B$2, 0, 0, 1000, 3), 2, FALSE )), "")</f>
        <v>#VALUE!</v>
      </c>
      <c r="C110" s="13" t="s">
        <v>14</v>
      </c>
      <c r="D110" s="1" t="e">
        <f ca="1">_xlfn.IFNA(IF(EXACT($C110, ""), "", VLOOKUP($C110, OFFSET([2]DataLookUp!$B$2, 0, 0, 1000, 4), 4, FALSE )), "")</f>
        <v>#VALUE!</v>
      </c>
      <c r="E110" s="1" t="s">
        <v>236</v>
      </c>
      <c r="F110" s="7">
        <f ca="1">VLOOKUP($E110, OFFSET([1]DataLookUp!$B$2, 0, 0, 100, 6), 6, FALSE)</f>
        <v>166000000000005</v>
      </c>
      <c r="G110" s="12">
        <v>5750223151</v>
      </c>
      <c r="H110" s="1" t="s">
        <v>151</v>
      </c>
      <c r="I110" s="14" t="s">
        <v>417</v>
      </c>
      <c r="L110" s="1" t="e">
        <f t="shared" ca="1" si="4"/>
        <v>#VALUE!</v>
      </c>
      <c r="N110" s="11" t="e">
        <f t="shared" ca="1" si="5"/>
        <v>#VALUE!</v>
      </c>
    </row>
    <row r="111" spans="1:14" x14ac:dyDescent="0.2">
      <c r="B111" s="8" t="e">
        <f ca="1">_xlfn.IFNA(IF(EXACT($C111, ""), "", VLOOKUP($C111, OFFSET([2]DataLookUp!$B$2, 0, 0, 1000, 3), 2, FALSE )), "")</f>
        <v>#VALUE!</v>
      </c>
      <c r="C111" s="13" t="s">
        <v>15</v>
      </c>
      <c r="D111" s="1" t="e">
        <f ca="1">_xlfn.IFNA(IF(EXACT($C111, ""), "", VLOOKUP($C111, OFFSET([2]DataLookUp!$B$2, 0, 0, 1000, 4), 4, FALSE )), "")</f>
        <v>#VALUE!</v>
      </c>
      <c r="E111" s="1" t="s">
        <v>236</v>
      </c>
      <c r="F111" s="7">
        <f ca="1">VLOOKUP($E111, OFFSET([1]DataLookUp!$B$2, 0, 0, 100, 6), 6, FALSE)</f>
        <v>166000000000005</v>
      </c>
      <c r="G111" s="12">
        <v>5490332288</v>
      </c>
      <c r="H111" s="1" t="s">
        <v>152</v>
      </c>
      <c r="I111" s="14" t="s">
        <v>417</v>
      </c>
      <c r="L111" s="1" t="e">
        <f t="shared" ca="1" si="4"/>
        <v>#VALUE!</v>
      </c>
      <c r="N111" s="11" t="e">
        <f t="shared" ca="1" si="5"/>
        <v>#VALUE!</v>
      </c>
    </row>
    <row r="112" spans="1:14" x14ac:dyDescent="0.2">
      <c r="B112" s="8" t="e">
        <f ca="1">_xlfn.IFNA(IF(EXACT($C112, ""), "", VLOOKUP($C112, OFFSET([2]DataLookUp!$B$2, 0, 0, 1000, 3), 2, FALSE )), "")</f>
        <v>#VALUE!</v>
      </c>
      <c r="C112" s="13" t="s">
        <v>16</v>
      </c>
      <c r="D112" s="1" t="e">
        <f ca="1">_xlfn.IFNA(IF(EXACT($C112, ""), "", VLOOKUP($C112, OFFSET([2]DataLookUp!$B$2, 0, 0, 1000, 4), 4, FALSE )), "")</f>
        <v>#VALUE!</v>
      </c>
      <c r="E112" s="1" t="s">
        <v>236</v>
      </c>
      <c r="F112" s="7">
        <f ca="1">VLOOKUP($E112, OFFSET([1]DataLookUp!$B$2, 0, 0, 100, 6), 6, FALSE)</f>
        <v>166000000000005</v>
      </c>
      <c r="G112" s="12">
        <v>1280421665</v>
      </c>
      <c r="H112" s="1" t="s">
        <v>153</v>
      </c>
      <c r="I112" s="14" t="s">
        <v>417</v>
      </c>
      <c r="L112" s="1" t="e">
        <f t="shared" ca="1" si="4"/>
        <v>#VALUE!</v>
      </c>
      <c r="N112" s="11" t="e">
        <f t="shared" ca="1" si="5"/>
        <v>#VALUE!</v>
      </c>
    </row>
    <row r="113" spans="2:14" x14ac:dyDescent="0.2">
      <c r="B113" s="8" t="e">
        <f ca="1">_xlfn.IFNA(IF(EXACT($C113, ""), "", VLOOKUP($C113, OFFSET([2]DataLookUp!$B$2, 0, 0, 1000, 3), 2, FALSE )), "")</f>
        <v>#VALUE!</v>
      </c>
      <c r="C113" s="13" t="s">
        <v>17</v>
      </c>
      <c r="D113" s="1" t="e">
        <f ca="1">_xlfn.IFNA(IF(EXACT($C113, ""), "", VLOOKUP($C113, OFFSET([2]DataLookUp!$B$2, 0, 0, 1000, 4), 4, FALSE )), "")</f>
        <v>#VALUE!</v>
      </c>
      <c r="E113" s="1" t="s">
        <v>236</v>
      </c>
      <c r="F113" s="7">
        <f ca="1">VLOOKUP($E113, OFFSET([1]DataLookUp!$B$2, 0, 0, 100, 6), 6, FALSE)</f>
        <v>166000000000005</v>
      </c>
      <c r="G113" s="12">
        <v>7660251671</v>
      </c>
      <c r="H113" s="1" t="s">
        <v>196</v>
      </c>
      <c r="I113" s="14" t="s">
        <v>417</v>
      </c>
      <c r="L113" s="1" t="e">
        <f t="shared" ca="1" si="4"/>
        <v>#VALUE!</v>
      </c>
      <c r="N113" s="11" t="e">
        <f t="shared" ca="1" si="5"/>
        <v>#VALUE!</v>
      </c>
    </row>
    <row r="114" spans="2:14" x14ac:dyDescent="0.2">
      <c r="B114" s="8" t="e">
        <f ca="1">_xlfn.IFNA(IF(EXACT($C114, ""), "", VLOOKUP($C114, OFFSET([2]DataLookUp!$B$2, 0, 0, 1000, 3), 2, FALSE )), "")</f>
        <v>#VALUE!</v>
      </c>
      <c r="C114" s="13" t="s">
        <v>182</v>
      </c>
      <c r="D114" s="1" t="e">
        <f ca="1">_xlfn.IFNA(IF(EXACT($C114, ""), "", VLOOKUP($C114, OFFSET([2]DataLookUp!$B$2, 0, 0, 1000, 4), 4, FALSE )), "")</f>
        <v>#VALUE!</v>
      </c>
      <c r="E114" s="1" t="s">
        <v>236</v>
      </c>
      <c r="F114" s="7">
        <f ca="1">VLOOKUP($E114, OFFSET([1]DataLookUp!$B$2, 0, 0, 100, 6), 6, FALSE)</f>
        <v>166000000000005</v>
      </c>
      <c r="G114" s="12" t="s">
        <v>177</v>
      </c>
      <c r="H114" s="1" t="s">
        <v>197</v>
      </c>
      <c r="I114" s="14" t="s">
        <v>417</v>
      </c>
      <c r="L114" s="1" t="e">
        <f t="shared" ca="1" si="4"/>
        <v>#VALUE!</v>
      </c>
      <c r="N114" s="11" t="e">
        <f t="shared" ca="1" si="5"/>
        <v>#VALUE!</v>
      </c>
    </row>
    <row r="115" spans="2:14" x14ac:dyDescent="0.2">
      <c r="B115" s="8" t="e">
        <f ca="1">_xlfn.IFNA(IF(EXACT($C115, ""), "", VLOOKUP($C115, OFFSET([2]DataLookUp!$B$2, 0, 0, 1000, 3), 2, FALSE )), "")</f>
        <v>#VALUE!</v>
      </c>
      <c r="C115" s="13" t="s">
        <v>19</v>
      </c>
      <c r="D115" s="1" t="e">
        <f ca="1">_xlfn.IFNA(IF(EXACT($C115, ""), "", VLOOKUP($C115, OFFSET([2]DataLookUp!$B$2, 0, 0, 1000, 4), 4, FALSE )), "")</f>
        <v>#VALUE!</v>
      </c>
      <c r="E115" s="1" t="s">
        <v>236</v>
      </c>
      <c r="F115" s="7">
        <f ca="1">VLOOKUP($E115, OFFSET([1]DataLookUp!$B$2, 0, 0, 100, 6), 6, FALSE)</f>
        <v>166000000000005</v>
      </c>
      <c r="G115" s="12">
        <v>5520532155</v>
      </c>
      <c r="H115" s="1" t="s">
        <v>154</v>
      </c>
      <c r="I115" s="14" t="s">
        <v>417</v>
      </c>
      <c r="L115" s="1" t="e">
        <f t="shared" ca="1" si="4"/>
        <v>#VALUE!</v>
      </c>
      <c r="N115" s="11" t="e">
        <f t="shared" ca="1" si="5"/>
        <v>#VALUE!</v>
      </c>
    </row>
    <row r="116" spans="2:14" x14ac:dyDescent="0.2">
      <c r="B116" s="8" t="e">
        <f ca="1">_xlfn.IFNA(IF(EXACT($C116, ""), "", VLOOKUP($C116, OFFSET([2]DataLookUp!$B$2, 0, 0, 1000, 3), 2, FALSE )), "")</f>
        <v>#VALUE!</v>
      </c>
      <c r="C116" s="13">
        <v>240122958</v>
      </c>
      <c r="D116" s="1" t="e">
        <f ca="1">_xlfn.IFNA(IF(EXACT($C116, ""), "", VLOOKUP($C116, OFFSET([2]DataLookUp!$B$2, 0, 0, 1000, 4), 4, FALSE )), "")</f>
        <v>#VALUE!</v>
      </c>
      <c r="E116" s="1" t="s">
        <v>236</v>
      </c>
      <c r="F116" s="7">
        <f ca="1">VLOOKUP($E116, OFFSET([1]DataLookUp!$B$2, 0, 0, 100, 6), 6, FALSE)</f>
        <v>166000000000005</v>
      </c>
      <c r="G116" s="12">
        <v>8670430678</v>
      </c>
      <c r="H116" s="1" t="s">
        <v>155</v>
      </c>
      <c r="I116" s="14" t="s">
        <v>417</v>
      </c>
      <c r="L116" s="1" t="e">
        <f t="shared" ca="1" si="4"/>
        <v>#VALUE!</v>
      </c>
      <c r="N116" s="11" t="e">
        <f t="shared" ca="1" si="5"/>
        <v>#VALUE!</v>
      </c>
    </row>
    <row r="117" spans="2:14" x14ac:dyDescent="0.2">
      <c r="B117" s="8" t="e">
        <f ca="1">_xlfn.IFNA(IF(EXACT($C117, ""), "", VLOOKUP($C117, OFFSET([2]DataLookUp!$B$2, 0, 0, 1000, 3), 2, FALSE )), "")</f>
        <v>#VALUE!</v>
      </c>
      <c r="C117" s="13" t="s">
        <v>115</v>
      </c>
      <c r="D117" s="1" t="e">
        <f ca="1">_xlfn.IFNA(IF(EXACT($C117, ""), "", VLOOKUP($C117, OFFSET([2]DataLookUp!$B$2, 0, 0, 1000, 4), 4, FALSE )), "")</f>
        <v>#VALUE!</v>
      </c>
      <c r="E117" s="1" t="s">
        <v>236</v>
      </c>
      <c r="F117" s="7">
        <f ca="1">VLOOKUP($E117, OFFSET([1]DataLookUp!$B$2, 0, 0, 100, 6), 6, FALSE)</f>
        <v>166000000000005</v>
      </c>
      <c r="G117" s="12">
        <v>2910590742</v>
      </c>
      <c r="H117" s="1" t="s">
        <v>156</v>
      </c>
      <c r="I117" s="14" t="s">
        <v>417</v>
      </c>
      <c r="L117" s="1" t="e">
        <f t="shared" ca="1" si="4"/>
        <v>#VALUE!</v>
      </c>
      <c r="N117" s="11" t="e">
        <f t="shared" ca="1" si="5"/>
        <v>#VALUE!</v>
      </c>
    </row>
    <row r="118" spans="2:14" x14ac:dyDescent="0.2">
      <c r="B118" s="8" t="e">
        <f ca="1">_xlfn.IFNA(IF(EXACT($C118, ""), "", VLOOKUP($C118, OFFSET([2]DataLookUp!$B$2, 0, 0, 1000, 3), 2, FALSE )), "")</f>
        <v>#VALUE!</v>
      </c>
      <c r="C118" s="13">
        <v>180822966</v>
      </c>
      <c r="D118" s="1" t="e">
        <f ca="1">_xlfn.IFNA(IF(EXACT($C118, ""), "", VLOOKUP($C118, OFFSET([2]DataLookUp!$B$2, 0, 0, 1000, 4), 4, FALSE )), "")</f>
        <v>#VALUE!</v>
      </c>
      <c r="E118" s="1" t="s">
        <v>236</v>
      </c>
      <c r="F118" s="7">
        <f ca="1">VLOOKUP($E118, OFFSET([1]DataLookUp!$B$2, 0, 0, 100, 6), 6, FALSE)</f>
        <v>166000000000005</v>
      </c>
      <c r="G118" s="12">
        <v>6860316941</v>
      </c>
      <c r="H118" s="1" t="s">
        <v>157</v>
      </c>
      <c r="I118" s="14" t="s">
        <v>417</v>
      </c>
      <c r="L118" s="1" t="e">
        <f t="shared" ca="1" si="4"/>
        <v>#VALUE!</v>
      </c>
      <c r="N118" s="11" t="e">
        <f t="shared" ca="1" si="5"/>
        <v>#VALUE!</v>
      </c>
    </row>
    <row r="119" spans="2:14" x14ac:dyDescent="0.2">
      <c r="B119" s="8" t="e">
        <f ca="1">_xlfn.IFNA(IF(EXACT($C119, ""), "", VLOOKUP($C119, OFFSET([2]DataLookUp!$B$2, 0, 0, 1000, 3), 2, FALSE )), "")</f>
        <v>#VALUE!</v>
      </c>
      <c r="C119" s="13">
        <v>160714734</v>
      </c>
      <c r="D119" s="1" t="e">
        <f ca="1">_xlfn.IFNA(IF(EXACT($C119, ""), "", VLOOKUP($C119, OFFSET([2]DataLookUp!$B$2, 0, 0, 1000, 4), 4, FALSE )), "")</f>
        <v>#VALUE!</v>
      </c>
      <c r="E119" s="1" t="s">
        <v>236</v>
      </c>
      <c r="F119" s="7">
        <f ca="1">VLOOKUP($E119, OFFSET([1]DataLookUp!$B$2, 0, 0, 100, 6), 6, FALSE)</f>
        <v>166000000000005</v>
      </c>
      <c r="G119" s="12">
        <v>3721127379</v>
      </c>
      <c r="H119" s="1" t="s">
        <v>158</v>
      </c>
      <c r="I119" s="14" t="s">
        <v>417</v>
      </c>
      <c r="L119" s="1" t="e">
        <f t="shared" ca="1" si="4"/>
        <v>#VALUE!</v>
      </c>
      <c r="N119" s="11" t="e">
        <f t="shared" ca="1" si="5"/>
        <v>#VALUE!</v>
      </c>
    </row>
    <row r="120" spans="2:14" x14ac:dyDescent="0.2">
      <c r="B120" s="8" t="e">
        <f ca="1">_xlfn.IFNA(IF(EXACT($C120, ""), "", VLOOKUP($C120, OFFSET([2]DataLookUp!$B$2, 0, 0, 1000, 3), 2, FALSE )), "")</f>
        <v>#VALUE!</v>
      </c>
      <c r="C120" s="13" t="s">
        <v>20</v>
      </c>
      <c r="D120" s="1" t="e">
        <f ca="1">_xlfn.IFNA(IF(EXACT($C120, ""), "", VLOOKUP($C120, OFFSET([2]DataLookUp!$B$2, 0, 0, 1000, 4), 4, FALSE )), "")</f>
        <v>#VALUE!</v>
      </c>
      <c r="E120" s="1" t="s">
        <v>236</v>
      </c>
      <c r="F120" s="7">
        <f ca="1">VLOOKUP($E120, OFFSET([1]DataLookUp!$B$2, 0, 0, 100, 6), 6, FALSE)</f>
        <v>166000000000005</v>
      </c>
      <c r="G120" s="12">
        <v>5520552261</v>
      </c>
      <c r="H120" s="1" t="s">
        <v>159</v>
      </c>
      <c r="I120" s="14" t="s">
        <v>417</v>
      </c>
      <c r="L120" s="1" t="e">
        <f t="shared" ca="1" si="4"/>
        <v>#VALUE!</v>
      </c>
      <c r="N120" s="11" t="e">
        <f t="shared" ca="1" si="5"/>
        <v>#VALUE!</v>
      </c>
    </row>
    <row r="121" spans="2:14" x14ac:dyDescent="0.2">
      <c r="B121" s="8" t="e">
        <f ca="1">_xlfn.IFNA(IF(EXACT($C121, ""), "", VLOOKUP($C121, OFFSET([2]DataLookUp!$B$2, 0, 0, 1000, 3), 2, FALSE )), "")</f>
        <v>#VALUE!</v>
      </c>
      <c r="C121" s="13" t="s">
        <v>239</v>
      </c>
      <c r="D121" s="1" t="e">
        <f ca="1">_xlfn.IFNA(IF(EXACT($C121, ""), "", VLOOKUP($C121, OFFSET([2]DataLookUp!$B$2, 0, 0, 1000, 4), 4, FALSE )), "")</f>
        <v>#VALUE!</v>
      </c>
      <c r="E121" s="1" t="s">
        <v>236</v>
      </c>
      <c r="F121" s="7">
        <f ca="1">VLOOKUP($E121, OFFSET([1]DataLookUp!$B$2, 0, 0, 100, 6), 6, FALSE)</f>
        <v>166000000000005</v>
      </c>
      <c r="G121" s="12" t="s">
        <v>178</v>
      </c>
      <c r="H121" s="1" t="s">
        <v>160</v>
      </c>
      <c r="I121" s="14" t="s">
        <v>417</v>
      </c>
      <c r="L121" s="1" t="e">
        <f t="shared" ca="1" si="4"/>
        <v>#VALUE!</v>
      </c>
      <c r="N121" s="11" t="e">
        <f t="shared" ca="1" si="5"/>
        <v>#VALUE!</v>
      </c>
    </row>
    <row r="122" spans="2:14" x14ac:dyDescent="0.2">
      <c r="B122" s="8" t="e">
        <f ca="1">_xlfn.IFNA(IF(EXACT($C122, ""), "", VLOOKUP($C122, OFFSET([2]DataLookUp!$B$2, 0, 0, 1000, 3), 2, FALSE )), "")</f>
        <v>#VALUE!</v>
      </c>
      <c r="C122" s="13" t="s">
        <v>240</v>
      </c>
      <c r="D122" s="1" t="e">
        <f ca="1">_xlfn.IFNA(IF(EXACT($C122, ""), "", VLOOKUP($C122, OFFSET([2]DataLookUp!$B$2, 0, 0, 1000, 4), 4, FALSE )), "")</f>
        <v>#VALUE!</v>
      </c>
      <c r="E122" s="1" t="s">
        <v>236</v>
      </c>
      <c r="F122" s="7">
        <f ca="1">VLOOKUP($E122, OFFSET([1]DataLookUp!$B$2, 0, 0, 100, 6), 6, FALSE)</f>
        <v>166000000000005</v>
      </c>
      <c r="G122" s="12">
        <v>2821395781</v>
      </c>
      <c r="H122" s="1" t="s">
        <v>161</v>
      </c>
      <c r="I122" s="14" t="s">
        <v>417</v>
      </c>
      <c r="L122" s="1" t="e">
        <f t="shared" ca="1" si="4"/>
        <v>#VALUE!</v>
      </c>
      <c r="N122" s="11" t="e">
        <f t="shared" ca="1" si="5"/>
        <v>#VALUE!</v>
      </c>
    </row>
    <row r="123" spans="2:14" x14ac:dyDescent="0.2">
      <c r="B123" s="8" t="e">
        <f ca="1">_xlfn.IFNA(IF(EXACT($C123, ""), "", VLOOKUP($C123, OFFSET([2]DataLookUp!$B$2, 0, 0, 1000, 3), 2, FALSE )), "")</f>
        <v>#VALUE!</v>
      </c>
      <c r="C123" s="13" t="s">
        <v>241</v>
      </c>
      <c r="D123" s="1" t="e">
        <f ca="1">_xlfn.IFNA(IF(EXACT($C123, ""), "", VLOOKUP($C123, OFFSET([2]DataLookUp!$B$2, 0, 0, 1000, 4), 4, FALSE )), "")</f>
        <v>#VALUE!</v>
      </c>
      <c r="E123" s="1" t="s">
        <v>236</v>
      </c>
      <c r="F123" s="7">
        <f ca="1">VLOOKUP($E123, OFFSET([1]DataLookUp!$B$2, 0, 0, 100, 6), 6, FALSE)</f>
        <v>166000000000005</v>
      </c>
      <c r="G123" s="12">
        <v>2281429789</v>
      </c>
      <c r="H123" s="1" t="s">
        <v>162</v>
      </c>
      <c r="I123" s="14" t="s">
        <v>417</v>
      </c>
      <c r="L123" s="1" t="e">
        <f t="shared" ca="1" si="4"/>
        <v>#VALUE!</v>
      </c>
      <c r="N123" s="11" t="e">
        <f t="shared" ca="1" si="5"/>
        <v>#VALUE!</v>
      </c>
    </row>
    <row r="124" spans="2:14" x14ac:dyDescent="0.2">
      <c r="B124" s="8" t="e">
        <f ca="1">_xlfn.IFNA(IF(EXACT($C124, ""), "", VLOOKUP($C124, OFFSET([2]DataLookUp!$B$2, 0, 0, 1000, 3), 2, FALSE )), "")</f>
        <v>#VALUE!</v>
      </c>
      <c r="C124" s="13" t="s">
        <v>242</v>
      </c>
      <c r="D124" s="1" t="e">
        <f ca="1">_xlfn.IFNA(IF(EXACT($C124, ""), "", VLOOKUP($C124, OFFSET([2]DataLookUp!$B$2, 0, 0, 1000, 4), 4, FALSE )), "")</f>
        <v>#VALUE!</v>
      </c>
      <c r="E124" s="1" t="s">
        <v>236</v>
      </c>
      <c r="F124" s="7">
        <f ca="1">VLOOKUP($E124, OFFSET([1]DataLookUp!$B$2, 0, 0, 100, 6), 6, FALSE)</f>
        <v>166000000000005</v>
      </c>
      <c r="G124" s="12">
        <v>5750622536</v>
      </c>
      <c r="H124" s="1" t="s">
        <v>198</v>
      </c>
      <c r="I124" s="14" t="s">
        <v>417</v>
      </c>
      <c r="L124" s="1" t="e">
        <f t="shared" ca="1" si="4"/>
        <v>#VALUE!</v>
      </c>
      <c r="N124" s="11" t="e">
        <f t="shared" ca="1" si="5"/>
        <v>#VALUE!</v>
      </c>
    </row>
    <row r="125" spans="2:14" x14ac:dyDescent="0.2">
      <c r="B125" s="8" t="e">
        <f ca="1">_xlfn.IFNA(IF(EXACT($C125, ""), "", VLOOKUP($C125, OFFSET([2]DataLookUp!$B$2, 0, 0, 1000, 3), 2, FALSE )), "")</f>
        <v>#VALUE!</v>
      </c>
      <c r="C125" s="13" t="s">
        <v>243</v>
      </c>
      <c r="D125" s="1" t="e">
        <f ca="1">_xlfn.IFNA(IF(EXACT($C125, ""), "", VLOOKUP($C125, OFFSET([2]DataLookUp!$B$2, 0, 0, 1000, 4), 4, FALSE )), "")</f>
        <v>#VALUE!</v>
      </c>
      <c r="E125" s="1" t="s">
        <v>236</v>
      </c>
      <c r="F125" s="7">
        <f ca="1">VLOOKUP($E125, OFFSET([1]DataLookUp!$B$2, 0, 0, 100, 6), 6, FALSE)</f>
        <v>166000000000005</v>
      </c>
      <c r="G125" s="12">
        <v>4860276548</v>
      </c>
      <c r="H125" s="1" t="s">
        <v>163</v>
      </c>
      <c r="I125" s="14" t="s">
        <v>417</v>
      </c>
      <c r="L125" s="1" t="e">
        <f t="shared" ca="1" si="4"/>
        <v>#VALUE!</v>
      </c>
      <c r="N125" s="11" t="e">
        <f t="shared" ca="1" si="5"/>
        <v>#VALUE!</v>
      </c>
    </row>
    <row r="126" spans="2:14" x14ac:dyDescent="0.2">
      <c r="B126" s="8" t="e">
        <f ca="1">_xlfn.IFNA(IF(EXACT($C126, ""), "", VLOOKUP($C126, OFFSET([2]DataLookUp!$B$2, 0, 0, 1000, 3), 2, FALSE )), "")</f>
        <v>#VALUE!</v>
      </c>
      <c r="C126" s="13" t="s">
        <v>244</v>
      </c>
      <c r="D126" s="1" t="e">
        <f ca="1">_xlfn.IFNA(IF(EXACT($C126, ""), "", VLOOKUP($C126, OFFSET([2]DataLookUp!$B$2, 0, 0, 1000, 4), 4, FALSE )), "")</f>
        <v>#VALUE!</v>
      </c>
      <c r="E126" s="1" t="s">
        <v>236</v>
      </c>
      <c r="F126" s="7">
        <f ca="1">VLOOKUP($E126, OFFSET([1]DataLookUp!$B$2, 0, 0, 100, 6), 6, FALSE)</f>
        <v>166000000000005</v>
      </c>
      <c r="G126" s="12">
        <v>6540386232</v>
      </c>
      <c r="H126" s="1" t="s">
        <v>164</v>
      </c>
      <c r="I126" s="14" t="s">
        <v>417</v>
      </c>
      <c r="L126" s="1" t="e">
        <f t="shared" ca="1" si="4"/>
        <v>#VALUE!</v>
      </c>
      <c r="N126" s="11" t="e">
        <f t="shared" ca="1" si="5"/>
        <v>#VALUE!</v>
      </c>
    </row>
    <row r="127" spans="2:14" x14ac:dyDescent="0.2">
      <c r="B127" s="8" t="e">
        <f ca="1">_xlfn.IFNA(IF(EXACT($C127, ""), "", VLOOKUP($C127, OFFSET([2]DataLookUp!$B$2, 0, 0, 1000, 3), 2, FALSE )), "")</f>
        <v>#VALUE!</v>
      </c>
      <c r="C127" s="13" t="s">
        <v>245</v>
      </c>
      <c r="D127" s="1" t="e">
        <f ca="1">_xlfn.IFNA(IF(EXACT($C127, ""), "", VLOOKUP($C127, OFFSET([2]DataLookUp!$B$2, 0, 0, 1000, 4), 4, FALSE )), "")</f>
        <v>#VALUE!</v>
      </c>
      <c r="E127" s="1" t="s">
        <v>236</v>
      </c>
      <c r="F127" s="7">
        <f ca="1">VLOOKUP($E127, OFFSET([1]DataLookUp!$B$2, 0, 0, 100, 6), 6, FALSE)</f>
        <v>166000000000005</v>
      </c>
      <c r="G127" s="16" t="s">
        <v>93</v>
      </c>
      <c r="H127" s="1" t="s">
        <v>252</v>
      </c>
      <c r="I127" s="14" t="s">
        <v>417</v>
      </c>
      <c r="L127" s="1" t="e">
        <f t="shared" ca="1" si="4"/>
        <v>#VALUE!</v>
      </c>
      <c r="N127" s="11" t="e">
        <f t="shared" ca="1" si="5"/>
        <v>#VALUE!</v>
      </c>
    </row>
    <row r="128" spans="2:14" x14ac:dyDescent="0.2">
      <c r="B128" s="8" t="e">
        <f ca="1">_xlfn.IFNA(IF(EXACT($C128, ""), "", VLOOKUP($C128, OFFSET([2]DataLookUp!$B$2, 0, 0, 1000, 3), 2, FALSE )), "")</f>
        <v>#VALUE!</v>
      </c>
      <c r="C128" s="13" t="s">
        <v>246</v>
      </c>
      <c r="D128" s="1" t="e">
        <f ca="1">_xlfn.IFNA(IF(EXACT($C128, ""), "", VLOOKUP($C128, OFFSET([2]DataLookUp!$B$2, 0, 0, 1000, 4), 4, FALSE )), "")</f>
        <v>#VALUE!</v>
      </c>
      <c r="E128" s="1" t="s">
        <v>236</v>
      </c>
      <c r="F128" s="7">
        <f ca="1">VLOOKUP($E128, OFFSET([1]DataLookUp!$B$2, 0, 0, 100, 6), 6, FALSE)</f>
        <v>166000000000005</v>
      </c>
      <c r="G128" s="16" t="s">
        <v>93</v>
      </c>
      <c r="H128" s="1" t="s">
        <v>165</v>
      </c>
      <c r="I128" s="14" t="s">
        <v>417</v>
      </c>
      <c r="L128" s="1" t="e">
        <f t="shared" ca="1" si="4"/>
        <v>#VALUE!</v>
      </c>
      <c r="N128" s="11" t="e">
        <f t="shared" ca="1" si="5"/>
        <v>#VALUE!</v>
      </c>
    </row>
    <row r="129" spans="2:14" x14ac:dyDescent="0.2">
      <c r="B129" s="8" t="e">
        <f ca="1">_xlfn.IFNA(IF(EXACT($C129, ""), "", VLOOKUP($C129, OFFSET([2]DataLookUp!$B$2, 0, 0, 1000, 3), 2, FALSE )), "")</f>
        <v>#VALUE!</v>
      </c>
      <c r="C129" s="13" t="s">
        <v>247</v>
      </c>
      <c r="D129" s="1" t="e">
        <f ca="1">_xlfn.IFNA(IF(EXACT($C129, ""), "", VLOOKUP($C129, OFFSET([2]DataLookUp!$B$2, 0, 0, 1000, 4), 4, FALSE )), "")</f>
        <v>#VALUE!</v>
      </c>
      <c r="E129" s="1" t="s">
        <v>236</v>
      </c>
      <c r="F129" s="7">
        <f ca="1">VLOOKUP($E129, OFFSET([1]DataLookUp!$B$2, 0, 0, 100, 6), 6, FALSE)</f>
        <v>166000000000005</v>
      </c>
      <c r="G129" s="16" t="s">
        <v>93</v>
      </c>
      <c r="H129" s="1" t="s">
        <v>166</v>
      </c>
      <c r="I129" s="14" t="s">
        <v>417</v>
      </c>
      <c r="L129" s="1" t="e">
        <f t="shared" ca="1" si="4"/>
        <v>#VALUE!</v>
      </c>
      <c r="N129" s="11" t="e">
        <f t="shared" ca="1" si="5"/>
        <v>#VALUE!</v>
      </c>
    </row>
    <row r="130" spans="2:14" x14ac:dyDescent="0.2">
      <c r="B130" s="8" t="e">
        <f ca="1">_xlfn.IFNA(IF(EXACT($C130, ""), "", VLOOKUP($C130, OFFSET([2]DataLookUp!$B$2, 0, 0, 1000, 3), 2, FALSE )), "")</f>
        <v>#VALUE!</v>
      </c>
      <c r="C130" s="13" t="s">
        <v>248</v>
      </c>
      <c r="D130" s="1" t="e">
        <f ca="1">_xlfn.IFNA(IF(EXACT($C130, ""), "", VLOOKUP($C130, OFFSET([2]DataLookUp!$B$2, 0, 0, 1000, 4), 4, FALSE )), "")</f>
        <v>#VALUE!</v>
      </c>
      <c r="E130" s="1" t="s">
        <v>236</v>
      </c>
      <c r="F130" s="7">
        <f ca="1">VLOOKUP($E130, OFFSET([1]DataLookUp!$B$2, 0, 0, 100, 6), 6, FALSE)</f>
        <v>166000000000005</v>
      </c>
      <c r="G130" s="16" t="s">
        <v>93</v>
      </c>
      <c r="H130" s="1" t="s">
        <v>251</v>
      </c>
      <c r="I130" s="14" t="s">
        <v>417</v>
      </c>
      <c r="L130" s="1" t="e">
        <f t="shared" ca="1" si="4"/>
        <v>#VALUE!</v>
      </c>
      <c r="N130" s="11" t="e">
        <f t="shared" ca="1" si="5"/>
        <v>#VALUE!</v>
      </c>
    </row>
    <row r="131" spans="2:14" x14ac:dyDescent="0.2">
      <c r="B131" s="8" t="e">
        <f ca="1">_xlfn.IFNA(IF(EXACT($C131, ""), "", VLOOKUP($C131, OFFSET([2]DataLookUp!$B$2, 0, 0, 1000, 3), 2, FALSE )), "")</f>
        <v>#VALUE!</v>
      </c>
      <c r="C131" s="13" t="s">
        <v>249</v>
      </c>
      <c r="D131" s="1" t="e">
        <f ca="1">_xlfn.IFNA(IF(EXACT($C131, ""), "", VLOOKUP($C131, OFFSET([2]DataLookUp!$B$2, 0, 0, 1000, 4), 4, FALSE )), "")</f>
        <v>#VALUE!</v>
      </c>
      <c r="E131" s="1" t="s">
        <v>236</v>
      </c>
      <c r="F131" s="7">
        <f ca="1">VLOOKUP($E131, OFFSET([1]DataLookUp!$B$2, 0, 0, 100, 6), 6, FALSE)</f>
        <v>166000000000005</v>
      </c>
      <c r="G131" s="12">
        <v>8681161864</v>
      </c>
      <c r="H131" s="1" t="s">
        <v>167</v>
      </c>
      <c r="I131" s="14" t="s">
        <v>417</v>
      </c>
      <c r="L131" s="1" t="e">
        <f t="shared" ca="1" si="4"/>
        <v>#VALUE!</v>
      </c>
      <c r="N131" s="11" t="e">
        <f t="shared" ca="1" si="5"/>
        <v>#VALUE!</v>
      </c>
    </row>
    <row r="132" spans="2:14" x14ac:dyDescent="0.2">
      <c r="B132" s="8" t="e">
        <f ca="1">_xlfn.IFNA(IF(EXACT($C132, ""), "", VLOOKUP($C132, OFFSET([2]DataLookUp!$B$2, 0, 0, 1000, 3), 2, FALSE )), "")</f>
        <v>#VALUE!</v>
      </c>
      <c r="C132" s="13" t="s">
        <v>250</v>
      </c>
      <c r="D132" s="1" t="e">
        <f ca="1">_xlfn.IFNA(IF(EXACT($C132, ""), "", VLOOKUP($C132, OFFSET([2]DataLookUp!$B$2, 0, 0, 1000, 4), 4, FALSE )), "")</f>
        <v>#VALUE!</v>
      </c>
      <c r="E132" s="1" t="s">
        <v>236</v>
      </c>
      <c r="F132" s="7">
        <f ca="1">VLOOKUP($E132, OFFSET([1]DataLookUp!$B$2, 0, 0, 100, 6), 6, FALSE)</f>
        <v>166000000000005</v>
      </c>
      <c r="G132" s="12">
        <v>7125461581</v>
      </c>
      <c r="H132" s="1" t="s">
        <v>168</v>
      </c>
      <c r="I132" s="14" t="s">
        <v>417</v>
      </c>
      <c r="L132" s="1" t="e">
        <f t="shared" ca="1" si="4"/>
        <v>#VALUE!</v>
      </c>
      <c r="N132" s="11" t="e">
        <f t="shared" ca="1" si="5"/>
        <v>#VALUE!</v>
      </c>
    </row>
  </sheetData>
  <mergeCells count="7">
    <mergeCell ref="I2:I3"/>
    <mergeCell ref="H2:H3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portrait" horizontalDpi="300" verticalDpi="0" r:id="rId1"/>
  <ignoredErrors>
    <ignoredError sqref="C61:C63 G61:G64 G66:G130 C65:C66 C73:C82 C68 C85:C86 C89 C92 C94 C97:C98 C99:C101 C107 C109:C115 C117 C120 I61:I132 G4:G59 I4:I59 C121:C1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topLeftCell="B1" workbookViewId="0">
      <selection activeCell="B19" sqref="B19"/>
    </sheetView>
  </sheetViews>
  <sheetFormatPr defaultRowHeight="15" x14ac:dyDescent="0.25"/>
  <cols>
    <col min="2" max="2" width="29.140625" bestFit="1" customWidth="1"/>
    <col min="3" max="3" width="17.28515625" style="17" bestFit="1" customWidth="1"/>
    <col min="4" max="4" width="29.140625" customWidth="1"/>
    <col min="5" max="6" width="24.85546875" bestFit="1" customWidth="1"/>
    <col min="7" max="7" width="25.140625" bestFit="1" customWidth="1"/>
    <col min="8" max="8" width="48.85546875" bestFit="1" customWidth="1"/>
    <col min="9" max="9" width="9" bestFit="1" customWidth="1"/>
    <col min="10" max="10" width="12.7109375" bestFit="1" customWidth="1"/>
  </cols>
  <sheetData>
    <row r="1" spans="2:10" x14ac:dyDescent="0.25">
      <c r="B1" t="s">
        <v>414</v>
      </c>
    </row>
    <row r="2" spans="2:10" x14ac:dyDescent="0.25">
      <c r="B2" t="s">
        <v>412</v>
      </c>
      <c r="C2" s="17" t="s">
        <v>254</v>
      </c>
      <c r="E2" t="s">
        <v>253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</row>
    <row r="3" spans="2:10" x14ac:dyDescent="0.25">
      <c r="B3" s="1" t="s">
        <v>236</v>
      </c>
      <c r="C3" s="17" t="s">
        <v>183</v>
      </c>
      <c r="D3" s="1"/>
      <c r="E3" t="s">
        <v>96</v>
      </c>
      <c r="F3" t="s">
        <v>260</v>
      </c>
      <c r="G3" t="s">
        <v>261</v>
      </c>
      <c r="H3" t="s">
        <v>261</v>
      </c>
      <c r="I3" t="s">
        <v>261</v>
      </c>
      <c r="J3" t="s">
        <v>262</v>
      </c>
    </row>
    <row r="4" spans="2:10" x14ac:dyDescent="0.25">
      <c r="B4" s="1" t="s">
        <v>236</v>
      </c>
      <c r="C4" s="17" t="s">
        <v>263</v>
      </c>
      <c r="D4" s="1"/>
      <c r="E4" t="s">
        <v>96</v>
      </c>
      <c r="F4" t="s">
        <v>260</v>
      </c>
      <c r="G4" t="s">
        <v>261</v>
      </c>
      <c r="H4" t="s">
        <v>261</v>
      </c>
      <c r="I4" t="s">
        <v>261</v>
      </c>
      <c r="J4" t="s">
        <v>264</v>
      </c>
    </row>
    <row r="5" spans="2:10" x14ac:dyDescent="0.25">
      <c r="B5" s="1" t="s">
        <v>236</v>
      </c>
      <c r="C5" s="17" t="s">
        <v>265</v>
      </c>
      <c r="D5" s="1"/>
      <c r="E5" t="s">
        <v>96</v>
      </c>
      <c r="F5" t="s">
        <v>260</v>
      </c>
      <c r="G5" t="s">
        <v>261</v>
      </c>
      <c r="H5" t="s">
        <v>261</v>
      </c>
      <c r="I5" t="s">
        <v>261</v>
      </c>
      <c r="J5" t="s">
        <v>266</v>
      </c>
    </row>
    <row r="6" spans="2:10" x14ac:dyDescent="0.25">
      <c r="B6" s="1" t="s">
        <v>236</v>
      </c>
      <c r="C6" s="17" t="s">
        <v>183</v>
      </c>
      <c r="D6" s="1"/>
      <c r="E6" t="s">
        <v>96</v>
      </c>
      <c r="F6" t="s">
        <v>267</v>
      </c>
      <c r="G6" t="s">
        <v>268</v>
      </c>
      <c r="H6" t="s">
        <v>269</v>
      </c>
      <c r="I6" t="s">
        <v>270</v>
      </c>
      <c r="J6" t="s">
        <v>271</v>
      </c>
    </row>
    <row r="7" spans="2:10" x14ac:dyDescent="0.25">
      <c r="B7" s="1" t="s">
        <v>236</v>
      </c>
      <c r="C7" s="17" t="s">
        <v>263</v>
      </c>
      <c r="D7" s="1"/>
      <c r="E7" t="s">
        <v>211</v>
      </c>
      <c r="F7" t="s">
        <v>308</v>
      </c>
      <c r="G7" t="s">
        <v>309</v>
      </c>
      <c r="H7" t="s">
        <v>310</v>
      </c>
      <c r="I7" t="s">
        <v>270</v>
      </c>
      <c r="J7" t="s">
        <v>271</v>
      </c>
    </row>
    <row r="8" spans="2:10" x14ac:dyDescent="0.25">
      <c r="B8" s="1" t="s">
        <v>236</v>
      </c>
      <c r="C8" s="17" t="s">
        <v>265</v>
      </c>
      <c r="D8" s="1"/>
      <c r="E8" t="s">
        <v>212</v>
      </c>
      <c r="F8" t="s">
        <v>311</v>
      </c>
      <c r="G8" t="s">
        <v>309</v>
      </c>
      <c r="H8" t="s">
        <v>310</v>
      </c>
      <c r="I8" t="s">
        <v>270</v>
      </c>
      <c r="J8" t="s">
        <v>271</v>
      </c>
    </row>
    <row r="9" spans="2:10" x14ac:dyDescent="0.25">
      <c r="B9" s="1" t="s">
        <v>236</v>
      </c>
      <c r="C9" s="17" t="s">
        <v>413</v>
      </c>
      <c r="D9" s="1"/>
      <c r="E9" t="s">
        <v>96</v>
      </c>
      <c r="F9" t="s">
        <v>260</v>
      </c>
      <c r="G9" t="s">
        <v>268</v>
      </c>
      <c r="H9" t="s">
        <v>347</v>
      </c>
      <c r="I9" t="s">
        <v>270</v>
      </c>
      <c r="J9" t="s">
        <v>271</v>
      </c>
    </row>
    <row r="10" spans="2:10" x14ac:dyDescent="0.25">
      <c r="B10" s="1" t="s">
        <v>236</v>
      </c>
      <c r="C10" s="17" t="s">
        <v>386</v>
      </c>
      <c r="D10" s="1"/>
      <c r="E10" t="s">
        <v>231</v>
      </c>
      <c r="F10" t="s">
        <v>260</v>
      </c>
      <c r="G10" t="s">
        <v>387</v>
      </c>
      <c r="H10" t="s">
        <v>347</v>
      </c>
      <c r="I10" t="s">
        <v>270</v>
      </c>
      <c r="J10" t="s">
        <v>271</v>
      </c>
    </row>
    <row r="11" spans="2:10" x14ac:dyDescent="0.25">
      <c r="B11" s="1" t="s">
        <v>408</v>
      </c>
      <c r="C11" s="17" t="s">
        <v>299</v>
      </c>
      <c r="D11" s="1"/>
      <c r="E11" t="s">
        <v>208</v>
      </c>
      <c r="F11" t="s">
        <v>273</v>
      </c>
      <c r="G11" t="s">
        <v>277</v>
      </c>
      <c r="H11" t="s">
        <v>300</v>
      </c>
      <c r="I11" t="s">
        <v>270</v>
      </c>
      <c r="J11" t="s">
        <v>271</v>
      </c>
    </row>
    <row r="12" spans="2:10" x14ac:dyDescent="0.25">
      <c r="B12" s="1" t="s">
        <v>408</v>
      </c>
      <c r="C12" s="17" t="s">
        <v>317</v>
      </c>
      <c r="D12" s="1"/>
      <c r="E12" t="s">
        <v>215</v>
      </c>
      <c r="F12" t="s">
        <v>290</v>
      </c>
      <c r="G12" t="s">
        <v>277</v>
      </c>
      <c r="H12" t="s">
        <v>300</v>
      </c>
      <c r="I12" t="s">
        <v>270</v>
      </c>
      <c r="J12" t="s">
        <v>271</v>
      </c>
    </row>
    <row r="13" spans="2:10" x14ac:dyDescent="0.25">
      <c r="B13" s="1" t="s">
        <v>408</v>
      </c>
      <c r="C13" s="17" t="s">
        <v>354</v>
      </c>
      <c r="D13" s="1"/>
      <c r="E13" t="s">
        <v>222</v>
      </c>
      <c r="F13" t="s">
        <v>337</v>
      </c>
      <c r="G13" t="s">
        <v>277</v>
      </c>
      <c r="H13" t="s">
        <v>355</v>
      </c>
      <c r="I13" t="s">
        <v>270</v>
      </c>
      <c r="J13" t="s">
        <v>271</v>
      </c>
    </row>
    <row r="14" spans="2:10" x14ac:dyDescent="0.25">
      <c r="B14" s="1" t="s">
        <v>408</v>
      </c>
      <c r="C14" s="17" t="s">
        <v>374</v>
      </c>
      <c r="D14" s="1"/>
      <c r="E14" t="s">
        <v>227</v>
      </c>
      <c r="F14" t="s">
        <v>260</v>
      </c>
      <c r="G14" t="s">
        <v>277</v>
      </c>
      <c r="H14" t="s">
        <v>375</v>
      </c>
      <c r="I14" t="s">
        <v>270</v>
      </c>
      <c r="J14" t="s">
        <v>271</v>
      </c>
    </row>
    <row r="15" spans="2:10" x14ac:dyDescent="0.25">
      <c r="B15" s="1" t="s">
        <v>404</v>
      </c>
      <c r="C15" s="17" t="s">
        <v>296</v>
      </c>
      <c r="D15" s="1"/>
      <c r="E15" t="s">
        <v>207</v>
      </c>
      <c r="F15" t="s">
        <v>297</v>
      </c>
      <c r="G15" t="s">
        <v>277</v>
      </c>
      <c r="H15" t="s">
        <v>298</v>
      </c>
      <c r="I15" t="s">
        <v>270</v>
      </c>
      <c r="J15" t="s">
        <v>271</v>
      </c>
    </row>
    <row r="16" spans="2:10" x14ac:dyDescent="0.25">
      <c r="B16" s="1" t="s">
        <v>404</v>
      </c>
      <c r="C16" s="17" t="s">
        <v>345</v>
      </c>
      <c r="D16" s="1"/>
      <c r="E16" t="s">
        <v>207</v>
      </c>
      <c r="F16" t="s">
        <v>260</v>
      </c>
      <c r="G16" t="s">
        <v>277</v>
      </c>
      <c r="H16" t="s">
        <v>346</v>
      </c>
      <c r="I16" t="s">
        <v>281</v>
      </c>
      <c r="J16" t="s">
        <v>271</v>
      </c>
    </row>
    <row r="17" spans="2:10" x14ac:dyDescent="0.25">
      <c r="B17" s="1" t="s">
        <v>402</v>
      </c>
      <c r="C17" s="17" t="s">
        <v>318</v>
      </c>
      <c r="D17" s="1"/>
      <c r="E17" t="s">
        <v>216</v>
      </c>
      <c r="F17" t="s">
        <v>216</v>
      </c>
      <c r="G17" t="s">
        <v>319</v>
      </c>
      <c r="H17" t="s">
        <v>319</v>
      </c>
      <c r="I17" t="s">
        <v>270</v>
      </c>
      <c r="J17" t="s">
        <v>271</v>
      </c>
    </row>
    <row r="18" spans="2:10" x14ac:dyDescent="0.25">
      <c r="B18" s="1" t="s">
        <v>402</v>
      </c>
      <c r="C18" s="17" t="s">
        <v>324</v>
      </c>
      <c r="D18" s="1"/>
      <c r="E18" t="s">
        <v>218</v>
      </c>
      <c r="F18" t="s">
        <v>260</v>
      </c>
      <c r="G18" t="s">
        <v>325</v>
      </c>
      <c r="H18" t="s">
        <v>326</v>
      </c>
      <c r="I18" t="s">
        <v>270</v>
      </c>
      <c r="J18" t="s">
        <v>271</v>
      </c>
    </row>
    <row r="19" spans="2:10" x14ac:dyDescent="0.25">
      <c r="B19" s="1" t="s">
        <v>402</v>
      </c>
      <c r="C19" s="17" t="s">
        <v>339</v>
      </c>
      <c r="D19" s="1"/>
      <c r="E19" t="s">
        <v>218</v>
      </c>
      <c r="F19" t="s">
        <v>340</v>
      </c>
      <c r="G19" t="s">
        <v>341</v>
      </c>
      <c r="H19" t="s">
        <v>326</v>
      </c>
      <c r="I19" t="s">
        <v>270</v>
      </c>
      <c r="J19" t="s">
        <v>271</v>
      </c>
    </row>
    <row r="20" spans="2:10" x14ac:dyDescent="0.25">
      <c r="B20" s="1" t="s">
        <v>237</v>
      </c>
      <c r="C20" s="17" t="s">
        <v>348</v>
      </c>
      <c r="D20" s="1"/>
      <c r="E20" t="s">
        <v>97</v>
      </c>
      <c r="F20" t="s">
        <v>337</v>
      </c>
      <c r="G20" t="s">
        <v>349</v>
      </c>
      <c r="H20" t="s">
        <v>350</v>
      </c>
      <c r="I20" t="s">
        <v>270</v>
      </c>
      <c r="J20" t="s">
        <v>271</v>
      </c>
    </row>
    <row r="21" spans="2:10" x14ac:dyDescent="0.25">
      <c r="B21" s="1" t="s">
        <v>237</v>
      </c>
      <c r="C21" s="17" t="s">
        <v>380</v>
      </c>
      <c r="D21" s="1"/>
      <c r="E21" t="s">
        <v>229</v>
      </c>
      <c r="F21" t="s">
        <v>260</v>
      </c>
      <c r="G21" t="s">
        <v>381</v>
      </c>
      <c r="H21" t="s">
        <v>382</v>
      </c>
      <c r="I21" t="s">
        <v>270</v>
      </c>
      <c r="J21" t="s">
        <v>271</v>
      </c>
    </row>
    <row r="22" spans="2:10" x14ac:dyDescent="0.25">
      <c r="B22" s="1" t="s">
        <v>403</v>
      </c>
      <c r="C22" s="17" t="s">
        <v>330</v>
      </c>
      <c r="D22" s="1"/>
      <c r="E22" t="s">
        <v>220</v>
      </c>
      <c r="F22" t="s">
        <v>260</v>
      </c>
      <c r="G22" t="s">
        <v>331</v>
      </c>
      <c r="H22" t="s">
        <v>332</v>
      </c>
      <c r="I22" t="s">
        <v>270</v>
      </c>
      <c r="J22" t="s">
        <v>271</v>
      </c>
    </row>
    <row r="23" spans="2:10" x14ac:dyDescent="0.25">
      <c r="B23" s="1" t="s">
        <v>403</v>
      </c>
      <c r="C23" s="17" t="s">
        <v>333</v>
      </c>
      <c r="D23" s="1"/>
      <c r="E23" t="s">
        <v>220</v>
      </c>
      <c r="F23" t="s">
        <v>260</v>
      </c>
      <c r="G23" t="s">
        <v>334</v>
      </c>
      <c r="H23" t="s">
        <v>335</v>
      </c>
      <c r="I23" t="s">
        <v>270</v>
      </c>
      <c r="J23" t="s">
        <v>271</v>
      </c>
    </row>
    <row r="24" spans="2:10" x14ac:dyDescent="0.25">
      <c r="B24" s="1" t="s">
        <v>403</v>
      </c>
      <c r="C24" s="17" t="s">
        <v>336</v>
      </c>
      <c r="D24" s="1"/>
      <c r="E24" t="s">
        <v>220</v>
      </c>
      <c r="F24" t="s">
        <v>337</v>
      </c>
      <c r="G24" t="s">
        <v>331</v>
      </c>
      <c r="H24" t="s">
        <v>338</v>
      </c>
      <c r="I24" t="s">
        <v>270</v>
      </c>
      <c r="J24" t="s">
        <v>271</v>
      </c>
    </row>
    <row r="25" spans="2:10" x14ac:dyDescent="0.25">
      <c r="B25" s="1" t="s">
        <v>403</v>
      </c>
      <c r="C25" s="17" t="s">
        <v>351</v>
      </c>
      <c r="D25" s="1"/>
      <c r="E25" t="s">
        <v>221</v>
      </c>
      <c r="F25" t="s">
        <v>260</v>
      </c>
      <c r="G25" t="s">
        <v>352</v>
      </c>
      <c r="H25" t="s">
        <v>353</v>
      </c>
      <c r="I25" t="s">
        <v>270</v>
      </c>
      <c r="J25" t="s">
        <v>271</v>
      </c>
    </row>
    <row r="26" spans="2:10" x14ac:dyDescent="0.25">
      <c r="B26" s="1" t="s">
        <v>405</v>
      </c>
      <c r="C26" s="17" t="s">
        <v>376</v>
      </c>
      <c r="D26" s="1"/>
      <c r="E26" t="s">
        <v>228</v>
      </c>
      <c r="F26" t="s">
        <v>260</v>
      </c>
      <c r="G26" t="s">
        <v>372</v>
      </c>
      <c r="H26" t="s">
        <v>377</v>
      </c>
      <c r="I26" t="s">
        <v>270</v>
      </c>
      <c r="J26" t="s">
        <v>271</v>
      </c>
    </row>
    <row r="27" spans="2:10" x14ac:dyDescent="0.25">
      <c r="B27" s="1" t="s">
        <v>401</v>
      </c>
      <c r="C27" s="17" t="s">
        <v>315</v>
      </c>
      <c r="D27" s="1"/>
      <c r="E27" t="s">
        <v>214</v>
      </c>
      <c r="F27" t="s">
        <v>260</v>
      </c>
      <c r="G27" t="s">
        <v>306</v>
      </c>
      <c r="H27" t="s">
        <v>316</v>
      </c>
      <c r="I27" t="s">
        <v>270</v>
      </c>
      <c r="J27" t="s">
        <v>271</v>
      </c>
    </row>
    <row r="28" spans="2:10" x14ac:dyDescent="0.25">
      <c r="B28" s="1" t="s">
        <v>410</v>
      </c>
      <c r="C28" s="17" t="s">
        <v>362</v>
      </c>
      <c r="D28" s="1"/>
      <c r="E28" t="s">
        <v>226</v>
      </c>
      <c r="F28" t="s">
        <v>260</v>
      </c>
      <c r="G28" t="s">
        <v>363</v>
      </c>
      <c r="H28" t="s">
        <v>364</v>
      </c>
      <c r="I28" t="s">
        <v>270</v>
      </c>
      <c r="J28" t="s">
        <v>271</v>
      </c>
    </row>
    <row r="29" spans="2:10" x14ac:dyDescent="0.25">
      <c r="B29" s="1" t="s">
        <v>400</v>
      </c>
      <c r="C29" s="17" t="s">
        <v>327</v>
      </c>
      <c r="D29" s="1"/>
      <c r="E29" t="s">
        <v>219</v>
      </c>
      <c r="F29" t="s">
        <v>260</v>
      </c>
      <c r="G29" t="s">
        <v>328</v>
      </c>
      <c r="H29" t="s">
        <v>329</v>
      </c>
      <c r="I29" t="s">
        <v>270</v>
      </c>
      <c r="J29" t="s">
        <v>271</v>
      </c>
    </row>
    <row r="30" spans="2:10" x14ac:dyDescent="0.25">
      <c r="B30" s="1" t="s">
        <v>400</v>
      </c>
      <c r="C30" s="17" t="s">
        <v>342</v>
      </c>
      <c r="D30" s="1"/>
      <c r="E30" t="s">
        <v>219</v>
      </c>
      <c r="F30" t="s">
        <v>337</v>
      </c>
      <c r="G30" t="s">
        <v>343</v>
      </c>
      <c r="H30" t="s">
        <v>344</v>
      </c>
      <c r="I30" t="s">
        <v>270</v>
      </c>
      <c r="J30" t="s">
        <v>271</v>
      </c>
    </row>
    <row r="31" spans="2:10" x14ac:dyDescent="0.25">
      <c r="B31" s="1" t="s">
        <v>400</v>
      </c>
      <c r="C31" s="17" t="s">
        <v>388</v>
      </c>
      <c r="D31" s="1"/>
      <c r="E31" t="s">
        <v>232</v>
      </c>
      <c r="F31" t="s">
        <v>260</v>
      </c>
      <c r="G31" t="s">
        <v>389</v>
      </c>
      <c r="H31" t="s">
        <v>390</v>
      </c>
      <c r="I31" t="s">
        <v>270</v>
      </c>
      <c r="J31" t="s">
        <v>271</v>
      </c>
    </row>
    <row r="32" spans="2:10" x14ac:dyDescent="0.25">
      <c r="B32" s="1" t="s">
        <v>406</v>
      </c>
      <c r="C32" s="17" t="s">
        <v>305</v>
      </c>
      <c r="D32" s="1"/>
      <c r="E32" t="s">
        <v>210</v>
      </c>
      <c r="F32" t="s">
        <v>290</v>
      </c>
      <c r="G32" t="s">
        <v>306</v>
      </c>
      <c r="H32" t="s">
        <v>307</v>
      </c>
      <c r="I32" t="s">
        <v>270</v>
      </c>
      <c r="J32" t="s">
        <v>271</v>
      </c>
    </row>
    <row r="33" spans="2:10" x14ac:dyDescent="0.25">
      <c r="B33" s="1" t="s">
        <v>202</v>
      </c>
      <c r="C33" s="17" t="s">
        <v>272</v>
      </c>
      <c r="D33" s="1"/>
      <c r="E33" t="s">
        <v>202</v>
      </c>
      <c r="F33" t="s">
        <v>273</v>
      </c>
      <c r="G33" t="s">
        <v>274</v>
      </c>
      <c r="H33" t="s">
        <v>275</v>
      </c>
      <c r="I33" t="s">
        <v>270</v>
      </c>
      <c r="J33" t="s">
        <v>271</v>
      </c>
    </row>
    <row r="34" spans="2:10" x14ac:dyDescent="0.25">
      <c r="B34" s="1" t="s">
        <v>202</v>
      </c>
      <c r="C34" s="17" t="s">
        <v>279</v>
      </c>
      <c r="D34" s="1"/>
      <c r="E34" t="s">
        <v>202</v>
      </c>
      <c r="F34" t="s">
        <v>273</v>
      </c>
      <c r="G34" t="s">
        <v>280</v>
      </c>
      <c r="H34" t="s">
        <v>275</v>
      </c>
      <c r="I34" t="s">
        <v>281</v>
      </c>
      <c r="J34" t="s">
        <v>271</v>
      </c>
    </row>
    <row r="35" spans="2:10" x14ac:dyDescent="0.25">
      <c r="B35" s="1" t="s">
        <v>202</v>
      </c>
      <c r="C35" s="17" t="s">
        <v>282</v>
      </c>
      <c r="D35" s="1"/>
      <c r="E35" t="s">
        <v>204</v>
      </c>
      <c r="F35" t="s">
        <v>260</v>
      </c>
      <c r="G35" t="s">
        <v>280</v>
      </c>
      <c r="H35" t="s">
        <v>275</v>
      </c>
      <c r="I35" t="s">
        <v>281</v>
      </c>
      <c r="J35" t="s">
        <v>271</v>
      </c>
    </row>
    <row r="36" spans="2:10" x14ac:dyDescent="0.25">
      <c r="B36" s="1" t="s">
        <v>202</v>
      </c>
      <c r="C36" s="17" t="s">
        <v>283</v>
      </c>
      <c r="D36" s="1"/>
      <c r="E36" t="s">
        <v>204</v>
      </c>
      <c r="F36" t="s">
        <v>260</v>
      </c>
      <c r="G36" t="s">
        <v>280</v>
      </c>
      <c r="H36" t="s">
        <v>275</v>
      </c>
      <c r="I36" t="s">
        <v>270</v>
      </c>
      <c r="J36" t="s">
        <v>271</v>
      </c>
    </row>
    <row r="37" spans="2:10" x14ac:dyDescent="0.25">
      <c r="B37" s="1" t="s">
        <v>238</v>
      </c>
      <c r="C37" s="17" t="s">
        <v>289</v>
      </c>
      <c r="D37" s="1"/>
      <c r="E37" t="s">
        <v>98</v>
      </c>
      <c r="F37" t="s">
        <v>290</v>
      </c>
      <c r="G37" t="s">
        <v>291</v>
      </c>
      <c r="H37" t="s">
        <v>292</v>
      </c>
      <c r="I37" t="s">
        <v>270</v>
      </c>
      <c r="J37" t="s">
        <v>271</v>
      </c>
    </row>
    <row r="38" spans="2:10" x14ac:dyDescent="0.25">
      <c r="B38" s="1" t="s">
        <v>238</v>
      </c>
      <c r="C38" s="17" t="s">
        <v>293</v>
      </c>
      <c r="D38" s="1"/>
      <c r="E38" t="s">
        <v>98</v>
      </c>
      <c r="F38" t="s">
        <v>290</v>
      </c>
      <c r="G38" t="s">
        <v>294</v>
      </c>
      <c r="H38" t="s">
        <v>295</v>
      </c>
      <c r="I38" t="s">
        <v>270</v>
      </c>
      <c r="J38" t="s">
        <v>271</v>
      </c>
    </row>
    <row r="39" spans="2:10" x14ac:dyDescent="0.25">
      <c r="B39" s="1" t="s">
        <v>238</v>
      </c>
      <c r="C39" s="17" t="s">
        <v>320</v>
      </c>
      <c r="D39" s="1"/>
      <c r="E39" t="s">
        <v>217</v>
      </c>
      <c r="F39" t="s">
        <v>217</v>
      </c>
      <c r="G39" t="s">
        <v>319</v>
      </c>
      <c r="H39" t="s">
        <v>319</v>
      </c>
      <c r="I39" t="s">
        <v>270</v>
      </c>
      <c r="J39" t="s">
        <v>271</v>
      </c>
    </row>
    <row r="40" spans="2:10" x14ac:dyDescent="0.25">
      <c r="B40" s="1" t="s">
        <v>238</v>
      </c>
      <c r="C40" s="17" t="s">
        <v>321</v>
      </c>
      <c r="D40" s="1"/>
      <c r="E40" t="s">
        <v>98</v>
      </c>
      <c r="F40" t="s">
        <v>260</v>
      </c>
      <c r="G40" t="s">
        <v>322</v>
      </c>
      <c r="H40" t="s">
        <v>323</v>
      </c>
      <c r="I40" t="s">
        <v>270</v>
      </c>
      <c r="J40" t="s">
        <v>271</v>
      </c>
    </row>
    <row r="41" spans="2:10" x14ac:dyDescent="0.25">
      <c r="B41" s="1" t="s">
        <v>238</v>
      </c>
      <c r="C41" s="17" t="s">
        <v>357</v>
      </c>
      <c r="D41" s="1"/>
      <c r="E41" t="s">
        <v>98</v>
      </c>
      <c r="F41" t="s">
        <v>260</v>
      </c>
      <c r="G41" t="s">
        <v>358</v>
      </c>
      <c r="H41" t="s">
        <v>359</v>
      </c>
      <c r="I41" t="s">
        <v>270</v>
      </c>
      <c r="J41" t="s">
        <v>271</v>
      </c>
    </row>
    <row r="42" spans="2:10" x14ac:dyDescent="0.25">
      <c r="B42" s="1" t="s">
        <v>238</v>
      </c>
      <c r="C42" s="17" t="s">
        <v>360</v>
      </c>
      <c r="D42" s="1"/>
      <c r="E42" t="s">
        <v>98</v>
      </c>
      <c r="F42" t="s">
        <v>260</v>
      </c>
      <c r="G42" t="s">
        <v>322</v>
      </c>
      <c r="H42" t="s">
        <v>361</v>
      </c>
      <c r="I42" t="s">
        <v>270</v>
      </c>
      <c r="J42" t="s">
        <v>271</v>
      </c>
    </row>
    <row r="43" spans="2:10" x14ac:dyDescent="0.25">
      <c r="B43" s="1" t="s">
        <v>238</v>
      </c>
      <c r="C43" s="17" t="s">
        <v>365</v>
      </c>
      <c r="D43" s="1"/>
      <c r="E43" t="s">
        <v>98</v>
      </c>
      <c r="F43" t="s">
        <v>260</v>
      </c>
      <c r="G43" t="s">
        <v>322</v>
      </c>
      <c r="H43" t="s">
        <v>323</v>
      </c>
      <c r="I43" t="s">
        <v>270</v>
      </c>
      <c r="J43" t="s">
        <v>271</v>
      </c>
    </row>
    <row r="44" spans="2:10" x14ac:dyDescent="0.25">
      <c r="B44" s="1" t="s">
        <v>238</v>
      </c>
      <c r="C44" s="17" t="s">
        <v>366</v>
      </c>
      <c r="D44" s="1"/>
      <c r="E44" t="s">
        <v>98</v>
      </c>
      <c r="F44" t="s">
        <v>260</v>
      </c>
      <c r="G44" t="s">
        <v>322</v>
      </c>
      <c r="H44" t="s">
        <v>323</v>
      </c>
      <c r="I44" t="s">
        <v>270</v>
      </c>
      <c r="J44" t="s">
        <v>271</v>
      </c>
    </row>
    <row r="45" spans="2:10" x14ac:dyDescent="0.25">
      <c r="B45" s="1" t="s">
        <v>238</v>
      </c>
      <c r="C45" s="17" t="s">
        <v>367</v>
      </c>
      <c r="D45" s="1"/>
      <c r="E45" t="s">
        <v>98</v>
      </c>
      <c r="F45" t="s">
        <v>260</v>
      </c>
      <c r="G45" t="s">
        <v>322</v>
      </c>
      <c r="H45" t="s">
        <v>323</v>
      </c>
      <c r="I45" t="s">
        <v>270</v>
      </c>
      <c r="J45" t="s">
        <v>271</v>
      </c>
    </row>
    <row r="46" spans="2:10" x14ac:dyDescent="0.25">
      <c r="B46" s="1" t="s">
        <v>238</v>
      </c>
      <c r="C46" s="17" t="s">
        <v>368</v>
      </c>
      <c r="D46" s="1"/>
      <c r="E46" t="s">
        <v>98</v>
      </c>
      <c r="F46" t="s">
        <v>260</v>
      </c>
      <c r="G46" t="s">
        <v>322</v>
      </c>
      <c r="H46" t="s">
        <v>369</v>
      </c>
      <c r="I46" t="s">
        <v>270</v>
      </c>
      <c r="J46" t="s">
        <v>271</v>
      </c>
    </row>
    <row r="47" spans="2:10" x14ac:dyDescent="0.25">
      <c r="B47" s="1" t="s">
        <v>238</v>
      </c>
      <c r="C47" s="17" t="s">
        <v>370</v>
      </c>
      <c r="D47" s="1"/>
      <c r="E47" t="s">
        <v>98</v>
      </c>
      <c r="F47" t="s">
        <v>371</v>
      </c>
      <c r="G47" t="s">
        <v>372</v>
      </c>
      <c r="H47" t="s">
        <v>373</v>
      </c>
      <c r="I47" t="s">
        <v>270</v>
      </c>
      <c r="J47" t="s">
        <v>271</v>
      </c>
    </row>
    <row r="48" spans="2:10" x14ac:dyDescent="0.25">
      <c r="B48" s="1" t="s">
        <v>238</v>
      </c>
      <c r="C48" s="17" t="s">
        <v>378</v>
      </c>
      <c r="D48" s="1"/>
      <c r="E48" t="s">
        <v>98</v>
      </c>
      <c r="F48" t="s">
        <v>260</v>
      </c>
      <c r="G48" t="s">
        <v>372</v>
      </c>
      <c r="H48" t="s">
        <v>379</v>
      </c>
      <c r="I48" t="s">
        <v>270</v>
      </c>
      <c r="J48" t="s">
        <v>271</v>
      </c>
    </row>
    <row r="49" spans="2:10" x14ac:dyDescent="0.25">
      <c r="B49" s="1" t="s">
        <v>238</v>
      </c>
      <c r="C49" s="17" t="s">
        <v>391</v>
      </c>
      <c r="D49" s="1"/>
      <c r="E49" t="s">
        <v>233</v>
      </c>
      <c r="F49" t="s">
        <v>260</v>
      </c>
      <c r="G49" t="s">
        <v>392</v>
      </c>
      <c r="H49" t="s">
        <v>393</v>
      </c>
      <c r="I49" t="s">
        <v>270</v>
      </c>
      <c r="J49" t="s">
        <v>271</v>
      </c>
    </row>
    <row r="50" spans="2:10" x14ac:dyDescent="0.25">
      <c r="B50" s="1" t="s">
        <v>238</v>
      </c>
      <c r="C50" s="17" t="s">
        <v>394</v>
      </c>
      <c r="D50" s="1"/>
      <c r="E50" t="s">
        <v>234</v>
      </c>
      <c r="F50" t="s">
        <v>260</v>
      </c>
      <c r="G50" t="s">
        <v>392</v>
      </c>
      <c r="H50" t="s">
        <v>393</v>
      </c>
      <c r="I50" t="s">
        <v>270</v>
      </c>
      <c r="J50" t="s">
        <v>271</v>
      </c>
    </row>
    <row r="51" spans="2:10" x14ac:dyDescent="0.25">
      <c r="B51" s="1" t="s">
        <v>409</v>
      </c>
      <c r="C51" s="17" t="s">
        <v>301</v>
      </c>
      <c r="D51" s="1"/>
      <c r="E51" t="s">
        <v>209</v>
      </c>
      <c r="F51" t="s">
        <v>302</v>
      </c>
      <c r="G51" t="s">
        <v>303</v>
      </c>
      <c r="H51" t="s">
        <v>304</v>
      </c>
      <c r="I51" t="s">
        <v>270</v>
      </c>
      <c r="J51" t="s">
        <v>271</v>
      </c>
    </row>
    <row r="52" spans="2:10" x14ac:dyDescent="0.25">
      <c r="B52" s="1" t="s">
        <v>399</v>
      </c>
      <c r="C52" s="17" t="s">
        <v>276</v>
      </c>
      <c r="D52" s="1"/>
      <c r="E52" t="s">
        <v>203</v>
      </c>
      <c r="F52" t="s">
        <v>273</v>
      </c>
      <c r="G52" t="s">
        <v>277</v>
      </c>
      <c r="H52" t="s">
        <v>278</v>
      </c>
      <c r="I52" t="s">
        <v>270</v>
      </c>
      <c r="J52" t="s">
        <v>271</v>
      </c>
    </row>
    <row r="53" spans="2:10" x14ac:dyDescent="0.25">
      <c r="B53" s="1" t="s">
        <v>399</v>
      </c>
      <c r="C53" s="17" t="s">
        <v>284</v>
      </c>
      <c r="D53" s="1"/>
      <c r="E53" t="s">
        <v>205</v>
      </c>
      <c r="F53" t="s">
        <v>260</v>
      </c>
      <c r="G53" t="s">
        <v>277</v>
      </c>
      <c r="H53" t="s">
        <v>278</v>
      </c>
      <c r="I53" t="s">
        <v>281</v>
      </c>
      <c r="J53" t="s">
        <v>271</v>
      </c>
    </row>
    <row r="54" spans="2:10" x14ac:dyDescent="0.25">
      <c r="B54" s="1" t="s">
        <v>399</v>
      </c>
      <c r="C54" s="17" t="s">
        <v>285</v>
      </c>
      <c r="D54" s="1"/>
      <c r="E54" t="s">
        <v>205</v>
      </c>
      <c r="F54" t="s">
        <v>260</v>
      </c>
      <c r="G54" t="s">
        <v>277</v>
      </c>
      <c r="H54" t="s">
        <v>278</v>
      </c>
      <c r="I54" t="s">
        <v>281</v>
      </c>
      <c r="J54" t="s">
        <v>271</v>
      </c>
    </row>
    <row r="55" spans="2:10" x14ac:dyDescent="0.25">
      <c r="B55" s="1" t="s">
        <v>399</v>
      </c>
      <c r="C55" s="17" t="s">
        <v>286</v>
      </c>
      <c r="D55" s="1"/>
      <c r="E55" t="s">
        <v>205</v>
      </c>
      <c r="F55" t="s">
        <v>260</v>
      </c>
      <c r="G55" t="s">
        <v>277</v>
      </c>
      <c r="H55" t="s">
        <v>278</v>
      </c>
      <c r="I55" t="s">
        <v>270</v>
      </c>
      <c r="J55" t="s">
        <v>271</v>
      </c>
    </row>
    <row r="56" spans="2:10" x14ac:dyDescent="0.25">
      <c r="B56" s="1" t="s">
        <v>398</v>
      </c>
      <c r="C56" s="17" t="s">
        <v>383</v>
      </c>
      <c r="D56" s="1"/>
      <c r="E56" t="s">
        <v>230</v>
      </c>
      <c r="F56" t="s">
        <v>260</v>
      </c>
      <c r="G56" t="s">
        <v>384</v>
      </c>
      <c r="H56" t="s">
        <v>385</v>
      </c>
      <c r="I56" t="s">
        <v>270</v>
      </c>
      <c r="J56" t="s">
        <v>271</v>
      </c>
    </row>
    <row r="57" spans="2:10" x14ac:dyDescent="0.25">
      <c r="B57" s="1" t="s">
        <v>398</v>
      </c>
      <c r="C57" s="17" t="s">
        <v>395</v>
      </c>
      <c r="D57" s="1"/>
      <c r="E57" t="s">
        <v>235</v>
      </c>
      <c r="F57" t="s">
        <v>260</v>
      </c>
      <c r="G57" t="s">
        <v>396</v>
      </c>
      <c r="H57" t="s">
        <v>397</v>
      </c>
      <c r="I57" t="s">
        <v>270</v>
      </c>
      <c r="J57" t="s">
        <v>271</v>
      </c>
    </row>
    <row r="58" spans="2:10" x14ac:dyDescent="0.25">
      <c r="B58" s="1" t="s">
        <v>407</v>
      </c>
      <c r="C58" s="17" t="s">
        <v>312</v>
      </c>
      <c r="D58" s="1"/>
      <c r="E58" t="s">
        <v>213</v>
      </c>
      <c r="F58" t="s">
        <v>260</v>
      </c>
      <c r="G58" t="s">
        <v>313</v>
      </c>
      <c r="H58" t="s">
        <v>314</v>
      </c>
      <c r="I58" t="s">
        <v>270</v>
      </c>
      <c r="J58" t="s">
        <v>271</v>
      </c>
    </row>
    <row r="59" spans="2:10" x14ac:dyDescent="0.25">
      <c r="B59" s="1" t="s">
        <v>411</v>
      </c>
      <c r="C59" s="17" t="s">
        <v>287</v>
      </c>
      <c r="D59" s="1"/>
      <c r="E59" t="s">
        <v>206</v>
      </c>
      <c r="F59" t="s">
        <v>260</v>
      </c>
      <c r="G59" t="s">
        <v>262</v>
      </c>
      <c r="H59" t="s">
        <v>288</v>
      </c>
      <c r="I59" t="s">
        <v>270</v>
      </c>
      <c r="J59" t="s">
        <v>271</v>
      </c>
    </row>
    <row r="60" spans="2:10" x14ac:dyDescent="0.25">
      <c r="B60" s="1" t="s">
        <v>411</v>
      </c>
      <c r="C60" s="17" t="s">
        <v>356</v>
      </c>
      <c r="D60" s="1"/>
      <c r="E60" t="s">
        <v>223</v>
      </c>
      <c r="F60" t="s">
        <v>223</v>
      </c>
      <c r="G60" t="s">
        <v>260</v>
      </c>
      <c r="H60" t="s">
        <v>260</v>
      </c>
      <c r="I60" t="s">
        <v>270</v>
      </c>
      <c r="J60" t="s">
        <v>271</v>
      </c>
    </row>
    <row r="61" spans="2:10" x14ac:dyDescent="0.25">
      <c r="B61" s="1" t="s">
        <v>411</v>
      </c>
      <c r="C61" s="17" t="s">
        <v>356</v>
      </c>
      <c r="D61" s="1"/>
      <c r="E61" t="s">
        <v>224</v>
      </c>
      <c r="F61" t="s">
        <v>224</v>
      </c>
      <c r="G61" t="s">
        <v>260</v>
      </c>
      <c r="H61" t="s">
        <v>260</v>
      </c>
      <c r="I61" t="s">
        <v>270</v>
      </c>
      <c r="J61" t="s">
        <v>271</v>
      </c>
    </row>
    <row r="62" spans="2:10" x14ac:dyDescent="0.25">
      <c r="B62" s="1" t="s">
        <v>411</v>
      </c>
      <c r="C62" s="17" t="s">
        <v>356</v>
      </c>
      <c r="D62" s="1"/>
      <c r="E62" t="s">
        <v>225</v>
      </c>
      <c r="F62" t="s">
        <v>225</v>
      </c>
      <c r="G62" t="s">
        <v>260</v>
      </c>
      <c r="H62" t="s">
        <v>260</v>
      </c>
      <c r="I62" t="s">
        <v>270</v>
      </c>
      <c r="J62" t="s">
        <v>271</v>
      </c>
    </row>
  </sheetData>
  <sortState ref="B3:I62">
    <sortCondition ref="B3:B62"/>
  </sortState>
  <pageMargins left="0.7" right="0.7" top="0.75" bottom="0.75" header="0.3" footer="0.3"/>
  <ignoredErrors>
    <ignoredError sqref="C3:C9 C10:C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2"/>
  <sheetViews>
    <sheetView topLeftCell="A61" workbookViewId="0">
      <selection activeCell="B67" sqref="B67"/>
    </sheetView>
  </sheetViews>
  <sheetFormatPr defaultRowHeight="15" x14ac:dyDescent="0.25"/>
  <sheetData>
    <row r="2" spans="2:2" x14ac:dyDescent="0.25">
      <c r="B2" t="s">
        <v>22</v>
      </c>
    </row>
    <row r="3" spans="2:2" x14ac:dyDescent="0.25">
      <c r="B3" t="s">
        <v>23</v>
      </c>
    </row>
    <row r="4" spans="2:2" x14ac:dyDescent="0.25">
      <c r="B4" t="s">
        <v>24</v>
      </c>
    </row>
    <row r="5" spans="2:2" x14ac:dyDescent="0.25">
      <c r="B5" t="s">
        <v>25</v>
      </c>
    </row>
    <row r="6" spans="2:2" x14ac:dyDescent="0.25">
      <c r="B6" t="s">
        <v>26</v>
      </c>
    </row>
    <row r="7" spans="2:2" x14ac:dyDescent="0.25">
      <c r="B7" t="s">
        <v>27</v>
      </c>
    </row>
    <row r="8" spans="2:2" x14ac:dyDescent="0.25">
      <c r="B8" t="s">
        <v>28</v>
      </c>
    </row>
    <row r="9" spans="2:2" x14ac:dyDescent="0.25">
      <c r="B9" t="s">
        <v>29</v>
      </c>
    </row>
    <row r="10" spans="2:2" x14ac:dyDescent="0.25">
      <c r="B10" t="s">
        <v>30</v>
      </c>
    </row>
    <row r="11" spans="2:2" x14ac:dyDescent="0.25">
      <c r="B11" t="s">
        <v>31</v>
      </c>
    </row>
    <row r="12" spans="2:2" x14ac:dyDescent="0.25">
      <c r="B12" t="s">
        <v>32</v>
      </c>
    </row>
    <row r="13" spans="2:2" x14ac:dyDescent="0.25">
      <c r="B13" t="s">
        <v>33</v>
      </c>
    </row>
    <row r="14" spans="2:2" x14ac:dyDescent="0.25">
      <c r="B14" t="s">
        <v>34</v>
      </c>
    </row>
    <row r="15" spans="2:2" x14ac:dyDescent="0.25">
      <c r="B15" t="s">
        <v>35</v>
      </c>
    </row>
    <row r="16" spans="2:2" x14ac:dyDescent="0.25">
      <c r="B16" t="s">
        <v>36</v>
      </c>
    </row>
    <row r="17" spans="2:2" x14ac:dyDescent="0.25">
      <c r="B17" t="s">
        <v>37</v>
      </c>
    </row>
    <row r="18" spans="2:2" x14ac:dyDescent="0.25">
      <c r="B18" t="s">
        <v>38</v>
      </c>
    </row>
    <row r="19" spans="2:2" x14ac:dyDescent="0.25">
      <c r="B19" t="s">
        <v>39</v>
      </c>
    </row>
    <row r="20" spans="2:2" x14ac:dyDescent="0.25">
      <c r="B20" t="s">
        <v>40</v>
      </c>
    </row>
    <row r="21" spans="2:2" x14ac:dyDescent="0.25">
      <c r="B21" t="s">
        <v>41</v>
      </c>
    </row>
    <row r="22" spans="2:2" x14ac:dyDescent="0.25">
      <c r="B22" t="s">
        <v>42</v>
      </c>
    </row>
    <row r="23" spans="2:2" x14ac:dyDescent="0.25">
      <c r="B23" t="s">
        <v>43</v>
      </c>
    </row>
    <row r="24" spans="2:2" x14ac:dyDescent="0.25">
      <c r="B24" t="s">
        <v>44</v>
      </c>
    </row>
    <row r="25" spans="2:2" x14ac:dyDescent="0.25">
      <c r="B25" t="s">
        <v>45</v>
      </c>
    </row>
    <row r="26" spans="2:2" x14ac:dyDescent="0.25">
      <c r="B26" t="s">
        <v>46</v>
      </c>
    </row>
    <row r="27" spans="2:2" x14ac:dyDescent="0.25">
      <c r="B27" t="s">
        <v>47</v>
      </c>
    </row>
    <row r="28" spans="2:2" x14ac:dyDescent="0.25">
      <c r="B28" t="s">
        <v>48</v>
      </c>
    </row>
    <row r="29" spans="2:2" x14ac:dyDescent="0.25">
      <c r="B29" t="s">
        <v>49</v>
      </c>
    </row>
    <row r="30" spans="2:2" x14ac:dyDescent="0.25">
      <c r="B30" t="s">
        <v>50</v>
      </c>
    </row>
    <row r="31" spans="2:2" x14ac:dyDescent="0.25">
      <c r="B31" t="s">
        <v>51</v>
      </c>
    </row>
    <row r="32" spans="2:2" x14ac:dyDescent="0.25">
      <c r="B32" t="s">
        <v>52</v>
      </c>
    </row>
    <row r="33" spans="2:2" x14ac:dyDescent="0.25">
      <c r="B33" t="s">
        <v>53</v>
      </c>
    </row>
    <row r="34" spans="2:2" x14ac:dyDescent="0.25">
      <c r="B34" t="s">
        <v>54</v>
      </c>
    </row>
    <row r="35" spans="2:2" x14ac:dyDescent="0.25">
      <c r="B35" t="s">
        <v>55</v>
      </c>
    </row>
    <row r="36" spans="2:2" x14ac:dyDescent="0.25">
      <c r="B36" t="s">
        <v>56</v>
      </c>
    </row>
    <row r="37" spans="2:2" x14ac:dyDescent="0.25">
      <c r="B37" t="s">
        <v>57</v>
      </c>
    </row>
    <row r="38" spans="2:2" x14ac:dyDescent="0.25">
      <c r="B38" t="s">
        <v>58</v>
      </c>
    </row>
    <row r="39" spans="2:2" x14ac:dyDescent="0.25">
      <c r="B39" t="s">
        <v>59</v>
      </c>
    </row>
    <row r="40" spans="2:2" x14ac:dyDescent="0.25">
      <c r="B40" t="s">
        <v>60</v>
      </c>
    </row>
    <row r="41" spans="2:2" x14ac:dyDescent="0.25">
      <c r="B41" t="s">
        <v>61</v>
      </c>
    </row>
    <row r="42" spans="2:2" x14ac:dyDescent="0.25">
      <c r="B42" t="s">
        <v>62</v>
      </c>
    </row>
    <row r="43" spans="2:2" x14ac:dyDescent="0.25">
      <c r="B43" t="s">
        <v>63</v>
      </c>
    </row>
    <row r="44" spans="2:2" x14ac:dyDescent="0.25">
      <c r="B44" t="s">
        <v>64</v>
      </c>
    </row>
    <row r="45" spans="2:2" x14ac:dyDescent="0.25">
      <c r="B45" t="s">
        <v>65</v>
      </c>
    </row>
    <row r="46" spans="2:2" x14ac:dyDescent="0.25">
      <c r="B46" t="s">
        <v>66</v>
      </c>
    </row>
    <row r="47" spans="2:2" x14ac:dyDescent="0.25">
      <c r="B47" t="s">
        <v>67</v>
      </c>
    </row>
    <row r="48" spans="2:2" x14ac:dyDescent="0.25">
      <c r="B48" t="s">
        <v>68</v>
      </c>
    </row>
    <row r="49" spans="2:2" x14ac:dyDescent="0.25">
      <c r="B49" t="s">
        <v>69</v>
      </c>
    </row>
    <row r="50" spans="2:2" x14ac:dyDescent="0.25">
      <c r="B50" t="s">
        <v>70</v>
      </c>
    </row>
    <row r="51" spans="2:2" x14ac:dyDescent="0.25">
      <c r="B51" t="s">
        <v>71</v>
      </c>
    </row>
    <row r="52" spans="2:2" x14ac:dyDescent="0.25">
      <c r="B52" t="s">
        <v>72</v>
      </c>
    </row>
    <row r="53" spans="2:2" x14ac:dyDescent="0.25">
      <c r="B53" t="s">
        <v>73</v>
      </c>
    </row>
    <row r="54" spans="2:2" x14ac:dyDescent="0.25">
      <c r="B54" t="s">
        <v>74</v>
      </c>
    </row>
    <row r="55" spans="2:2" x14ac:dyDescent="0.25">
      <c r="B55" t="s">
        <v>75</v>
      </c>
    </row>
    <row r="56" spans="2:2" x14ac:dyDescent="0.25">
      <c r="B56" t="s">
        <v>76</v>
      </c>
    </row>
    <row r="57" spans="2:2" x14ac:dyDescent="0.25">
      <c r="B57" t="s">
        <v>77</v>
      </c>
    </row>
    <row r="58" spans="2:2" x14ac:dyDescent="0.25">
      <c r="B58" t="s">
        <v>78</v>
      </c>
    </row>
    <row r="59" spans="2:2" x14ac:dyDescent="0.25">
      <c r="B59" t="s">
        <v>79</v>
      </c>
    </row>
    <row r="60" spans="2:2" x14ac:dyDescent="0.25">
      <c r="B60" t="s">
        <v>80</v>
      </c>
    </row>
    <row r="61" spans="2:2" x14ac:dyDescent="0.25">
      <c r="B61" t="s">
        <v>81</v>
      </c>
    </row>
    <row r="62" spans="2:2" x14ac:dyDescent="0.25">
      <c r="B62" t="s">
        <v>82</v>
      </c>
    </row>
    <row r="63" spans="2:2" x14ac:dyDescent="0.25">
      <c r="B63" t="s">
        <v>83</v>
      </c>
    </row>
    <row r="64" spans="2:2" x14ac:dyDescent="0.25">
      <c r="B64" t="s">
        <v>84</v>
      </c>
    </row>
    <row r="65" spans="2:2" x14ac:dyDescent="0.25">
      <c r="B65" t="s">
        <v>85</v>
      </c>
    </row>
    <row r="66" spans="2:2" x14ac:dyDescent="0.25">
      <c r="B66" t="s">
        <v>86</v>
      </c>
    </row>
    <row r="67" spans="2:2" x14ac:dyDescent="0.25">
      <c r="B67" t="s">
        <v>87</v>
      </c>
    </row>
    <row r="68" spans="2:2" x14ac:dyDescent="0.25">
      <c r="B68" t="s">
        <v>88</v>
      </c>
    </row>
    <row r="69" spans="2:2" x14ac:dyDescent="0.25">
      <c r="B69" t="s">
        <v>89</v>
      </c>
    </row>
    <row r="70" spans="2:2" x14ac:dyDescent="0.25">
      <c r="B70" t="s">
        <v>90</v>
      </c>
    </row>
    <row r="71" spans="2:2" x14ac:dyDescent="0.25">
      <c r="B71" t="s">
        <v>91</v>
      </c>
    </row>
    <row r="72" spans="2:2" x14ac:dyDescent="0.25">
      <c r="B7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2025-03-20T02:56:49Z</dcterms:modified>
</cp:coreProperties>
</file>