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100" activeTab="2"/>
  </bookViews>
  <sheets>
    <sheet name="RESUME 2" sheetId="7" r:id="rId1"/>
    <sheet name="RESUME" sheetId="5" r:id="rId2"/>
    <sheet name="Sheet1" sheetId="6" r:id="rId3"/>
    <sheet name="PARAMETER" sheetId="4" r:id="rId4"/>
    <sheet name="MAIN" sheetId="3" r:id="rId5"/>
  </sheets>
  <calcPr calcId="152511"/>
</workbook>
</file>

<file path=xl/calcChain.xml><?xml version="1.0" encoding="utf-8"?>
<calcChain xmlns="http://schemas.openxmlformats.org/spreadsheetml/2006/main">
  <c r="AH218" i="6" l="1"/>
  <c r="AG218" i="6"/>
  <c r="AF218" i="6"/>
  <c r="AE218" i="6"/>
  <c r="AH217" i="6"/>
  <c r="AG217" i="6"/>
  <c r="AF217" i="6"/>
  <c r="AE217" i="6"/>
  <c r="AH216" i="6"/>
  <c r="AG216" i="6"/>
  <c r="AF216" i="6"/>
  <c r="AE216" i="6"/>
  <c r="AH215" i="6"/>
  <c r="AG215" i="6"/>
  <c r="AF215" i="6"/>
  <c r="AE215" i="6"/>
  <c r="AH214" i="6"/>
  <c r="AG214" i="6"/>
  <c r="AF214" i="6"/>
  <c r="AE214" i="6"/>
  <c r="AH213" i="6"/>
  <c r="AE213" i="6"/>
  <c r="AE50" i="6"/>
  <c r="AF50" i="6"/>
  <c r="AG50" i="6"/>
  <c r="AH50" i="6"/>
  <c r="AE51" i="6"/>
  <c r="AF51" i="6"/>
  <c r="AG51" i="6"/>
  <c r="AH51" i="6"/>
  <c r="AE52" i="6"/>
  <c r="AF52" i="6"/>
  <c r="AG52" i="6"/>
  <c r="AH52" i="6"/>
  <c r="AE53" i="6"/>
  <c r="AF53" i="6"/>
  <c r="AG53" i="6"/>
  <c r="AH53" i="6"/>
  <c r="AE54" i="6"/>
  <c r="AF54" i="6"/>
  <c r="AG54" i="6"/>
  <c r="AH54" i="6"/>
  <c r="AE55" i="6"/>
  <c r="AF55" i="6"/>
  <c r="AG55" i="6"/>
  <c r="AH55" i="6"/>
  <c r="AE56" i="6"/>
  <c r="AF56" i="6"/>
  <c r="AG56" i="6"/>
  <c r="AH56" i="6"/>
  <c r="AE57" i="6"/>
  <c r="AF57" i="6"/>
  <c r="AG57" i="6"/>
  <c r="AH57" i="6"/>
  <c r="AE58" i="6"/>
  <c r="AF58" i="6"/>
  <c r="AG58" i="6"/>
  <c r="AH58" i="6"/>
  <c r="AE59" i="6"/>
  <c r="AF59" i="6"/>
  <c r="AG59" i="6"/>
  <c r="AH59" i="6"/>
  <c r="AE60" i="6"/>
  <c r="AF60" i="6"/>
  <c r="AG60" i="6"/>
  <c r="AH60" i="6"/>
  <c r="AE61" i="6"/>
  <c r="AF61" i="6"/>
  <c r="AG61" i="6"/>
  <c r="AH61" i="6"/>
  <c r="AE62" i="6"/>
  <c r="AF62" i="6"/>
  <c r="AG62" i="6"/>
  <c r="AH62" i="6"/>
  <c r="AE63" i="6"/>
  <c r="AF63" i="6"/>
  <c r="AG63" i="6"/>
  <c r="AH63" i="6"/>
  <c r="AE64" i="6"/>
  <c r="AF64" i="6"/>
  <c r="AG64" i="6"/>
  <c r="AH64" i="6"/>
  <c r="AE65" i="6"/>
  <c r="AF65" i="6"/>
  <c r="AG65" i="6"/>
  <c r="AH65" i="6"/>
  <c r="AE66" i="6"/>
  <c r="AF66" i="6"/>
  <c r="AG66" i="6"/>
  <c r="AH66" i="6"/>
  <c r="AE67" i="6"/>
  <c r="AF67" i="6"/>
  <c r="AG67" i="6"/>
  <c r="AH67" i="6"/>
  <c r="AE68" i="6"/>
  <c r="AF68" i="6"/>
  <c r="AG68" i="6"/>
  <c r="AH68" i="6"/>
  <c r="AE69" i="6"/>
  <c r="AF69" i="6"/>
  <c r="AG69" i="6"/>
  <c r="AH69" i="6"/>
  <c r="AE70" i="6"/>
  <c r="AF70" i="6"/>
  <c r="AG70" i="6"/>
  <c r="AH70" i="6"/>
  <c r="AE71" i="6"/>
  <c r="AF71" i="6"/>
  <c r="AG71" i="6"/>
  <c r="AH71" i="6"/>
  <c r="AE72" i="6"/>
  <c r="AF72" i="6"/>
  <c r="AG72" i="6"/>
  <c r="AH72" i="6"/>
  <c r="AE73" i="6"/>
  <c r="AF73" i="6"/>
  <c r="AG73" i="6"/>
  <c r="AH73" i="6"/>
  <c r="AE74" i="6"/>
  <c r="AF74" i="6"/>
  <c r="AG74" i="6"/>
  <c r="AH74" i="6"/>
  <c r="AE75" i="6"/>
  <c r="AF75" i="6"/>
  <c r="AG75" i="6"/>
  <c r="AH75" i="6"/>
  <c r="AE76" i="6"/>
  <c r="AF76" i="6"/>
  <c r="AG76" i="6"/>
  <c r="AH76" i="6"/>
  <c r="AE77" i="6"/>
  <c r="AF77" i="6"/>
  <c r="AG77" i="6"/>
  <c r="AH77" i="6"/>
  <c r="AE78" i="6"/>
  <c r="AF78" i="6"/>
  <c r="AG78" i="6"/>
  <c r="AH78" i="6"/>
  <c r="AE79" i="6"/>
  <c r="AF79" i="6"/>
  <c r="AG79" i="6"/>
  <c r="AH79" i="6"/>
  <c r="AE80" i="6"/>
  <c r="AF80" i="6"/>
  <c r="AG80" i="6"/>
  <c r="AH80" i="6"/>
  <c r="AE81" i="6"/>
  <c r="AF81" i="6"/>
  <c r="AG81" i="6"/>
  <c r="AH81" i="6"/>
  <c r="AE82" i="6"/>
  <c r="AF82" i="6"/>
  <c r="AG82" i="6"/>
  <c r="AH82" i="6"/>
  <c r="AE83" i="6"/>
  <c r="AF83" i="6"/>
  <c r="AG83" i="6"/>
  <c r="AH83" i="6"/>
  <c r="AE84" i="6"/>
  <c r="AF84" i="6"/>
  <c r="AG84" i="6"/>
  <c r="AH84" i="6"/>
  <c r="AE85" i="6"/>
  <c r="AF85" i="6"/>
  <c r="AG85" i="6"/>
  <c r="AH85" i="6"/>
  <c r="AE86" i="6"/>
  <c r="AF86" i="6"/>
  <c r="AG86" i="6"/>
  <c r="AH86" i="6"/>
  <c r="AE87" i="6"/>
  <c r="AF87" i="6"/>
  <c r="AG87" i="6"/>
  <c r="AH87" i="6"/>
  <c r="AE88" i="6"/>
  <c r="AF88" i="6"/>
  <c r="AG88" i="6"/>
  <c r="AH88" i="6"/>
  <c r="AE89" i="6"/>
  <c r="AF89" i="6"/>
  <c r="AG89" i="6"/>
  <c r="AH89" i="6"/>
  <c r="AE90" i="6"/>
  <c r="AF90" i="6"/>
  <c r="AG90" i="6"/>
  <c r="AH90" i="6"/>
  <c r="AE91" i="6"/>
  <c r="AF91" i="6"/>
  <c r="AG91" i="6"/>
  <c r="AH91" i="6"/>
  <c r="AE92" i="6"/>
  <c r="AF92" i="6"/>
  <c r="AG92" i="6"/>
  <c r="AH92" i="6"/>
  <c r="AE93" i="6"/>
  <c r="AF93" i="6"/>
  <c r="AG93" i="6"/>
  <c r="AH93" i="6"/>
  <c r="AE94" i="6"/>
  <c r="AF94" i="6"/>
  <c r="AG94" i="6"/>
  <c r="AH94" i="6"/>
  <c r="AE95" i="6"/>
  <c r="AF95" i="6"/>
  <c r="AG95" i="6"/>
  <c r="AH95" i="6"/>
  <c r="AE96" i="6"/>
  <c r="AF96" i="6"/>
  <c r="AG96" i="6"/>
  <c r="AH96" i="6"/>
  <c r="AE97" i="6"/>
  <c r="AF97" i="6"/>
  <c r="AG97" i="6"/>
  <c r="AH97" i="6"/>
  <c r="AE98" i="6"/>
  <c r="AF98" i="6"/>
  <c r="AG98" i="6"/>
  <c r="AH98" i="6"/>
  <c r="AE99" i="6"/>
  <c r="AF99" i="6"/>
  <c r="AG99" i="6"/>
  <c r="AH99" i="6"/>
  <c r="AE100" i="6"/>
  <c r="AF100" i="6"/>
  <c r="AG100" i="6"/>
  <c r="AH100" i="6"/>
  <c r="AE101" i="6"/>
  <c r="AF101" i="6"/>
  <c r="AG101" i="6"/>
  <c r="AH101" i="6"/>
  <c r="AE102" i="6"/>
  <c r="AF102" i="6"/>
  <c r="AG102" i="6"/>
  <c r="AH102" i="6"/>
  <c r="AE103" i="6"/>
  <c r="AF103" i="6"/>
  <c r="AG103" i="6"/>
  <c r="AH103" i="6"/>
  <c r="AE104" i="6"/>
  <c r="AF104" i="6"/>
  <c r="AG104" i="6"/>
  <c r="AH104" i="6"/>
  <c r="AE105" i="6"/>
  <c r="AF105" i="6"/>
  <c r="AG105" i="6"/>
  <c r="AH105" i="6"/>
  <c r="AE106" i="6"/>
  <c r="AF106" i="6"/>
  <c r="AG106" i="6"/>
  <c r="AH106" i="6"/>
  <c r="AE107" i="6"/>
  <c r="AF107" i="6"/>
  <c r="AG107" i="6"/>
  <c r="AH107" i="6"/>
  <c r="AE108" i="6"/>
  <c r="AF108" i="6"/>
  <c r="AG108" i="6"/>
  <c r="AH108" i="6"/>
  <c r="AE109" i="6"/>
  <c r="AF109" i="6"/>
  <c r="AG109" i="6"/>
  <c r="AH109" i="6"/>
  <c r="AE110" i="6"/>
  <c r="AF110" i="6"/>
  <c r="AG110" i="6"/>
  <c r="AH110" i="6"/>
  <c r="AE111" i="6"/>
  <c r="AF111" i="6"/>
  <c r="AG111" i="6"/>
  <c r="AH111" i="6"/>
  <c r="AE112" i="6"/>
  <c r="AF112" i="6"/>
  <c r="AG112" i="6"/>
  <c r="AH112" i="6"/>
  <c r="AE113" i="6"/>
  <c r="AF113" i="6"/>
  <c r="AG113" i="6"/>
  <c r="AH113" i="6"/>
  <c r="AE114" i="6"/>
  <c r="AF114" i="6"/>
  <c r="AG114" i="6"/>
  <c r="AH114" i="6"/>
  <c r="AE115" i="6"/>
  <c r="AF115" i="6"/>
  <c r="AG115" i="6"/>
  <c r="AH115" i="6"/>
  <c r="AE116" i="6"/>
  <c r="AF116" i="6"/>
  <c r="AG116" i="6"/>
  <c r="AH116" i="6"/>
  <c r="AE117" i="6"/>
  <c r="AF117" i="6"/>
  <c r="AG117" i="6"/>
  <c r="AH117" i="6"/>
  <c r="AE118" i="6"/>
  <c r="AF118" i="6"/>
  <c r="AG118" i="6"/>
  <c r="AH118" i="6"/>
  <c r="AE119" i="6"/>
  <c r="AF119" i="6"/>
  <c r="AG119" i="6"/>
  <c r="AH119" i="6"/>
  <c r="AE120" i="6"/>
  <c r="AF120" i="6"/>
  <c r="AG120" i="6"/>
  <c r="AH120" i="6"/>
  <c r="AE121" i="6"/>
  <c r="AF121" i="6"/>
  <c r="AG121" i="6"/>
  <c r="AH121" i="6"/>
  <c r="AE122" i="6"/>
  <c r="AF122" i="6"/>
  <c r="AG122" i="6"/>
  <c r="AH122" i="6"/>
  <c r="AE123" i="6"/>
  <c r="AF123" i="6"/>
  <c r="AG123" i="6"/>
  <c r="AH123" i="6"/>
  <c r="AE124" i="6"/>
  <c r="AF124" i="6"/>
  <c r="AG124" i="6"/>
  <c r="AH124" i="6"/>
  <c r="AE125" i="6"/>
  <c r="AF125" i="6"/>
  <c r="AG125" i="6"/>
  <c r="AH125" i="6"/>
  <c r="AE126" i="6"/>
  <c r="AF126" i="6"/>
  <c r="AG126" i="6"/>
  <c r="AH126" i="6"/>
  <c r="AE127" i="6"/>
  <c r="AF127" i="6"/>
  <c r="AG127" i="6"/>
  <c r="AH127" i="6"/>
  <c r="AE128" i="6"/>
  <c r="AF128" i="6"/>
  <c r="AG128" i="6"/>
  <c r="AH128" i="6"/>
  <c r="AE129" i="6"/>
  <c r="AF129" i="6"/>
  <c r="AG129" i="6"/>
  <c r="AH129" i="6"/>
  <c r="AE130" i="6"/>
  <c r="AF130" i="6"/>
  <c r="AG130" i="6"/>
  <c r="AH130" i="6"/>
  <c r="AE131" i="6"/>
  <c r="AF131" i="6"/>
  <c r="AG131" i="6"/>
  <c r="AH131" i="6"/>
  <c r="AE132" i="6"/>
  <c r="AF132" i="6"/>
  <c r="AG132" i="6"/>
  <c r="AH132" i="6"/>
  <c r="AE133" i="6"/>
  <c r="AF133" i="6"/>
  <c r="AG133" i="6"/>
  <c r="AH133" i="6"/>
  <c r="AE134" i="6"/>
  <c r="AF134" i="6"/>
  <c r="AG134" i="6"/>
  <c r="AH134" i="6"/>
  <c r="AE135" i="6"/>
  <c r="AF135" i="6"/>
  <c r="AG135" i="6"/>
  <c r="AH135" i="6"/>
  <c r="AE136" i="6"/>
  <c r="AF136" i="6"/>
  <c r="AG136" i="6"/>
  <c r="AH136" i="6"/>
  <c r="AE137" i="6"/>
  <c r="AF137" i="6"/>
  <c r="AG137" i="6"/>
  <c r="AH137" i="6"/>
  <c r="AE138" i="6"/>
  <c r="AF138" i="6"/>
  <c r="AG138" i="6"/>
  <c r="AH138" i="6"/>
  <c r="AE139" i="6"/>
  <c r="AF139" i="6"/>
  <c r="AG139" i="6"/>
  <c r="AH139" i="6"/>
  <c r="AE140" i="6"/>
  <c r="AF140" i="6"/>
  <c r="AG140" i="6"/>
  <c r="AH140" i="6"/>
  <c r="AE141" i="6"/>
  <c r="AF141" i="6"/>
  <c r="AG141" i="6"/>
  <c r="AH141" i="6"/>
  <c r="AE142" i="6"/>
  <c r="AF142" i="6"/>
  <c r="AG142" i="6"/>
  <c r="AH142" i="6"/>
  <c r="AE143" i="6"/>
  <c r="AF143" i="6"/>
  <c r="AG143" i="6"/>
  <c r="AH143" i="6"/>
  <c r="AE144" i="6"/>
  <c r="AF144" i="6"/>
  <c r="AG144" i="6"/>
  <c r="AH144" i="6"/>
  <c r="AE145" i="6"/>
  <c r="AF145" i="6"/>
  <c r="AG145" i="6"/>
  <c r="AH145" i="6"/>
  <c r="AE146" i="6"/>
  <c r="AF146" i="6"/>
  <c r="AG146" i="6"/>
  <c r="AH146" i="6"/>
  <c r="AE147" i="6"/>
  <c r="AF147" i="6"/>
  <c r="AG147" i="6"/>
  <c r="AH147" i="6"/>
  <c r="AE148" i="6"/>
  <c r="AF148" i="6"/>
  <c r="AG148" i="6"/>
  <c r="AH148" i="6"/>
  <c r="AE149" i="6"/>
  <c r="AF149" i="6"/>
  <c r="AG149" i="6"/>
  <c r="AH149" i="6"/>
  <c r="AE150" i="6"/>
  <c r="AF150" i="6"/>
  <c r="AG150" i="6"/>
  <c r="AH150" i="6"/>
  <c r="AE151" i="6"/>
  <c r="AF151" i="6"/>
  <c r="AG151" i="6"/>
  <c r="AH151" i="6"/>
  <c r="AE152" i="6"/>
  <c r="AF152" i="6"/>
  <c r="AG152" i="6"/>
  <c r="AH152" i="6"/>
  <c r="AE153" i="6"/>
  <c r="AF153" i="6"/>
  <c r="AG153" i="6"/>
  <c r="AH153" i="6"/>
  <c r="AE154" i="6"/>
  <c r="AF154" i="6"/>
  <c r="AG154" i="6"/>
  <c r="AH154" i="6"/>
  <c r="AE155" i="6"/>
  <c r="AF155" i="6"/>
  <c r="AG155" i="6"/>
  <c r="AH155" i="6"/>
  <c r="AE156" i="6"/>
  <c r="AF156" i="6"/>
  <c r="AG156" i="6"/>
  <c r="AH156" i="6"/>
  <c r="AE157" i="6"/>
  <c r="AF157" i="6"/>
  <c r="AG157" i="6"/>
  <c r="AH157" i="6"/>
  <c r="AE158" i="6"/>
  <c r="AF158" i="6"/>
  <c r="AG158" i="6"/>
  <c r="AH158" i="6"/>
  <c r="AE159" i="6"/>
  <c r="AF159" i="6"/>
  <c r="AG159" i="6"/>
  <c r="AH159" i="6"/>
  <c r="AE160" i="6"/>
  <c r="AF160" i="6"/>
  <c r="AG160" i="6"/>
  <c r="AH160" i="6"/>
  <c r="AE161" i="6"/>
  <c r="AF161" i="6"/>
  <c r="AG161" i="6"/>
  <c r="AH161" i="6"/>
  <c r="AE162" i="6"/>
  <c r="AF162" i="6"/>
  <c r="AG162" i="6"/>
  <c r="AH162" i="6"/>
  <c r="AE163" i="6"/>
  <c r="AF163" i="6"/>
  <c r="AG163" i="6"/>
  <c r="AH163" i="6"/>
  <c r="AE164" i="6"/>
  <c r="AF164" i="6"/>
  <c r="AG164" i="6"/>
  <c r="AH164" i="6"/>
  <c r="AE165" i="6"/>
  <c r="AF165" i="6"/>
  <c r="AG165" i="6"/>
  <c r="AH165" i="6"/>
  <c r="AE166" i="6"/>
  <c r="AF166" i="6"/>
  <c r="AG166" i="6"/>
  <c r="AH166" i="6"/>
  <c r="AE167" i="6"/>
  <c r="AF167" i="6"/>
  <c r="AG167" i="6"/>
  <c r="AH167" i="6"/>
  <c r="AE168" i="6"/>
  <c r="AF168" i="6"/>
  <c r="AG168" i="6"/>
  <c r="AH168" i="6"/>
  <c r="AE169" i="6"/>
  <c r="AF169" i="6"/>
  <c r="AG169" i="6"/>
  <c r="AH169" i="6"/>
  <c r="AE170" i="6"/>
  <c r="AF170" i="6"/>
  <c r="AG170" i="6"/>
  <c r="AH170" i="6"/>
  <c r="AE171" i="6"/>
  <c r="AF171" i="6"/>
  <c r="AG171" i="6"/>
  <c r="AH171" i="6"/>
  <c r="AE172" i="6"/>
  <c r="AF172" i="6"/>
  <c r="AG172" i="6"/>
  <c r="AH172" i="6"/>
  <c r="AE173" i="6"/>
  <c r="AF173" i="6"/>
  <c r="AG173" i="6"/>
  <c r="AH173" i="6"/>
  <c r="AE174" i="6"/>
  <c r="AF174" i="6"/>
  <c r="AG174" i="6"/>
  <c r="AH174" i="6"/>
  <c r="AE175" i="6"/>
  <c r="AF175" i="6"/>
  <c r="AG175" i="6"/>
  <c r="AH175" i="6"/>
  <c r="AE176" i="6"/>
  <c r="AF176" i="6"/>
  <c r="AG176" i="6"/>
  <c r="AH176" i="6"/>
  <c r="AE177" i="6"/>
  <c r="AF177" i="6"/>
  <c r="AG177" i="6"/>
  <c r="AH177" i="6"/>
  <c r="AE178" i="6"/>
  <c r="AF178" i="6"/>
  <c r="AG178" i="6"/>
  <c r="AH178" i="6"/>
  <c r="AE179" i="6"/>
  <c r="AF179" i="6"/>
  <c r="AG179" i="6"/>
  <c r="AH179" i="6"/>
  <c r="AE180" i="6"/>
  <c r="AF180" i="6"/>
  <c r="AG180" i="6"/>
  <c r="AH180" i="6"/>
  <c r="AE181" i="6"/>
  <c r="AF181" i="6"/>
  <c r="AG181" i="6"/>
  <c r="AH181" i="6"/>
  <c r="AE182" i="6"/>
  <c r="AF182" i="6"/>
  <c r="AG182" i="6"/>
  <c r="AH182" i="6"/>
  <c r="AE183" i="6"/>
  <c r="AF183" i="6"/>
  <c r="AG183" i="6"/>
  <c r="AH183" i="6"/>
  <c r="AE184" i="6"/>
  <c r="AF184" i="6"/>
  <c r="AG184" i="6"/>
  <c r="AH184" i="6"/>
  <c r="AE185" i="6"/>
  <c r="AF185" i="6"/>
  <c r="AG185" i="6"/>
  <c r="AH185" i="6"/>
  <c r="AE186" i="6"/>
  <c r="AF186" i="6"/>
  <c r="AG186" i="6"/>
  <c r="AH186" i="6"/>
  <c r="AE187" i="6"/>
  <c r="AF187" i="6"/>
  <c r="AG187" i="6"/>
  <c r="AH187" i="6"/>
  <c r="AE188" i="6"/>
  <c r="AF188" i="6"/>
  <c r="AG188" i="6"/>
  <c r="AH188" i="6"/>
  <c r="AE189" i="6"/>
  <c r="AF189" i="6"/>
  <c r="AG189" i="6"/>
  <c r="AH189" i="6"/>
  <c r="AE190" i="6"/>
  <c r="AF190" i="6"/>
  <c r="AG190" i="6"/>
  <c r="AH190" i="6"/>
  <c r="AE191" i="6"/>
  <c r="AF191" i="6"/>
  <c r="AG191" i="6"/>
  <c r="AH191" i="6"/>
  <c r="AE192" i="6"/>
  <c r="AF192" i="6"/>
  <c r="AG192" i="6"/>
  <c r="AH192" i="6"/>
  <c r="AE193" i="6"/>
  <c r="AF193" i="6"/>
  <c r="AG193" i="6"/>
  <c r="AH193" i="6"/>
  <c r="AE194" i="6"/>
  <c r="AF194" i="6"/>
  <c r="AG194" i="6"/>
  <c r="AH194" i="6"/>
  <c r="AE195" i="6"/>
  <c r="AF195" i="6"/>
  <c r="AG195" i="6"/>
  <c r="AH195" i="6"/>
  <c r="AE196" i="6"/>
  <c r="AF196" i="6"/>
  <c r="AG196" i="6"/>
  <c r="AH196" i="6"/>
  <c r="AE197" i="6"/>
  <c r="AF197" i="6"/>
  <c r="AG197" i="6"/>
  <c r="AH197" i="6"/>
  <c r="AE198" i="6"/>
  <c r="AF198" i="6"/>
  <c r="AG198" i="6"/>
  <c r="AH198" i="6"/>
  <c r="AE199" i="6"/>
  <c r="AF199" i="6"/>
  <c r="AG199" i="6"/>
  <c r="AH199" i="6"/>
  <c r="AE200" i="6"/>
  <c r="AF200" i="6"/>
  <c r="AG200" i="6"/>
  <c r="AH200" i="6"/>
  <c r="AE201" i="6"/>
  <c r="AF201" i="6"/>
  <c r="AG201" i="6"/>
  <c r="AH201" i="6"/>
  <c r="AE202" i="6"/>
  <c r="AF202" i="6"/>
  <c r="AG202" i="6"/>
  <c r="AH202" i="6"/>
  <c r="AE203" i="6"/>
  <c r="AF203" i="6"/>
  <c r="AG203" i="6"/>
  <c r="AH203" i="6"/>
  <c r="AE204" i="6"/>
  <c r="AF204" i="6"/>
  <c r="AG204" i="6"/>
  <c r="AH204" i="6"/>
  <c r="AE205" i="6"/>
  <c r="AF205" i="6"/>
  <c r="AG205" i="6"/>
  <c r="AH205" i="6"/>
  <c r="AE206" i="6"/>
  <c r="AF206" i="6"/>
  <c r="AG206" i="6"/>
  <c r="AH206" i="6"/>
  <c r="AE207" i="6"/>
  <c r="AF207" i="6"/>
  <c r="AG207" i="6"/>
  <c r="AH207" i="6"/>
  <c r="AE208" i="6"/>
  <c r="AF208" i="6"/>
  <c r="AG208" i="6"/>
  <c r="AH208" i="6"/>
  <c r="AE209" i="6"/>
  <c r="AF209" i="6"/>
  <c r="AG209" i="6"/>
  <c r="AH209" i="6"/>
  <c r="AE210" i="6"/>
  <c r="AF210" i="6"/>
  <c r="AG210" i="6"/>
  <c r="AH210" i="6"/>
  <c r="AH49" i="6"/>
  <c r="AE49" i="6"/>
  <c r="AH46" i="6"/>
  <c r="AG46" i="6"/>
  <c r="AF46" i="6"/>
  <c r="AE46" i="6"/>
  <c r="AH45" i="6"/>
  <c r="AG45" i="6"/>
  <c r="AF45" i="6"/>
  <c r="AE45" i="6"/>
  <c r="AH44" i="6"/>
  <c r="AE44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H7" i="6"/>
  <c r="AG7" i="6"/>
  <c r="AF7" i="6"/>
  <c r="AE7" i="6"/>
  <c r="BE14" i="6"/>
  <c r="BF14" i="6"/>
  <c r="BG14" i="6"/>
  <c r="BH14" i="6"/>
  <c r="BE15" i="6"/>
  <c r="BF15" i="6"/>
  <c r="BG15" i="6"/>
  <c r="BH15" i="6"/>
  <c r="BE16" i="6"/>
  <c r="BF16" i="6"/>
  <c r="BG16" i="6"/>
  <c r="BH16" i="6"/>
  <c r="BE17" i="6"/>
  <c r="BF17" i="6"/>
  <c r="BG17" i="6"/>
  <c r="BH17" i="6"/>
  <c r="BE18" i="6"/>
  <c r="BF18" i="6"/>
  <c r="BG18" i="6"/>
  <c r="BH18" i="6"/>
  <c r="BE19" i="6"/>
  <c r="BF19" i="6"/>
  <c r="BG19" i="6"/>
  <c r="BH19" i="6"/>
  <c r="BE20" i="6"/>
  <c r="BF20" i="6"/>
  <c r="BG20" i="6"/>
  <c r="BH20" i="6"/>
  <c r="BE21" i="6"/>
  <c r="BF21" i="6"/>
  <c r="BG21" i="6"/>
  <c r="BH21" i="6"/>
  <c r="BE22" i="6"/>
  <c r="BF22" i="6"/>
  <c r="BG22" i="6"/>
  <c r="BH22" i="6"/>
  <c r="BE23" i="6"/>
  <c r="BF23" i="6"/>
  <c r="BG23" i="6"/>
  <c r="BH23" i="6"/>
  <c r="BE24" i="6"/>
  <c r="BF24" i="6"/>
  <c r="BG24" i="6"/>
  <c r="BH24" i="6"/>
  <c r="BE25" i="6"/>
  <c r="BF25" i="6"/>
  <c r="BG25" i="6"/>
  <c r="BH25" i="6"/>
  <c r="BE26" i="6"/>
  <c r="BF26" i="6"/>
  <c r="BG26" i="6"/>
  <c r="BH26" i="6"/>
  <c r="BE27" i="6"/>
  <c r="BF27" i="6"/>
  <c r="BG27" i="6"/>
  <c r="BH27" i="6"/>
  <c r="BE28" i="6"/>
  <c r="BF28" i="6"/>
  <c r="BG28" i="6"/>
  <c r="BH28" i="6"/>
  <c r="BE29" i="6"/>
  <c r="BF29" i="6"/>
  <c r="BG29" i="6"/>
  <c r="BH29" i="6"/>
  <c r="BE30" i="6"/>
  <c r="BF30" i="6"/>
  <c r="BG30" i="6"/>
  <c r="BH30" i="6"/>
  <c r="BE31" i="6"/>
  <c r="BF31" i="6"/>
  <c r="BG31" i="6"/>
  <c r="BH31" i="6"/>
  <c r="BE32" i="6"/>
  <c r="BF32" i="6"/>
  <c r="BG32" i="6"/>
  <c r="BH32" i="6"/>
  <c r="BE33" i="6"/>
  <c r="BF33" i="6"/>
  <c r="BG33" i="6"/>
  <c r="BH33" i="6"/>
  <c r="BE8" i="6"/>
  <c r="BF8" i="6"/>
  <c r="BG8" i="6"/>
  <c r="BH8" i="6"/>
  <c r="BE9" i="6"/>
  <c r="BF9" i="6"/>
  <c r="BG9" i="6"/>
  <c r="BH9" i="6"/>
  <c r="BE10" i="6"/>
  <c r="BF10" i="6"/>
  <c r="BG10" i="6"/>
  <c r="BH10" i="6"/>
  <c r="BE11" i="6"/>
  <c r="BF11" i="6"/>
  <c r="BG11" i="6"/>
  <c r="BH11" i="6"/>
  <c r="BE12" i="6"/>
  <c r="BF12" i="6"/>
  <c r="BG12" i="6"/>
  <c r="BH12" i="6"/>
  <c r="BE13" i="6"/>
  <c r="BF13" i="6"/>
  <c r="BG13" i="6"/>
  <c r="BH13" i="6"/>
  <c r="BH7" i="6"/>
  <c r="BG7" i="6"/>
  <c r="BF7" i="6"/>
  <c r="BE7" i="6"/>
  <c r="BE37" i="6"/>
  <c r="BF37" i="6"/>
  <c r="BG37" i="6"/>
  <c r="BH37" i="6"/>
  <c r="BE38" i="6"/>
  <c r="BF38" i="6"/>
  <c r="BG38" i="6"/>
  <c r="BH38" i="6"/>
  <c r="BE39" i="6"/>
  <c r="BF39" i="6"/>
  <c r="BG39" i="6"/>
  <c r="BH39" i="6"/>
  <c r="BE40" i="6"/>
  <c r="BF40" i="6"/>
  <c r="BG40" i="6"/>
  <c r="BH40" i="6"/>
  <c r="BE41" i="6"/>
  <c r="BF41" i="6"/>
  <c r="BG41" i="6"/>
  <c r="BH41" i="6"/>
  <c r="BH36" i="6"/>
  <c r="BG36" i="6"/>
  <c r="BF36" i="6"/>
  <c r="BE36" i="6"/>
  <c r="BE45" i="6"/>
  <c r="BF45" i="6"/>
  <c r="BG45" i="6"/>
  <c r="BH45" i="6"/>
  <c r="BE46" i="6"/>
  <c r="BF46" i="6"/>
  <c r="BG46" i="6"/>
  <c r="BH46" i="6"/>
  <c r="BH44" i="6"/>
  <c r="BG44" i="6"/>
  <c r="BF44" i="6"/>
  <c r="BE44" i="6"/>
  <c r="BE50" i="6"/>
  <c r="BF50" i="6"/>
  <c r="BG50" i="6"/>
  <c r="BH50" i="6"/>
  <c r="BE51" i="6"/>
  <c r="BF51" i="6"/>
  <c r="BG51" i="6"/>
  <c r="BH51" i="6"/>
  <c r="BE52" i="6"/>
  <c r="BF52" i="6"/>
  <c r="BG52" i="6"/>
  <c r="BH52" i="6"/>
  <c r="BE53" i="6"/>
  <c r="BF53" i="6"/>
  <c r="BG53" i="6"/>
  <c r="BH53" i="6"/>
  <c r="BE54" i="6"/>
  <c r="BF54" i="6"/>
  <c r="BG54" i="6"/>
  <c r="BH54" i="6"/>
  <c r="BE55" i="6"/>
  <c r="BF55" i="6"/>
  <c r="BG55" i="6"/>
  <c r="BH55" i="6"/>
  <c r="BE56" i="6"/>
  <c r="BF56" i="6"/>
  <c r="BG56" i="6"/>
  <c r="BH56" i="6"/>
  <c r="BE57" i="6"/>
  <c r="BF57" i="6"/>
  <c r="BG57" i="6"/>
  <c r="BH57" i="6"/>
  <c r="BE58" i="6"/>
  <c r="BF58" i="6"/>
  <c r="BG58" i="6"/>
  <c r="BH58" i="6"/>
  <c r="BE59" i="6"/>
  <c r="BF59" i="6"/>
  <c r="BG59" i="6"/>
  <c r="BH59" i="6"/>
  <c r="BE60" i="6"/>
  <c r="BF60" i="6"/>
  <c r="BG60" i="6"/>
  <c r="BH60" i="6"/>
  <c r="BE61" i="6"/>
  <c r="BF61" i="6"/>
  <c r="BG61" i="6"/>
  <c r="BH61" i="6"/>
  <c r="BE62" i="6"/>
  <c r="BF62" i="6"/>
  <c r="BG62" i="6"/>
  <c r="BH62" i="6"/>
  <c r="BE63" i="6"/>
  <c r="BF63" i="6"/>
  <c r="BG63" i="6"/>
  <c r="BH63" i="6"/>
  <c r="BE64" i="6"/>
  <c r="BF64" i="6"/>
  <c r="BG64" i="6"/>
  <c r="BH64" i="6"/>
  <c r="BE65" i="6"/>
  <c r="BF65" i="6"/>
  <c r="BG65" i="6"/>
  <c r="BH65" i="6"/>
  <c r="BE66" i="6"/>
  <c r="BF66" i="6"/>
  <c r="BG66" i="6"/>
  <c r="BH66" i="6"/>
  <c r="BE67" i="6"/>
  <c r="BF67" i="6"/>
  <c r="BG67" i="6"/>
  <c r="BH67" i="6"/>
  <c r="BE68" i="6"/>
  <c r="BF68" i="6"/>
  <c r="BG68" i="6"/>
  <c r="BH68" i="6"/>
  <c r="BE69" i="6"/>
  <c r="BF69" i="6"/>
  <c r="BG69" i="6"/>
  <c r="BH69" i="6"/>
  <c r="BE70" i="6"/>
  <c r="BF70" i="6"/>
  <c r="BG70" i="6"/>
  <c r="BH70" i="6"/>
  <c r="BE71" i="6"/>
  <c r="BF71" i="6"/>
  <c r="BG71" i="6"/>
  <c r="BH71" i="6"/>
  <c r="BE72" i="6"/>
  <c r="BF72" i="6"/>
  <c r="BG72" i="6"/>
  <c r="BH72" i="6"/>
  <c r="BE73" i="6"/>
  <c r="BF73" i="6"/>
  <c r="BG73" i="6"/>
  <c r="BH73" i="6"/>
  <c r="BE74" i="6"/>
  <c r="BF74" i="6"/>
  <c r="BG74" i="6"/>
  <c r="BH74" i="6"/>
  <c r="BE75" i="6"/>
  <c r="BF75" i="6"/>
  <c r="BG75" i="6"/>
  <c r="BH75" i="6"/>
  <c r="BE76" i="6"/>
  <c r="BF76" i="6"/>
  <c r="BG76" i="6"/>
  <c r="BH76" i="6"/>
  <c r="BE77" i="6"/>
  <c r="BF77" i="6"/>
  <c r="BG77" i="6"/>
  <c r="BH77" i="6"/>
  <c r="BE78" i="6"/>
  <c r="BF78" i="6"/>
  <c r="BG78" i="6"/>
  <c r="BH78" i="6"/>
  <c r="BE79" i="6"/>
  <c r="BF79" i="6"/>
  <c r="BG79" i="6"/>
  <c r="BH79" i="6"/>
  <c r="BE80" i="6"/>
  <c r="BF80" i="6"/>
  <c r="BG80" i="6"/>
  <c r="BH80" i="6"/>
  <c r="BE81" i="6"/>
  <c r="BF81" i="6"/>
  <c r="BG81" i="6"/>
  <c r="BH81" i="6"/>
  <c r="BE82" i="6"/>
  <c r="BF82" i="6"/>
  <c r="BG82" i="6"/>
  <c r="BH82" i="6"/>
  <c r="BE83" i="6"/>
  <c r="BF83" i="6"/>
  <c r="BG83" i="6"/>
  <c r="BH83" i="6"/>
  <c r="BE84" i="6"/>
  <c r="BF84" i="6"/>
  <c r="BG84" i="6"/>
  <c r="BH84" i="6"/>
  <c r="BE85" i="6"/>
  <c r="BF85" i="6"/>
  <c r="BG85" i="6"/>
  <c r="BH85" i="6"/>
  <c r="BE86" i="6"/>
  <c r="BF86" i="6"/>
  <c r="BG86" i="6"/>
  <c r="BH86" i="6"/>
  <c r="BE87" i="6"/>
  <c r="BF87" i="6"/>
  <c r="BG87" i="6"/>
  <c r="BH87" i="6"/>
  <c r="BE88" i="6"/>
  <c r="BF88" i="6"/>
  <c r="BG88" i="6"/>
  <c r="BH88" i="6"/>
  <c r="BE89" i="6"/>
  <c r="BF89" i="6"/>
  <c r="BG89" i="6"/>
  <c r="BH89" i="6"/>
  <c r="BE90" i="6"/>
  <c r="BF90" i="6"/>
  <c r="BG90" i="6"/>
  <c r="BH90" i="6"/>
  <c r="BE91" i="6"/>
  <c r="BF91" i="6"/>
  <c r="BG91" i="6"/>
  <c r="BH91" i="6"/>
  <c r="BE92" i="6"/>
  <c r="BF92" i="6"/>
  <c r="BG92" i="6"/>
  <c r="BH92" i="6"/>
  <c r="BE93" i="6"/>
  <c r="BF93" i="6"/>
  <c r="BG93" i="6"/>
  <c r="BH93" i="6"/>
  <c r="BE94" i="6"/>
  <c r="BF94" i="6"/>
  <c r="BG94" i="6"/>
  <c r="BH94" i="6"/>
  <c r="BE95" i="6"/>
  <c r="BF95" i="6"/>
  <c r="BG95" i="6"/>
  <c r="BH95" i="6"/>
  <c r="BE96" i="6"/>
  <c r="BF96" i="6"/>
  <c r="BG96" i="6"/>
  <c r="BH96" i="6"/>
  <c r="BE97" i="6"/>
  <c r="BF97" i="6"/>
  <c r="BG97" i="6"/>
  <c r="BH97" i="6"/>
  <c r="BE98" i="6"/>
  <c r="BF98" i="6"/>
  <c r="BG98" i="6"/>
  <c r="BH98" i="6"/>
  <c r="BE99" i="6"/>
  <c r="BF99" i="6"/>
  <c r="BG99" i="6"/>
  <c r="BH99" i="6"/>
  <c r="BE100" i="6"/>
  <c r="BF100" i="6"/>
  <c r="BG100" i="6"/>
  <c r="BH100" i="6"/>
  <c r="BE101" i="6"/>
  <c r="BF101" i="6"/>
  <c r="BG101" i="6"/>
  <c r="BH101" i="6"/>
  <c r="BE102" i="6"/>
  <c r="BF102" i="6"/>
  <c r="BG102" i="6"/>
  <c r="BH102" i="6"/>
  <c r="BE103" i="6"/>
  <c r="BF103" i="6"/>
  <c r="BG103" i="6"/>
  <c r="BH103" i="6"/>
  <c r="BE104" i="6"/>
  <c r="BF104" i="6"/>
  <c r="BG104" i="6"/>
  <c r="BH104" i="6"/>
  <c r="BE105" i="6"/>
  <c r="BF105" i="6"/>
  <c r="BG105" i="6"/>
  <c r="BH105" i="6"/>
  <c r="BE106" i="6"/>
  <c r="BF106" i="6"/>
  <c r="BG106" i="6"/>
  <c r="BH106" i="6"/>
  <c r="BE107" i="6"/>
  <c r="BF107" i="6"/>
  <c r="BG107" i="6"/>
  <c r="BH107" i="6"/>
  <c r="BE108" i="6"/>
  <c r="BF108" i="6"/>
  <c r="BG108" i="6"/>
  <c r="BH108" i="6"/>
  <c r="BE109" i="6"/>
  <c r="BF109" i="6"/>
  <c r="BG109" i="6"/>
  <c r="BH109" i="6"/>
  <c r="BE110" i="6"/>
  <c r="BF110" i="6"/>
  <c r="BG110" i="6"/>
  <c r="BH110" i="6"/>
  <c r="BE111" i="6"/>
  <c r="BF111" i="6"/>
  <c r="BG111" i="6"/>
  <c r="BH111" i="6"/>
  <c r="BE112" i="6"/>
  <c r="BF112" i="6"/>
  <c r="BG112" i="6"/>
  <c r="BH112" i="6"/>
  <c r="BE113" i="6"/>
  <c r="BF113" i="6"/>
  <c r="BG113" i="6"/>
  <c r="BH113" i="6"/>
  <c r="BE114" i="6"/>
  <c r="BF114" i="6"/>
  <c r="BG114" i="6"/>
  <c r="BH114" i="6"/>
  <c r="BE115" i="6"/>
  <c r="BF115" i="6"/>
  <c r="BG115" i="6"/>
  <c r="BH115" i="6"/>
  <c r="BE116" i="6"/>
  <c r="BF116" i="6"/>
  <c r="BG116" i="6"/>
  <c r="BH116" i="6"/>
  <c r="BE117" i="6"/>
  <c r="BF117" i="6"/>
  <c r="BG117" i="6"/>
  <c r="BH117" i="6"/>
  <c r="BE118" i="6"/>
  <c r="BF118" i="6"/>
  <c r="BG118" i="6"/>
  <c r="BH118" i="6"/>
  <c r="BE119" i="6"/>
  <c r="BF119" i="6"/>
  <c r="BG119" i="6"/>
  <c r="BH119" i="6"/>
  <c r="BE120" i="6"/>
  <c r="BF120" i="6"/>
  <c r="BG120" i="6"/>
  <c r="BH120" i="6"/>
  <c r="BE121" i="6"/>
  <c r="BF121" i="6"/>
  <c r="BG121" i="6"/>
  <c r="BH121" i="6"/>
  <c r="BE122" i="6"/>
  <c r="BF122" i="6"/>
  <c r="BG122" i="6"/>
  <c r="BH122" i="6"/>
  <c r="BE123" i="6"/>
  <c r="BF123" i="6"/>
  <c r="BG123" i="6"/>
  <c r="BH123" i="6"/>
  <c r="BE124" i="6"/>
  <c r="BF124" i="6"/>
  <c r="BG124" i="6"/>
  <c r="BH124" i="6"/>
  <c r="BE125" i="6"/>
  <c r="BF125" i="6"/>
  <c r="BG125" i="6"/>
  <c r="BH125" i="6"/>
  <c r="BE126" i="6"/>
  <c r="BF126" i="6"/>
  <c r="BG126" i="6"/>
  <c r="BH126" i="6"/>
  <c r="BE127" i="6"/>
  <c r="BF127" i="6"/>
  <c r="BG127" i="6"/>
  <c r="BH127" i="6"/>
  <c r="BE128" i="6"/>
  <c r="BF128" i="6"/>
  <c r="BG128" i="6"/>
  <c r="BH128" i="6"/>
  <c r="BE129" i="6"/>
  <c r="BF129" i="6"/>
  <c r="BG129" i="6"/>
  <c r="BH129" i="6"/>
  <c r="BE130" i="6"/>
  <c r="BF130" i="6"/>
  <c r="BG130" i="6"/>
  <c r="BH130" i="6"/>
  <c r="BE131" i="6"/>
  <c r="BF131" i="6"/>
  <c r="BG131" i="6"/>
  <c r="BH131" i="6"/>
  <c r="BE132" i="6"/>
  <c r="BF132" i="6"/>
  <c r="BG132" i="6"/>
  <c r="BH132" i="6"/>
  <c r="BE133" i="6"/>
  <c r="BF133" i="6"/>
  <c r="BG133" i="6"/>
  <c r="BH133" i="6"/>
  <c r="BE134" i="6"/>
  <c r="BF134" i="6"/>
  <c r="BG134" i="6"/>
  <c r="BH134" i="6"/>
  <c r="BE135" i="6"/>
  <c r="BF135" i="6"/>
  <c r="BG135" i="6"/>
  <c r="BH135" i="6"/>
  <c r="BE136" i="6"/>
  <c r="BF136" i="6"/>
  <c r="BG136" i="6"/>
  <c r="BH136" i="6"/>
  <c r="BE137" i="6"/>
  <c r="BF137" i="6"/>
  <c r="BG137" i="6"/>
  <c r="BH137" i="6"/>
  <c r="BE138" i="6"/>
  <c r="BF138" i="6"/>
  <c r="BG138" i="6"/>
  <c r="BH138" i="6"/>
  <c r="BE139" i="6"/>
  <c r="BF139" i="6"/>
  <c r="BG139" i="6"/>
  <c r="BH139" i="6"/>
  <c r="BE140" i="6"/>
  <c r="BF140" i="6"/>
  <c r="BG140" i="6"/>
  <c r="BH140" i="6"/>
  <c r="BE141" i="6"/>
  <c r="BF141" i="6"/>
  <c r="BG141" i="6"/>
  <c r="BH141" i="6"/>
  <c r="BE142" i="6"/>
  <c r="BF142" i="6"/>
  <c r="BG142" i="6"/>
  <c r="BH142" i="6"/>
  <c r="BE143" i="6"/>
  <c r="BF143" i="6"/>
  <c r="BG143" i="6"/>
  <c r="BH143" i="6"/>
  <c r="BE144" i="6"/>
  <c r="BF144" i="6"/>
  <c r="BG144" i="6"/>
  <c r="BH144" i="6"/>
  <c r="BE145" i="6"/>
  <c r="BF145" i="6"/>
  <c r="BG145" i="6"/>
  <c r="BH145" i="6"/>
  <c r="BE146" i="6"/>
  <c r="BF146" i="6"/>
  <c r="BG146" i="6"/>
  <c r="BH146" i="6"/>
  <c r="BE147" i="6"/>
  <c r="BF147" i="6"/>
  <c r="BG147" i="6"/>
  <c r="BH147" i="6"/>
  <c r="BE148" i="6"/>
  <c r="BF148" i="6"/>
  <c r="BG148" i="6"/>
  <c r="BH148" i="6"/>
  <c r="BE149" i="6"/>
  <c r="BF149" i="6"/>
  <c r="BG149" i="6"/>
  <c r="BH149" i="6"/>
  <c r="BE150" i="6"/>
  <c r="BF150" i="6"/>
  <c r="BG150" i="6"/>
  <c r="BH150" i="6"/>
  <c r="BE151" i="6"/>
  <c r="BF151" i="6"/>
  <c r="BG151" i="6"/>
  <c r="BH151" i="6"/>
  <c r="BE152" i="6"/>
  <c r="BF152" i="6"/>
  <c r="BG152" i="6"/>
  <c r="BH152" i="6"/>
  <c r="BE153" i="6"/>
  <c r="BF153" i="6"/>
  <c r="BG153" i="6"/>
  <c r="BH153" i="6"/>
  <c r="BE154" i="6"/>
  <c r="BF154" i="6"/>
  <c r="BG154" i="6"/>
  <c r="BH154" i="6"/>
  <c r="BE155" i="6"/>
  <c r="BF155" i="6"/>
  <c r="BG155" i="6"/>
  <c r="BH155" i="6"/>
  <c r="BE156" i="6"/>
  <c r="BF156" i="6"/>
  <c r="BG156" i="6"/>
  <c r="BH156" i="6"/>
  <c r="BE157" i="6"/>
  <c r="BF157" i="6"/>
  <c r="BG157" i="6"/>
  <c r="BH157" i="6"/>
  <c r="BE158" i="6"/>
  <c r="BF158" i="6"/>
  <c r="BG158" i="6"/>
  <c r="BH158" i="6"/>
  <c r="BE159" i="6"/>
  <c r="BF159" i="6"/>
  <c r="BG159" i="6"/>
  <c r="BH159" i="6"/>
  <c r="BE160" i="6"/>
  <c r="BF160" i="6"/>
  <c r="BG160" i="6"/>
  <c r="BH160" i="6"/>
  <c r="BE161" i="6"/>
  <c r="BF161" i="6"/>
  <c r="BG161" i="6"/>
  <c r="BH161" i="6"/>
  <c r="BE162" i="6"/>
  <c r="BF162" i="6"/>
  <c r="BG162" i="6"/>
  <c r="BH162" i="6"/>
  <c r="BE163" i="6"/>
  <c r="BF163" i="6"/>
  <c r="BG163" i="6"/>
  <c r="BH163" i="6"/>
  <c r="BE164" i="6"/>
  <c r="BF164" i="6"/>
  <c r="BG164" i="6"/>
  <c r="BH164" i="6"/>
  <c r="BE165" i="6"/>
  <c r="BF165" i="6"/>
  <c r="BG165" i="6"/>
  <c r="BH165" i="6"/>
  <c r="BE166" i="6"/>
  <c r="BF166" i="6"/>
  <c r="BG166" i="6"/>
  <c r="BH166" i="6"/>
  <c r="BE167" i="6"/>
  <c r="BF167" i="6"/>
  <c r="BG167" i="6"/>
  <c r="BH167" i="6"/>
  <c r="BE168" i="6"/>
  <c r="BF168" i="6"/>
  <c r="BG168" i="6"/>
  <c r="BH168" i="6"/>
  <c r="BE169" i="6"/>
  <c r="BF169" i="6"/>
  <c r="BG169" i="6"/>
  <c r="BH169" i="6"/>
  <c r="BE170" i="6"/>
  <c r="BF170" i="6"/>
  <c r="BG170" i="6"/>
  <c r="BH170" i="6"/>
  <c r="BE171" i="6"/>
  <c r="BF171" i="6"/>
  <c r="BG171" i="6"/>
  <c r="BH171" i="6"/>
  <c r="BE172" i="6"/>
  <c r="BF172" i="6"/>
  <c r="BG172" i="6"/>
  <c r="BH172" i="6"/>
  <c r="BE173" i="6"/>
  <c r="BF173" i="6"/>
  <c r="BG173" i="6"/>
  <c r="BH173" i="6"/>
  <c r="BE174" i="6"/>
  <c r="BF174" i="6"/>
  <c r="BG174" i="6"/>
  <c r="BH174" i="6"/>
  <c r="BE175" i="6"/>
  <c r="BF175" i="6"/>
  <c r="BG175" i="6"/>
  <c r="BH175" i="6"/>
  <c r="BE176" i="6"/>
  <c r="BF176" i="6"/>
  <c r="BG176" i="6"/>
  <c r="BH176" i="6"/>
  <c r="BE177" i="6"/>
  <c r="BF177" i="6"/>
  <c r="BG177" i="6"/>
  <c r="BH177" i="6"/>
  <c r="BE178" i="6"/>
  <c r="BF178" i="6"/>
  <c r="BG178" i="6"/>
  <c r="BH178" i="6"/>
  <c r="BE179" i="6"/>
  <c r="BF179" i="6"/>
  <c r="BG179" i="6"/>
  <c r="BH179" i="6"/>
  <c r="BE180" i="6"/>
  <c r="BF180" i="6"/>
  <c r="BG180" i="6"/>
  <c r="BH180" i="6"/>
  <c r="BE181" i="6"/>
  <c r="BF181" i="6"/>
  <c r="BG181" i="6"/>
  <c r="BH181" i="6"/>
  <c r="BE182" i="6"/>
  <c r="BF182" i="6"/>
  <c r="BG182" i="6"/>
  <c r="BH182" i="6"/>
  <c r="BE183" i="6"/>
  <c r="BF183" i="6"/>
  <c r="BG183" i="6"/>
  <c r="BH183" i="6"/>
  <c r="BE184" i="6"/>
  <c r="BF184" i="6"/>
  <c r="BG184" i="6"/>
  <c r="BH184" i="6"/>
  <c r="BE185" i="6"/>
  <c r="BF185" i="6"/>
  <c r="BG185" i="6"/>
  <c r="BH185" i="6"/>
  <c r="BE186" i="6"/>
  <c r="BF186" i="6"/>
  <c r="BG186" i="6"/>
  <c r="BH186" i="6"/>
  <c r="BE187" i="6"/>
  <c r="BF187" i="6"/>
  <c r="BG187" i="6"/>
  <c r="BH187" i="6"/>
  <c r="BE188" i="6"/>
  <c r="BF188" i="6"/>
  <c r="BG188" i="6"/>
  <c r="BH188" i="6"/>
  <c r="BE189" i="6"/>
  <c r="BF189" i="6"/>
  <c r="BG189" i="6"/>
  <c r="BH189" i="6"/>
  <c r="BE190" i="6"/>
  <c r="BF190" i="6"/>
  <c r="BG190" i="6"/>
  <c r="BH190" i="6"/>
  <c r="BE191" i="6"/>
  <c r="BF191" i="6"/>
  <c r="BG191" i="6"/>
  <c r="BH191" i="6"/>
  <c r="BE192" i="6"/>
  <c r="BF192" i="6"/>
  <c r="BG192" i="6"/>
  <c r="BH192" i="6"/>
  <c r="BE193" i="6"/>
  <c r="BF193" i="6"/>
  <c r="BG193" i="6"/>
  <c r="BH193" i="6"/>
  <c r="BE194" i="6"/>
  <c r="BF194" i="6"/>
  <c r="BG194" i="6"/>
  <c r="BH194" i="6"/>
  <c r="BE195" i="6"/>
  <c r="BF195" i="6"/>
  <c r="BG195" i="6"/>
  <c r="BH195" i="6"/>
  <c r="BE196" i="6"/>
  <c r="BF196" i="6"/>
  <c r="BG196" i="6"/>
  <c r="BH196" i="6"/>
  <c r="BE197" i="6"/>
  <c r="BF197" i="6"/>
  <c r="BG197" i="6"/>
  <c r="BH197" i="6"/>
  <c r="BE198" i="6"/>
  <c r="BF198" i="6"/>
  <c r="BG198" i="6"/>
  <c r="BH198" i="6"/>
  <c r="BE199" i="6"/>
  <c r="BF199" i="6"/>
  <c r="BG199" i="6"/>
  <c r="BH199" i="6"/>
  <c r="BE200" i="6"/>
  <c r="BF200" i="6"/>
  <c r="BG200" i="6"/>
  <c r="BH200" i="6"/>
  <c r="BE201" i="6"/>
  <c r="BF201" i="6"/>
  <c r="BG201" i="6"/>
  <c r="BH201" i="6"/>
  <c r="BE202" i="6"/>
  <c r="BF202" i="6"/>
  <c r="BG202" i="6"/>
  <c r="BH202" i="6"/>
  <c r="BE203" i="6"/>
  <c r="BF203" i="6"/>
  <c r="BG203" i="6"/>
  <c r="BH203" i="6"/>
  <c r="BE204" i="6"/>
  <c r="BF204" i="6"/>
  <c r="BG204" i="6"/>
  <c r="BH204" i="6"/>
  <c r="BE205" i="6"/>
  <c r="BF205" i="6"/>
  <c r="BG205" i="6"/>
  <c r="BH205" i="6"/>
  <c r="BE206" i="6"/>
  <c r="BF206" i="6"/>
  <c r="BG206" i="6"/>
  <c r="BH206" i="6"/>
  <c r="BE207" i="6"/>
  <c r="BF207" i="6"/>
  <c r="BG207" i="6"/>
  <c r="BH207" i="6"/>
  <c r="BE208" i="6"/>
  <c r="BF208" i="6"/>
  <c r="BG208" i="6"/>
  <c r="BH208" i="6"/>
  <c r="BE209" i="6"/>
  <c r="BF209" i="6"/>
  <c r="BG209" i="6"/>
  <c r="BH209" i="6"/>
  <c r="BE210" i="6"/>
  <c r="BF210" i="6"/>
  <c r="BG210" i="6"/>
  <c r="BH210" i="6"/>
  <c r="BH49" i="6"/>
  <c r="BG49" i="6"/>
  <c r="BF49" i="6"/>
  <c r="BE49" i="6"/>
  <c r="BD212" i="6"/>
  <c r="BC212" i="6" s="1"/>
  <c r="BE212" i="6"/>
  <c r="BF212" i="6"/>
  <c r="BG212" i="6"/>
  <c r="BI212" i="6"/>
  <c r="BH212" i="6" s="1"/>
  <c r="BJ212" i="6"/>
  <c r="BE214" i="6"/>
  <c r="BF214" i="6"/>
  <c r="BG214" i="6"/>
  <c r="BH214" i="6"/>
  <c r="BE215" i="6"/>
  <c r="BF215" i="6"/>
  <c r="BG215" i="6"/>
  <c r="BH215" i="6"/>
  <c r="BE216" i="6"/>
  <c r="BF216" i="6"/>
  <c r="BG216" i="6"/>
  <c r="BH216" i="6"/>
  <c r="BE217" i="6"/>
  <c r="BF217" i="6"/>
  <c r="BG217" i="6"/>
  <c r="BH217" i="6"/>
  <c r="BE218" i="6"/>
  <c r="BF218" i="6"/>
  <c r="BG218" i="6"/>
  <c r="BH218" i="6"/>
  <c r="BH213" i="6"/>
  <c r="BG213" i="6"/>
  <c r="BF213" i="6"/>
  <c r="BE213" i="6"/>
  <c r="AU218" i="6"/>
  <c r="AR218" i="6"/>
  <c r="AU217" i="6"/>
  <c r="AT217" i="6"/>
  <c r="AS217" i="6"/>
  <c r="AR217" i="6"/>
  <c r="AU216" i="6"/>
  <c r="AR216" i="6"/>
  <c r="AU215" i="6"/>
  <c r="AR215" i="6"/>
  <c r="AU214" i="6"/>
  <c r="AR214" i="6"/>
  <c r="AU213" i="6"/>
  <c r="AT213" i="6"/>
  <c r="AS213" i="6"/>
  <c r="AR213" i="6"/>
  <c r="AR51" i="6"/>
  <c r="AU51" i="6"/>
  <c r="AR52" i="6"/>
  <c r="AU52" i="6"/>
  <c r="AR53" i="6"/>
  <c r="AU53" i="6"/>
  <c r="AR54" i="6"/>
  <c r="AU54" i="6"/>
  <c r="AR55" i="6"/>
  <c r="AU55" i="6"/>
  <c r="AR56" i="6"/>
  <c r="AU56" i="6"/>
  <c r="AR57" i="6"/>
  <c r="AU57" i="6"/>
  <c r="AR58" i="6"/>
  <c r="AU58" i="6"/>
  <c r="AR59" i="6"/>
  <c r="AU59" i="6"/>
  <c r="AR60" i="6"/>
  <c r="AU60" i="6"/>
  <c r="AR61" i="6"/>
  <c r="AU61" i="6"/>
  <c r="AR62" i="6"/>
  <c r="AU62" i="6"/>
  <c r="AR63" i="6"/>
  <c r="AU63" i="6"/>
  <c r="AR64" i="6"/>
  <c r="AU64" i="6"/>
  <c r="AR65" i="6"/>
  <c r="AU65" i="6"/>
  <c r="AR66" i="6"/>
  <c r="AU66" i="6"/>
  <c r="AR67" i="6"/>
  <c r="AU67" i="6"/>
  <c r="AR68" i="6"/>
  <c r="AU68" i="6"/>
  <c r="AR69" i="6"/>
  <c r="AS69" i="6"/>
  <c r="AT69" i="6"/>
  <c r="AU69" i="6"/>
  <c r="AR70" i="6"/>
  <c r="AS70" i="6"/>
  <c r="AT70" i="6"/>
  <c r="AU70" i="6"/>
  <c r="AR71" i="6"/>
  <c r="AS71" i="6"/>
  <c r="AT71" i="6"/>
  <c r="AU71" i="6"/>
  <c r="AR72" i="6"/>
  <c r="AS72" i="6"/>
  <c r="AT72" i="6"/>
  <c r="AU72" i="6"/>
  <c r="AR73" i="6"/>
  <c r="AS73" i="6"/>
  <c r="AT73" i="6"/>
  <c r="AU73" i="6"/>
  <c r="AR74" i="6"/>
  <c r="AU74" i="6"/>
  <c r="AR75" i="6"/>
  <c r="AU75" i="6"/>
  <c r="AR76" i="6"/>
  <c r="AU76" i="6"/>
  <c r="AR77" i="6"/>
  <c r="AS77" i="6"/>
  <c r="AT77" i="6"/>
  <c r="AU77" i="6"/>
  <c r="AR78" i="6"/>
  <c r="AS78" i="6"/>
  <c r="AT78" i="6"/>
  <c r="AU78" i="6"/>
  <c r="AR79" i="6"/>
  <c r="AS79" i="6"/>
  <c r="AT79" i="6"/>
  <c r="AU79" i="6"/>
  <c r="AR80" i="6"/>
  <c r="AU80" i="6"/>
  <c r="AR81" i="6"/>
  <c r="AU81" i="6"/>
  <c r="AR82" i="6"/>
  <c r="AU82" i="6"/>
  <c r="AR83" i="6"/>
  <c r="AU83" i="6"/>
  <c r="AR84" i="6"/>
  <c r="AU84" i="6"/>
  <c r="AR85" i="6"/>
  <c r="AU85" i="6"/>
  <c r="AR86" i="6"/>
  <c r="AU86" i="6"/>
  <c r="AR87" i="6"/>
  <c r="AU87" i="6"/>
  <c r="AR88" i="6"/>
  <c r="AU88" i="6"/>
  <c r="AR89" i="6"/>
  <c r="AU89" i="6"/>
  <c r="AR90" i="6"/>
  <c r="AU90" i="6"/>
  <c r="AR91" i="6"/>
  <c r="AU91" i="6"/>
  <c r="AR92" i="6"/>
  <c r="AS92" i="6"/>
  <c r="AT92" i="6"/>
  <c r="AU92" i="6"/>
  <c r="AR93" i="6"/>
  <c r="AS93" i="6"/>
  <c r="AT93" i="6"/>
  <c r="AU93" i="6"/>
  <c r="AR94" i="6"/>
  <c r="AS94" i="6"/>
  <c r="AT94" i="6"/>
  <c r="AU94" i="6"/>
  <c r="AR95" i="6"/>
  <c r="AS95" i="6"/>
  <c r="AT95" i="6"/>
  <c r="AU95" i="6"/>
  <c r="AR96" i="6"/>
  <c r="AS96" i="6"/>
  <c r="AT96" i="6"/>
  <c r="AU96" i="6"/>
  <c r="AR97" i="6"/>
  <c r="AS97" i="6"/>
  <c r="AT97" i="6"/>
  <c r="AU97" i="6"/>
  <c r="AR98" i="6"/>
  <c r="AS98" i="6"/>
  <c r="AT98" i="6"/>
  <c r="AU98" i="6"/>
  <c r="AR99" i="6"/>
  <c r="AS99" i="6"/>
  <c r="AT99" i="6"/>
  <c r="AU99" i="6"/>
  <c r="AR100" i="6"/>
  <c r="AS100" i="6"/>
  <c r="AT100" i="6"/>
  <c r="AU100" i="6"/>
  <c r="AR101" i="6"/>
  <c r="AS101" i="6"/>
  <c r="AT101" i="6"/>
  <c r="AU101" i="6"/>
  <c r="AR102" i="6"/>
  <c r="AS102" i="6"/>
  <c r="AT102" i="6"/>
  <c r="AU102" i="6"/>
  <c r="AR103" i="6"/>
  <c r="AS103" i="6"/>
  <c r="AT103" i="6"/>
  <c r="AU103" i="6"/>
  <c r="AR104" i="6"/>
  <c r="AS104" i="6"/>
  <c r="AT104" i="6"/>
  <c r="AU104" i="6"/>
  <c r="AR105" i="6"/>
  <c r="AS105" i="6"/>
  <c r="AT105" i="6"/>
  <c r="AU105" i="6"/>
  <c r="AR106" i="6"/>
  <c r="AS106" i="6"/>
  <c r="AT106" i="6"/>
  <c r="AU106" i="6"/>
  <c r="AR107" i="6"/>
  <c r="AS107" i="6"/>
  <c r="AT107" i="6"/>
  <c r="AU107" i="6"/>
  <c r="AR108" i="6"/>
  <c r="AS108" i="6"/>
  <c r="AT108" i="6"/>
  <c r="AU108" i="6"/>
  <c r="AR109" i="6"/>
  <c r="AS109" i="6"/>
  <c r="AT109" i="6"/>
  <c r="AU109" i="6"/>
  <c r="AR110" i="6"/>
  <c r="AS110" i="6"/>
  <c r="AT110" i="6"/>
  <c r="AU110" i="6"/>
  <c r="AR111" i="6"/>
  <c r="AS111" i="6"/>
  <c r="AT111" i="6"/>
  <c r="AU111" i="6"/>
  <c r="AR112" i="6"/>
  <c r="AS112" i="6"/>
  <c r="AT112" i="6"/>
  <c r="AU112" i="6"/>
  <c r="AR113" i="6"/>
  <c r="AS113" i="6"/>
  <c r="AT113" i="6"/>
  <c r="AU113" i="6"/>
  <c r="AR114" i="6"/>
  <c r="AS114" i="6"/>
  <c r="AT114" i="6"/>
  <c r="AU114" i="6"/>
  <c r="AR115" i="6"/>
  <c r="AS115" i="6"/>
  <c r="AT115" i="6"/>
  <c r="AU115" i="6"/>
  <c r="AR116" i="6"/>
  <c r="AS116" i="6"/>
  <c r="AT116" i="6"/>
  <c r="AU116" i="6"/>
  <c r="AR117" i="6"/>
  <c r="AS117" i="6"/>
  <c r="AT117" i="6"/>
  <c r="AU117" i="6"/>
  <c r="AR118" i="6"/>
  <c r="AS118" i="6"/>
  <c r="AT118" i="6"/>
  <c r="AU118" i="6"/>
  <c r="AR119" i="6"/>
  <c r="AS119" i="6"/>
  <c r="AT119" i="6"/>
  <c r="AU119" i="6"/>
  <c r="AR120" i="6"/>
  <c r="AS120" i="6"/>
  <c r="AT120" i="6"/>
  <c r="AU120" i="6"/>
  <c r="AR121" i="6"/>
  <c r="AS121" i="6"/>
  <c r="AT121" i="6"/>
  <c r="AU121" i="6"/>
  <c r="AR122" i="6"/>
  <c r="AS122" i="6"/>
  <c r="AT122" i="6"/>
  <c r="AU122" i="6"/>
  <c r="AR123" i="6"/>
  <c r="AS123" i="6"/>
  <c r="AT123" i="6"/>
  <c r="AU123" i="6"/>
  <c r="AR124" i="6"/>
  <c r="AS124" i="6"/>
  <c r="AT124" i="6"/>
  <c r="AU124" i="6"/>
  <c r="AR125" i="6"/>
  <c r="AS125" i="6"/>
  <c r="AT125" i="6"/>
  <c r="AU125" i="6"/>
  <c r="AR126" i="6"/>
  <c r="AS126" i="6"/>
  <c r="AT126" i="6"/>
  <c r="AU126" i="6"/>
  <c r="AR127" i="6"/>
  <c r="AS127" i="6"/>
  <c r="AT127" i="6"/>
  <c r="AU127" i="6"/>
  <c r="AR128" i="6"/>
  <c r="AS128" i="6"/>
  <c r="AT128" i="6"/>
  <c r="AU128" i="6"/>
  <c r="AR129" i="6"/>
  <c r="AS129" i="6"/>
  <c r="AT129" i="6"/>
  <c r="AU129" i="6"/>
  <c r="AR130" i="6"/>
  <c r="AS130" i="6"/>
  <c r="AT130" i="6"/>
  <c r="AU130" i="6"/>
  <c r="AR131" i="6"/>
  <c r="AS131" i="6"/>
  <c r="AT131" i="6"/>
  <c r="AU131" i="6"/>
  <c r="AR132" i="6"/>
  <c r="AS132" i="6"/>
  <c r="AT132" i="6"/>
  <c r="AU132" i="6"/>
  <c r="AR133" i="6"/>
  <c r="AS133" i="6"/>
  <c r="AT133" i="6"/>
  <c r="AU133" i="6"/>
  <c r="AR134" i="6"/>
  <c r="AS134" i="6"/>
  <c r="AT134" i="6"/>
  <c r="AU134" i="6"/>
  <c r="AR135" i="6"/>
  <c r="AS135" i="6"/>
  <c r="AT135" i="6"/>
  <c r="AU135" i="6"/>
  <c r="AR136" i="6"/>
  <c r="AS136" i="6"/>
  <c r="AT136" i="6"/>
  <c r="AU136" i="6"/>
  <c r="AR137" i="6"/>
  <c r="AS137" i="6"/>
  <c r="AT137" i="6"/>
  <c r="AU137" i="6"/>
  <c r="AR138" i="6"/>
  <c r="AS138" i="6"/>
  <c r="AT138" i="6"/>
  <c r="AU138" i="6"/>
  <c r="AR139" i="6"/>
  <c r="AS139" i="6"/>
  <c r="AT139" i="6"/>
  <c r="AU139" i="6"/>
  <c r="AR140" i="6"/>
  <c r="AS140" i="6"/>
  <c r="AT140" i="6"/>
  <c r="AU140" i="6"/>
  <c r="AR141" i="6"/>
  <c r="AS141" i="6"/>
  <c r="AT141" i="6"/>
  <c r="AU141" i="6"/>
  <c r="AR142" i="6"/>
  <c r="AS142" i="6"/>
  <c r="AT142" i="6"/>
  <c r="AU142" i="6"/>
  <c r="AR143" i="6"/>
  <c r="AS143" i="6"/>
  <c r="AT143" i="6"/>
  <c r="AU143" i="6"/>
  <c r="AR144" i="6"/>
  <c r="AS144" i="6"/>
  <c r="AT144" i="6"/>
  <c r="AU144" i="6"/>
  <c r="AR145" i="6"/>
  <c r="AS145" i="6"/>
  <c r="AT145" i="6"/>
  <c r="AU145" i="6"/>
  <c r="AR146" i="6"/>
  <c r="AS146" i="6"/>
  <c r="AT146" i="6"/>
  <c r="AU146" i="6"/>
  <c r="AR147" i="6"/>
  <c r="AS147" i="6"/>
  <c r="AT147" i="6"/>
  <c r="AU147" i="6"/>
  <c r="AR148" i="6"/>
  <c r="AS148" i="6"/>
  <c r="AT148" i="6"/>
  <c r="AU148" i="6"/>
  <c r="AR149" i="6"/>
  <c r="AU149" i="6"/>
  <c r="AR150" i="6"/>
  <c r="AU150" i="6"/>
  <c r="AR151" i="6"/>
  <c r="AU151" i="6"/>
  <c r="AR152" i="6"/>
  <c r="AU152" i="6"/>
  <c r="AR153" i="6"/>
  <c r="AU153" i="6"/>
  <c r="AR154" i="6"/>
  <c r="AU154" i="6"/>
  <c r="AR155" i="6"/>
  <c r="AU155" i="6"/>
  <c r="AR156" i="6"/>
  <c r="AU156" i="6"/>
  <c r="AR157" i="6"/>
  <c r="AU157" i="6"/>
  <c r="AR158" i="6"/>
  <c r="AU158" i="6"/>
  <c r="AR159" i="6"/>
  <c r="AU159" i="6"/>
  <c r="AR160" i="6"/>
  <c r="AU160" i="6"/>
  <c r="AR161" i="6"/>
  <c r="AU161" i="6"/>
  <c r="AR162" i="6"/>
  <c r="AU162" i="6"/>
  <c r="AR163" i="6"/>
  <c r="AU163" i="6"/>
  <c r="AR164" i="6"/>
  <c r="AU164" i="6"/>
  <c r="AR165" i="6"/>
  <c r="AU165" i="6"/>
  <c r="AR166" i="6"/>
  <c r="AU166" i="6"/>
  <c r="AR167" i="6"/>
  <c r="AU167" i="6"/>
  <c r="AR168" i="6"/>
  <c r="AU168" i="6"/>
  <c r="AR169" i="6"/>
  <c r="AU169" i="6"/>
  <c r="AR170" i="6"/>
  <c r="AS170" i="6"/>
  <c r="AT170" i="6"/>
  <c r="AU170" i="6"/>
  <c r="AR171" i="6"/>
  <c r="AU171" i="6"/>
  <c r="AR172" i="6"/>
  <c r="AU172" i="6"/>
  <c r="AR173" i="6"/>
  <c r="AU173" i="6"/>
  <c r="AR174" i="6"/>
  <c r="AU174" i="6"/>
  <c r="AR175" i="6"/>
  <c r="AU175" i="6"/>
  <c r="AR176" i="6"/>
  <c r="AU176" i="6"/>
  <c r="AR177" i="6"/>
  <c r="AS177" i="6"/>
  <c r="AT177" i="6"/>
  <c r="AU177" i="6"/>
  <c r="AR178" i="6"/>
  <c r="AS178" i="6"/>
  <c r="AT178" i="6"/>
  <c r="AU178" i="6"/>
  <c r="AR179" i="6"/>
  <c r="AS179" i="6"/>
  <c r="AT179" i="6"/>
  <c r="AU179" i="6"/>
  <c r="AR180" i="6"/>
  <c r="AS180" i="6"/>
  <c r="AT180" i="6"/>
  <c r="AU180" i="6"/>
  <c r="AR181" i="6"/>
  <c r="AS181" i="6"/>
  <c r="AT181" i="6"/>
  <c r="AU181" i="6"/>
  <c r="AR182" i="6"/>
  <c r="AS182" i="6"/>
  <c r="AT182" i="6"/>
  <c r="AU182" i="6"/>
  <c r="AR183" i="6"/>
  <c r="AS183" i="6"/>
  <c r="AT183" i="6"/>
  <c r="AU183" i="6"/>
  <c r="AR184" i="6"/>
  <c r="AS184" i="6"/>
  <c r="AT184" i="6"/>
  <c r="AU184" i="6"/>
  <c r="AR185" i="6"/>
  <c r="AS185" i="6"/>
  <c r="AT185" i="6"/>
  <c r="AU185" i="6"/>
  <c r="AR186" i="6"/>
  <c r="AS186" i="6"/>
  <c r="AT186" i="6"/>
  <c r="AU186" i="6"/>
  <c r="AR187" i="6"/>
  <c r="AS187" i="6"/>
  <c r="AT187" i="6"/>
  <c r="AU187" i="6"/>
  <c r="AR188" i="6"/>
  <c r="AS188" i="6"/>
  <c r="AT188" i="6"/>
  <c r="AU188" i="6"/>
  <c r="AR189" i="6"/>
  <c r="AS189" i="6"/>
  <c r="AT189" i="6"/>
  <c r="AU189" i="6"/>
  <c r="AR190" i="6"/>
  <c r="AS190" i="6"/>
  <c r="AT190" i="6"/>
  <c r="AU190" i="6"/>
  <c r="AR191" i="6"/>
  <c r="AS191" i="6"/>
  <c r="AT191" i="6"/>
  <c r="AU191" i="6"/>
  <c r="AR192" i="6"/>
  <c r="AS192" i="6"/>
  <c r="AT192" i="6"/>
  <c r="AU192" i="6"/>
  <c r="AR193" i="6"/>
  <c r="AS193" i="6"/>
  <c r="AT193" i="6"/>
  <c r="AU193" i="6"/>
  <c r="AR194" i="6"/>
  <c r="AS194" i="6"/>
  <c r="AT194" i="6"/>
  <c r="AU194" i="6"/>
  <c r="AR195" i="6"/>
  <c r="AS195" i="6"/>
  <c r="AT195" i="6"/>
  <c r="AU195" i="6"/>
  <c r="AR196" i="6"/>
  <c r="AS196" i="6"/>
  <c r="AT196" i="6"/>
  <c r="AU196" i="6"/>
  <c r="AR197" i="6"/>
  <c r="AS197" i="6"/>
  <c r="AT197" i="6"/>
  <c r="AU197" i="6"/>
  <c r="AR198" i="6"/>
  <c r="AS198" i="6"/>
  <c r="AT198" i="6"/>
  <c r="AU198" i="6"/>
  <c r="AR199" i="6"/>
  <c r="AS199" i="6"/>
  <c r="AT199" i="6"/>
  <c r="AU199" i="6"/>
  <c r="AR200" i="6"/>
  <c r="AS200" i="6"/>
  <c r="AT200" i="6"/>
  <c r="AU200" i="6"/>
  <c r="AR201" i="6"/>
  <c r="AS201" i="6"/>
  <c r="AT201" i="6"/>
  <c r="AU201" i="6"/>
  <c r="AR202" i="6"/>
  <c r="AS202" i="6"/>
  <c r="AT202" i="6"/>
  <c r="AU202" i="6"/>
  <c r="AR203" i="6"/>
  <c r="AS203" i="6"/>
  <c r="AT203" i="6"/>
  <c r="AU203" i="6"/>
  <c r="AR204" i="6"/>
  <c r="AU204" i="6"/>
  <c r="AR205" i="6"/>
  <c r="AU205" i="6"/>
  <c r="AR206" i="6"/>
  <c r="AU206" i="6"/>
  <c r="AR207" i="6"/>
  <c r="AU207" i="6"/>
  <c r="AR208" i="6"/>
  <c r="AU208" i="6"/>
  <c r="AR209" i="6"/>
  <c r="AU209" i="6"/>
  <c r="AR210" i="6"/>
  <c r="AU210" i="6"/>
  <c r="AR50" i="6"/>
  <c r="AU50" i="6"/>
  <c r="AT49" i="6"/>
  <c r="AS49" i="6"/>
  <c r="AR49" i="6"/>
  <c r="AU46" i="6"/>
  <c r="AT46" i="6"/>
  <c r="AS46" i="6"/>
  <c r="AR46" i="6"/>
  <c r="AU45" i="6"/>
  <c r="AR45" i="6"/>
  <c r="AU44" i="6"/>
  <c r="AT44" i="6"/>
  <c r="AS44" i="6"/>
  <c r="AR44" i="6"/>
  <c r="AR37" i="6"/>
  <c r="AU37" i="6"/>
  <c r="AR38" i="6"/>
  <c r="AU38" i="6"/>
  <c r="AR39" i="6"/>
  <c r="AU39" i="6"/>
  <c r="AR40" i="6"/>
  <c r="AS40" i="6"/>
  <c r="AT40" i="6"/>
  <c r="AU40" i="6"/>
  <c r="AR41" i="6"/>
  <c r="AU41" i="6"/>
  <c r="AU36" i="6"/>
  <c r="AT36" i="6"/>
  <c r="AS36" i="6"/>
  <c r="AR36" i="6"/>
  <c r="AR9" i="6"/>
  <c r="AU9" i="6"/>
  <c r="AR10" i="6"/>
  <c r="AU10" i="6"/>
  <c r="AR11" i="6"/>
  <c r="AU11" i="6"/>
  <c r="AR12" i="6"/>
  <c r="AU12" i="6"/>
  <c r="AR13" i="6"/>
  <c r="AU13" i="6"/>
  <c r="AR14" i="6"/>
  <c r="AU14" i="6"/>
  <c r="AR15" i="6"/>
  <c r="AU15" i="6"/>
  <c r="AR16" i="6"/>
  <c r="AU16" i="6"/>
  <c r="AR17" i="6"/>
  <c r="AS17" i="6"/>
  <c r="AT17" i="6"/>
  <c r="AU17" i="6"/>
  <c r="AR18" i="6"/>
  <c r="AU18" i="6"/>
  <c r="AR19" i="6"/>
  <c r="AU19" i="6"/>
  <c r="AR20" i="6"/>
  <c r="AU20" i="6"/>
  <c r="AR21" i="6"/>
  <c r="AU21" i="6"/>
  <c r="AR22" i="6"/>
  <c r="AU22" i="6"/>
  <c r="AR23" i="6"/>
  <c r="AU23" i="6"/>
  <c r="AR24" i="6"/>
  <c r="AU24" i="6"/>
  <c r="AR25" i="6"/>
  <c r="AU25" i="6"/>
  <c r="AR26" i="6"/>
  <c r="AU26" i="6"/>
  <c r="AR27" i="6"/>
  <c r="AU27" i="6"/>
  <c r="AR28" i="6"/>
  <c r="AU28" i="6"/>
  <c r="AR29" i="6"/>
  <c r="AU29" i="6"/>
  <c r="AR30" i="6"/>
  <c r="AU30" i="6"/>
  <c r="AR31" i="6"/>
  <c r="AU31" i="6"/>
  <c r="AR32" i="6"/>
  <c r="AU32" i="6"/>
  <c r="AR33" i="6"/>
  <c r="AU33" i="6"/>
  <c r="AU7" i="6"/>
  <c r="AT7" i="6"/>
  <c r="AS7" i="6"/>
  <c r="AR7" i="6"/>
  <c r="AU8" i="6"/>
  <c r="AR8" i="6"/>
  <c r="C6" i="7"/>
  <c r="D6" i="7"/>
  <c r="C7" i="7"/>
  <c r="D7" i="7"/>
  <c r="C8" i="7"/>
  <c r="D8" i="7"/>
  <c r="D3" i="7"/>
  <c r="D4" i="7"/>
  <c r="D5" i="7"/>
  <c r="D2" i="7"/>
  <c r="C2" i="7"/>
  <c r="C5" i="7"/>
  <c r="C4" i="7"/>
  <c r="C3" i="7"/>
  <c r="M2" i="5"/>
  <c r="W212" i="6"/>
  <c r="V212" i="6"/>
  <c r="U212" i="6"/>
  <c r="T212" i="6"/>
  <c r="S212" i="6"/>
  <c r="R212" i="6"/>
  <c r="Q212" i="6"/>
  <c r="P212" i="6"/>
  <c r="AI212" i="6"/>
  <c r="AD212" i="6"/>
  <c r="AW212" i="6"/>
  <c r="AV212" i="6"/>
  <c r="AU212" i="6"/>
  <c r="AR212" i="6"/>
  <c r="AQ212" i="6"/>
  <c r="AP212" i="6"/>
  <c r="BJ48" i="6"/>
  <c r="BI48" i="6"/>
  <c r="BH48" i="6"/>
  <c r="BG48" i="6"/>
  <c r="BF48" i="6"/>
  <c r="BE48" i="6"/>
  <c r="BD48" i="6"/>
  <c r="BC48" i="6"/>
  <c r="AV48" i="6"/>
  <c r="AR48" i="6"/>
  <c r="AQ48" i="6"/>
  <c r="AP48" i="6"/>
  <c r="AI48" i="6"/>
  <c r="I48" i="6" s="1"/>
  <c r="AD48" i="6"/>
  <c r="W48" i="6"/>
  <c r="V48" i="6"/>
  <c r="T48" i="6"/>
  <c r="S48" i="6"/>
  <c r="R48" i="6"/>
  <c r="Q48" i="6"/>
  <c r="U48" i="6"/>
  <c r="P48" i="6"/>
  <c r="W43" i="6"/>
  <c r="V43" i="6"/>
  <c r="U43" i="6"/>
  <c r="T43" i="6"/>
  <c r="S43" i="6"/>
  <c r="R43" i="6"/>
  <c r="Q43" i="6"/>
  <c r="P43" i="6"/>
  <c r="AI43" i="6"/>
  <c r="AD43" i="6"/>
  <c r="AW43" i="6"/>
  <c r="AV43" i="6"/>
  <c r="AU43" i="6"/>
  <c r="AR43" i="6"/>
  <c r="AQ43" i="6"/>
  <c r="AP43" i="6"/>
  <c r="BJ43" i="6"/>
  <c r="BI43" i="6"/>
  <c r="BG43" i="6"/>
  <c r="BF43" i="6"/>
  <c r="BD43" i="6"/>
  <c r="BE43" i="6"/>
  <c r="BH43" i="6"/>
  <c r="BC43" i="6"/>
  <c r="BJ35" i="6"/>
  <c r="BI35" i="6"/>
  <c r="BH35" i="6"/>
  <c r="BG35" i="6"/>
  <c r="BF35" i="6"/>
  <c r="BE35" i="6"/>
  <c r="BD35" i="6"/>
  <c r="BC35" i="6"/>
  <c r="AW35" i="6"/>
  <c r="AV35" i="6"/>
  <c r="AU35" i="6"/>
  <c r="AR35" i="6"/>
  <c r="AQ35" i="6"/>
  <c r="AP35" i="6"/>
  <c r="AJ35" i="6"/>
  <c r="J35" i="6" s="1"/>
  <c r="AI35" i="6"/>
  <c r="I35" i="6" s="1"/>
  <c r="H35" i="6" s="1"/>
  <c r="AH35" i="6"/>
  <c r="AD35" i="6"/>
  <c r="W35" i="6"/>
  <c r="V35" i="6"/>
  <c r="T35" i="6"/>
  <c r="S35" i="6"/>
  <c r="R35" i="6"/>
  <c r="Q35" i="6"/>
  <c r="U35" i="6"/>
  <c r="P35" i="6"/>
  <c r="W6" i="6"/>
  <c r="V6" i="6"/>
  <c r="U6" i="6"/>
  <c r="T6" i="6"/>
  <c r="S6" i="6"/>
  <c r="R6" i="6"/>
  <c r="Q6" i="6"/>
  <c r="P6" i="6"/>
  <c r="AI6" i="6"/>
  <c r="AD6" i="6"/>
  <c r="BJ6" i="6"/>
  <c r="BI6" i="6"/>
  <c r="BH6" i="6"/>
  <c r="BG6" i="6"/>
  <c r="BF6" i="6"/>
  <c r="BE6" i="6"/>
  <c r="BD6" i="6"/>
  <c r="BC6" i="6"/>
  <c r="R8" i="6"/>
  <c r="S8" i="6"/>
  <c r="T8" i="6"/>
  <c r="R9" i="6"/>
  <c r="S9" i="6"/>
  <c r="T9" i="6"/>
  <c r="R10" i="6"/>
  <c r="S10" i="6"/>
  <c r="T10" i="6"/>
  <c r="R11" i="6"/>
  <c r="S11" i="6"/>
  <c r="T11" i="6"/>
  <c r="R12" i="6"/>
  <c r="S12" i="6"/>
  <c r="T12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25" i="6"/>
  <c r="S25" i="6"/>
  <c r="T25" i="6"/>
  <c r="R26" i="6"/>
  <c r="S26" i="6"/>
  <c r="T26" i="6"/>
  <c r="R27" i="6"/>
  <c r="S27" i="6"/>
  <c r="T27" i="6"/>
  <c r="R28" i="6"/>
  <c r="S28" i="6"/>
  <c r="T28" i="6"/>
  <c r="R29" i="6"/>
  <c r="S29" i="6"/>
  <c r="T29" i="6"/>
  <c r="R30" i="6"/>
  <c r="S30" i="6"/>
  <c r="T30" i="6"/>
  <c r="R31" i="6"/>
  <c r="S31" i="6"/>
  <c r="T31" i="6"/>
  <c r="R32" i="6"/>
  <c r="S32" i="6"/>
  <c r="T32" i="6"/>
  <c r="R33" i="6"/>
  <c r="S33" i="6"/>
  <c r="T33" i="6"/>
  <c r="AE6" i="6"/>
  <c r="AC6" i="6" s="1"/>
  <c r="AF6" i="6"/>
  <c r="AG6" i="6"/>
  <c r="R7" i="6"/>
  <c r="S7" i="6"/>
  <c r="T7" i="6"/>
  <c r="AW6" i="6"/>
  <c r="AV6" i="6"/>
  <c r="AR6" i="6"/>
  <c r="AQ6" i="6"/>
  <c r="AU6" i="6"/>
  <c r="AP6" i="6"/>
  <c r="U41" i="6"/>
  <c r="T41" i="6"/>
  <c r="S41" i="6"/>
  <c r="R41" i="6"/>
  <c r="U40" i="6"/>
  <c r="T40" i="6"/>
  <c r="S40" i="6"/>
  <c r="R40" i="6"/>
  <c r="U39" i="6"/>
  <c r="T39" i="6"/>
  <c r="S39" i="6"/>
  <c r="R39" i="6"/>
  <c r="U38" i="6"/>
  <c r="T38" i="6"/>
  <c r="S38" i="6"/>
  <c r="R38" i="6"/>
  <c r="U37" i="6"/>
  <c r="R37" i="6"/>
  <c r="U36" i="6"/>
  <c r="R36" i="6"/>
  <c r="AH41" i="6"/>
  <c r="AG41" i="6"/>
  <c r="AF41" i="6"/>
  <c r="AE41" i="6"/>
  <c r="AH40" i="6"/>
  <c r="AG40" i="6"/>
  <c r="AF40" i="6"/>
  <c r="AE40" i="6"/>
  <c r="AH39" i="6"/>
  <c r="AG39" i="6"/>
  <c r="AF39" i="6"/>
  <c r="AE39" i="6"/>
  <c r="AH38" i="6"/>
  <c r="AG38" i="6"/>
  <c r="AF38" i="6"/>
  <c r="AE38" i="6"/>
  <c r="AH37" i="6"/>
  <c r="AE37" i="6"/>
  <c r="AH36" i="6"/>
  <c r="AE36" i="6"/>
  <c r="AE35" i="6" s="1"/>
  <c r="AC35" i="6" s="1"/>
  <c r="D6" i="6"/>
  <c r="BL53" i="6"/>
  <c r="BM53" i="6"/>
  <c r="BL54" i="6"/>
  <c r="BM54" i="6"/>
  <c r="BL55" i="6"/>
  <c r="BM55" i="6"/>
  <c r="BL56" i="6"/>
  <c r="BM56" i="6"/>
  <c r="BL57" i="6"/>
  <c r="BM57" i="6"/>
  <c r="BL58" i="6"/>
  <c r="BM58" i="6"/>
  <c r="BL59" i="6"/>
  <c r="BM59" i="6"/>
  <c r="BL60" i="6"/>
  <c r="BM60" i="6"/>
  <c r="BL61" i="6"/>
  <c r="BM61" i="6"/>
  <c r="BL62" i="6"/>
  <c r="BM62" i="6"/>
  <c r="BL63" i="6"/>
  <c r="BM63" i="6"/>
  <c r="BL64" i="6"/>
  <c r="BM64" i="6"/>
  <c r="BL65" i="6"/>
  <c r="BM65" i="6"/>
  <c r="BL66" i="6"/>
  <c r="BM66" i="6"/>
  <c r="BL67" i="6"/>
  <c r="BM67" i="6"/>
  <c r="BL68" i="6"/>
  <c r="BM68" i="6"/>
  <c r="BL69" i="6"/>
  <c r="BM69" i="6"/>
  <c r="BL70" i="6"/>
  <c r="BM70" i="6"/>
  <c r="BL71" i="6"/>
  <c r="BM71" i="6"/>
  <c r="BL72" i="6"/>
  <c r="BM72" i="6"/>
  <c r="BL73" i="6"/>
  <c r="BM73" i="6"/>
  <c r="BL74" i="6"/>
  <c r="BM74" i="6"/>
  <c r="BL75" i="6"/>
  <c r="BM75" i="6"/>
  <c r="BL76" i="6"/>
  <c r="BM76" i="6"/>
  <c r="BL77" i="6"/>
  <c r="BM77" i="6"/>
  <c r="BL78" i="6"/>
  <c r="BM78" i="6"/>
  <c r="BL79" i="6"/>
  <c r="BM79" i="6"/>
  <c r="BL80" i="6"/>
  <c r="BM80" i="6"/>
  <c r="BL81" i="6"/>
  <c r="BM81" i="6"/>
  <c r="BL82" i="6"/>
  <c r="BM82" i="6"/>
  <c r="BL83" i="6"/>
  <c r="BM83" i="6"/>
  <c r="BL84" i="6"/>
  <c r="BM84" i="6"/>
  <c r="BL85" i="6"/>
  <c r="BM85" i="6"/>
  <c r="BL86" i="6"/>
  <c r="BM86" i="6"/>
  <c r="BL87" i="6"/>
  <c r="BM87" i="6"/>
  <c r="BL88" i="6"/>
  <c r="BM88" i="6"/>
  <c r="BL89" i="6"/>
  <c r="BM89" i="6"/>
  <c r="BL90" i="6"/>
  <c r="BM90" i="6"/>
  <c r="BL91" i="6"/>
  <c r="BM91" i="6"/>
  <c r="BL92" i="6"/>
  <c r="BM92" i="6"/>
  <c r="BL93" i="6"/>
  <c r="BM93" i="6"/>
  <c r="BL94" i="6"/>
  <c r="BM94" i="6"/>
  <c r="BL95" i="6"/>
  <c r="BM95" i="6"/>
  <c r="BL96" i="6"/>
  <c r="BM96" i="6"/>
  <c r="BL97" i="6"/>
  <c r="BM97" i="6"/>
  <c r="BL98" i="6"/>
  <c r="BM98" i="6"/>
  <c r="BL99" i="6"/>
  <c r="BM99" i="6"/>
  <c r="BL100" i="6"/>
  <c r="BM100" i="6"/>
  <c r="BL101" i="6"/>
  <c r="BM101" i="6"/>
  <c r="BL102" i="6"/>
  <c r="BM102" i="6"/>
  <c r="BL103" i="6"/>
  <c r="BM103" i="6"/>
  <c r="BL104" i="6"/>
  <c r="BM104" i="6"/>
  <c r="BL105" i="6"/>
  <c r="BM105" i="6"/>
  <c r="BL106" i="6"/>
  <c r="BM106" i="6"/>
  <c r="BL107" i="6"/>
  <c r="BM107" i="6"/>
  <c r="BL108" i="6"/>
  <c r="BM108" i="6"/>
  <c r="BL109" i="6"/>
  <c r="BM109" i="6"/>
  <c r="BL110" i="6"/>
  <c r="BM110" i="6"/>
  <c r="BL111" i="6"/>
  <c r="BM111" i="6"/>
  <c r="BL112" i="6"/>
  <c r="BM112" i="6"/>
  <c r="BL113" i="6"/>
  <c r="BM113" i="6"/>
  <c r="BL114" i="6"/>
  <c r="BM114" i="6"/>
  <c r="BL115" i="6"/>
  <c r="BM115" i="6"/>
  <c r="BL116" i="6"/>
  <c r="BM116" i="6"/>
  <c r="BL117" i="6"/>
  <c r="BM117" i="6"/>
  <c r="BL118" i="6"/>
  <c r="BM118" i="6"/>
  <c r="BL119" i="6"/>
  <c r="BM119" i="6"/>
  <c r="BL120" i="6"/>
  <c r="BM120" i="6"/>
  <c r="BL121" i="6"/>
  <c r="BM121" i="6"/>
  <c r="BL122" i="6"/>
  <c r="BM122" i="6"/>
  <c r="BL123" i="6"/>
  <c r="BM123" i="6"/>
  <c r="BL124" i="6"/>
  <c r="BM124" i="6"/>
  <c r="BL125" i="6"/>
  <c r="BM125" i="6"/>
  <c r="BL126" i="6"/>
  <c r="BM126" i="6"/>
  <c r="BL127" i="6"/>
  <c r="BM127" i="6"/>
  <c r="BL128" i="6"/>
  <c r="BM128" i="6"/>
  <c r="BL129" i="6"/>
  <c r="BM129" i="6"/>
  <c r="BL130" i="6"/>
  <c r="BM130" i="6"/>
  <c r="BL131" i="6"/>
  <c r="BM131" i="6"/>
  <c r="BL132" i="6"/>
  <c r="BM132" i="6"/>
  <c r="BL133" i="6"/>
  <c r="BM133" i="6"/>
  <c r="BL134" i="6"/>
  <c r="BM134" i="6"/>
  <c r="BL135" i="6"/>
  <c r="BM135" i="6"/>
  <c r="BL136" i="6"/>
  <c r="BM136" i="6"/>
  <c r="BL137" i="6"/>
  <c r="BM137" i="6"/>
  <c r="BL138" i="6"/>
  <c r="BM138" i="6"/>
  <c r="BL139" i="6"/>
  <c r="BM139" i="6"/>
  <c r="BL140" i="6"/>
  <c r="BM140" i="6"/>
  <c r="BL141" i="6"/>
  <c r="BM141" i="6"/>
  <c r="BL142" i="6"/>
  <c r="BM142" i="6"/>
  <c r="BL143" i="6"/>
  <c r="BM143" i="6"/>
  <c r="BL144" i="6"/>
  <c r="BM144" i="6"/>
  <c r="BL145" i="6"/>
  <c r="BM145" i="6"/>
  <c r="BL146" i="6"/>
  <c r="BM146" i="6"/>
  <c r="BL147" i="6"/>
  <c r="BM147" i="6"/>
  <c r="BL148" i="6"/>
  <c r="BM148" i="6"/>
  <c r="BL149" i="6"/>
  <c r="BM149" i="6"/>
  <c r="BL150" i="6"/>
  <c r="BM150" i="6"/>
  <c r="BL151" i="6"/>
  <c r="BM151" i="6"/>
  <c r="BL152" i="6"/>
  <c r="BM152" i="6"/>
  <c r="BL153" i="6"/>
  <c r="BM153" i="6"/>
  <c r="BL154" i="6"/>
  <c r="BM154" i="6"/>
  <c r="BL155" i="6"/>
  <c r="BM155" i="6"/>
  <c r="BL156" i="6"/>
  <c r="BM156" i="6"/>
  <c r="BL157" i="6"/>
  <c r="BM157" i="6"/>
  <c r="BL158" i="6"/>
  <c r="BM158" i="6"/>
  <c r="BL159" i="6"/>
  <c r="BM159" i="6"/>
  <c r="BL160" i="6"/>
  <c r="BM160" i="6"/>
  <c r="BL161" i="6"/>
  <c r="BM161" i="6"/>
  <c r="BL162" i="6"/>
  <c r="BM162" i="6"/>
  <c r="BL163" i="6"/>
  <c r="BM163" i="6"/>
  <c r="BL164" i="6"/>
  <c r="BM164" i="6"/>
  <c r="BL165" i="6"/>
  <c r="BM165" i="6"/>
  <c r="BL166" i="6"/>
  <c r="BM166" i="6"/>
  <c r="BL167" i="6"/>
  <c r="BM167" i="6"/>
  <c r="BL168" i="6"/>
  <c r="BM168" i="6"/>
  <c r="BL169" i="6"/>
  <c r="BM169" i="6"/>
  <c r="BL170" i="6"/>
  <c r="BM170" i="6"/>
  <c r="BL171" i="6"/>
  <c r="BM171" i="6"/>
  <c r="BL172" i="6"/>
  <c r="BM172" i="6"/>
  <c r="BL173" i="6"/>
  <c r="BM173" i="6"/>
  <c r="BL174" i="6"/>
  <c r="BM174" i="6"/>
  <c r="BL175" i="6"/>
  <c r="BM175" i="6"/>
  <c r="BL176" i="6"/>
  <c r="BM176" i="6"/>
  <c r="BL177" i="6"/>
  <c r="BM177" i="6"/>
  <c r="BL178" i="6"/>
  <c r="BM178" i="6"/>
  <c r="BL179" i="6"/>
  <c r="BM179" i="6"/>
  <c r="BL180" i="6"/>
  <c r="BM180" i="6"/>
  <c r="BL181" i="6"/>
  <c r="BM181" i="6"/>
  <c r="BL182" i="6"/>
  <c r="BM182" i="6"/>
  <c r="BL183" i="6"/>
  <c r="BM183" i="6"/>
  <c r="BL184" i="6"/>
  <c r="BM184" i="6"/>
  <c r="BL185" i="6"/>
  <c r="BM185" i="6"/>
  <c r="BL186" i="6"/>
  <c r="BM186" i="6"/>
  <c r="BL187" i="6"/>
  <c r="BM187" i="6"/>
  <c r="BL188" i="6"/>
  <c r="BM188" i="6"/>
  <c r="BL189" i="6"/>
  <c r="BM189" i="6"/>
  <c r="BL190" i="6"/>
  <c r="BM190" i="6"/>
  <c r="BL191" i="6"/>
  <c r="BM191" i="6"/>
  <c r="BL192" i="6"/>
  <c r="BM192" i="6"/>
  <c r="BL193" i="6"/>
  <c r="BM193" i="6"/>
  <c r="BL194" i="6"/>
  <c r="BM194" i="6"/>
  <c r="BL195" i="6"/>
  <c r="BM195" i="6"/>
  <c r="BL196" i="6"/>
  <c r="BM196" i="6"/>
  <c r="BL197" i="6"/>
  <c r="BM197" i="6"/>
  <c r="BL198" i="6"/>
  <c r="BM198" i="6"/>
  <c r="BL199" i="6"/>
  <c r="BM199" i="6"/>
  <c r="BL200" i="6"/>
  <c r="BM200" i="6"/>
  <c r="BL201" i="6"/>
  <c r="BM201" i="6"/>
  <c r="BL202" i="6"/>
  <c r="BM202" i="6"/>
  <c r="BL203" i="6"/>
  <c r="BM203" i="6"/>
  <c r="BL204" i="6"/>
  <c r="BM204" i="6"/>
  <c r="BL205" i="6"/>
  <c r="BM205" i="6"/>
  <c r="BL206" i="6"/>
  <c r="BM206" i="6"/>
  <c r="BL207" i="6"/>
  <c r="BM207" i="6"/>
  <c r="BL208" i="6"/>
  <c r="BM208" i="6"/>
  <c r="BL209" i="6"/>
  <c r="BM209" i="6"/>
  <c r="BL210" i="6"/>
  <c r="BM210" i="6"/>
  <c r="BL211" i="6"/>
  <c r="BM211" i="6"/>
  <c r="BL212" i="6"/>
  <c r="BM212" i="6"/>
  <c r="BL213" i="6"/>
  <c r="BM213" i="6"/>
  <c r="BL214" i="6"/>
  <c r="BM214" i="6"/>
  <c r="BL215" i="6"/>
  <c r="BM215" i="6"/>
  <c r="BL216" i="6"/>
  <c r="BM216" i="6"/>
  <c r="BL217" i="6"/>
  <c r="BM217" i="6"/>
  <c r="BL218" i="6"/>
  <c r="BM218" i="6"/>
  <c r="BL219" i="6"/>
  <c r="BM219" i="6"/>
  <c r="BL7" i="6"/>
  <c r="BM7" i="6"/>
  <c r="BL8" i="6"/>
  <c r="BM8" i="6"/>
  <c r="BL9" i="6"/>
  <c r="BM9" i="6"/>
  <c r="BL10" i="6"/>
  <c r="BM10" i="6"/>
  <c r="BL11" i="6"/>
  <c r="BM11" i="6"/>
  <c r="BL12" i="6"/>
  <c r="BM12" i="6"/>
  <c r="BL13" i="6"/>
  <c r="BM13" i="6"/>
  <c r="BL14" i="6"/>
  <c r="BM14" i="6"/>
  <c r="BL15" i="6"/>
  <c r="BM15" i="6"/>
  <c r="BL16" i="6"/>
  <c r="BM16" i="6"/>
  <c r="BL17" i="6"/>
  <c r="BM17" i="6"/>
  <c r="BL18" i="6"/>
  <c r="BM18" i="6"/>
  <c r="BL19" i="6"/>
  <c r="BM19" i="6"/>
  <c r="BL20" i="6"/>
  <c r="BM20" i="6"/>
  <c r="BL21" i="6"/>
  <c r="BM21" i="6"/>
  <c r="BL22" i="6"/>
  <c r="BM22" i="6"/>
  <c r="BL23" i="6"/>
  <c r="BM23" i="6"/>
  <c r="BL24" i="6"/>
  <c r="BM24" i="6"/>
  <c r="BL25" i="6"/>
  <c r="BM25" i="6"/>
  <c r="BL26" i="6"/>
  <c r="BM26" i="6"/>
  <c r="BL27" i="6"/>
  <c r="BM27" i="6"/>
  <c r="BL28" i="6"/>
  <c r="BM28" i="6"/>
  <c r="BL29" i="6"/>
  <c r="BM29" i="6"/>
  <c r="BL30" i="6"/>
  <c r="BM30" i="6"/>
  <c r="BL31" i="6"/>
  <c r="BM31" i="6"/>
  <c r="BL32" i="6"/>
  <c r="BM32" i="6"/>
  <c r="BL33" i="6"/>
  <c r="BM33" i="6"/>
  <c r="BL34" i="6"/>
  <c r="BM34" i="6"/>
  <c r="BL35" i="6"/>
  <c r="BL36" i="6"/>
  <c r="BM36" i="6"/>
  <c r="BL37" i="6"/>
  <c r="BM37" i="6"/>
  <c r="BL38" i="6"/>
  <c r="BM38" i="6"/>
  <c r="BL39" i="6"/>
  <c r="BM39" i="6"/>
  <c r="BL40" i="6"/>
  <c r="BM40" i="6"/>
  <c r="BL41" i="6"/>
  <c r="BM41" i="6"/>
  <c r="BL42" i="6"/>
  <c r="BM42" i="6"/>
  <c r="BL43" i="6"/>
  <c r="BL44" i="6"/>
  <c r="BM44" i="6"/>
  <c r="BL45" i="6"/>
  <c r="BM45" i="6"/>
  <c r="BL46" i="6"/>
  <c r="BM46" i="6"/>
  <c r="BL47" i="6"/>
  <c r="BM47" i="6"/>
  <c r="BL48" i="6"/>
  <c r="BL49" i="6"/>
  <c r="BM49" i="6"/>
  <c r="BL50" i="6"/>
  <c r="BM50" i="6"/>
  <c r="BL51" i="6"/>
  <c r="BM51" i="6"/>
  <c r="BL52" i="6"/>
  <c r="BM52" i="6"/>
  <c r="BM6" i="6"/>
  <c r="D212" i="6" s="1"/>
  <c r="D213" i="6" s="1"/>
  <c r="D214" i="6" s="1"/>
  <c r="D215" i="6" s="1"/>
  <c r="D216" i="6" s="1"/>
  <c r="D217" i="6" s="1"/>
  <c r="D218" i="6" s="1"/>
  <c r="AS218" i="6" s="1"/>
  <c r="AT218" i="6" s="1"/>
  <c r="BL6" i="6"/>
  <c r="AE212" i="6"/>
  <c r="AC212" i="6" s="1"/>
  <c r="AJ48" i="6"/>
  <c r="AE48" i="6"/>
  <c r="AC48" i="6" s="1"/>
  <c r="AJ43" i="6"/>
  <c r="AE43" i="6"/>
  <c r="AC43" i="6" s="1"/>
  <c r="AJ6" i="6"/>
  <c r="W217" i="6"/>
  <c r="T217" i="6"/>
  <c r="S217" i="6"/>
  <c r="R217" i="6"/>
  <c r="W214" i="6"/>
  <c r="T214" i="6"/>
  <c r="S214" i="6"/>
  <c r="R214" i="6"/>
  <c r="W213" i="6"/>
  <c r="T213" i="6"/>
  <c r="S213" i="6"/>
  <c r="R213" i="6"/>
  <c r="R210" i="6"/>
  <c r="R209" i="6"/>
  <c r="R208" i="6"/>
  <c r="R207" i="6"/>
  <c r="R206" i="6"/>
  <c r="R205" i="6"/>
  <c r="R204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W176" i="6"/>
  <c r="R176" i="6"/>
  <c r="W175" i="6"/>
  <c r="R175" i="6"/>
  <c r="W174" i="6"/>
  <c r="R174" i="6"/>
  <c r="W173" i="6"/>
  <c r="R173" i="6"/>
  <c r="W172" i="6"/>
  <c r="R172" i="6"/>
  <c r="W171" i="6"/>
  <c r="T171" i="6"/>
  <c r="S171" i="6"/>
  <c r="R171" i="6"/>
  <c r="W170" i="6"/>
  <c r="T170" i="6"/>
  <c r="S170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W67" i="6"/>
  <c r="R67" i="6"/>
  <c r="W66" i="6"/>
  <c r="R66" i="6"/>
  <c r="W65" i="6"/>
  <c r="R65" i="6"/>
  <c r="W64" i="6"/>
  <c r="R64" i="6"/>
  <c r="W63" i="6"/>
  <c r="R63" i="6"/>
  <c r="W62" i="6"/>
  <c r="R62" i="6"/>
  <c r="W61" i="6"/>
  <c r="R61" i="6"/>
  <c r="W60" i="6"/>
  <c r="R60" i="6"/>
  <c r="W59" i="6"/>
  <c r="R59" i="6"/>
  <c r="W58" i="6"/>
  <c r="R58" i="6"/>
  <c r="W57" i="6"/>
  <c r="R57" i="6"/>
  <c r="W56" i="6"/>
  <c r="R56" i="6"/>
  <c r="W55" i="6"/>
  <c r="R55" i="6"/>
  <c r="W54" i="6"/>
  <c r="R54" i="6"/>
  <c r="W53" i="6"/>
  <c r="R53" i="6"/>
  <c r="W52" i="6"/>
  <c r="R52" i="6"/>
  <c r="W51" i="6"/>
  <c r="R51" i="6"/>
  <c r="W50" i="6"/>
  <c r="T50" i="6"/>
  <c r="S50" i="6"/>
  <c r="R50" i="6"/>
  <c r="W49" i="6"/>
  <c r="T49" i="6"/>
  <c r="S49" i="6"/>
  <c r="R49" i="6"/>
  <c r="W46" i="6"/>
  <c r="T46" i="6"/>
  <c r="S46" i="6"/>
  <c r="R46" i="6"/>
  <c r="W45" i="6"/>
  <c r="T45" i="6"/>
  <c r="S45" i="6"/>
  <c r="R45" i="6"/>
  <c r="W44" i="6"/>
  <c r="T44" i="6"/>
  <c r="S44" i="6"/>
  <c r="R4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F6" i="3"/>
  <c r="AF213" i="6" l="1"/>
  <c r="AG213" i="6" s="1"/>
  <c r="H6" i="7"/>
  <c r="I212" i="6"/>
  <c r="AS216" i="6"/>
  <c r="AT216" i="6" s="1"/>
  <c r="AS215" i="6"/>
  <c r="AT215" i="6" s="1"/>
  <c r="AS214" i="6"/>
  <c r="AT214" i="6" s="1"/>
  <c r="I6" i="6"/>
  <c r="D35" i="6"/>
  <c r="I43" i="6"/>
  <c r="G9" i="7"/>
  <c r="G6" i="7"/>
  <c r="G3" i="7"/>
  <c r="J6" i="6"/>
  <c r="AH6" i="6"/>
  <c r="J43" i="6"/>
  <c r="AH43" i="6"/>
  <c r="AH48" i="6"/>
  <c r="H6" i="6"/>
  <c r="H3" i="7" s="1"/>
  <c r="H43" i="6"/>
  <c r="H9" i="7" s="1"/>
  <c r="D7" i="6"/>
  <c r="D8" i="6" s="1"/>
  <c r="AS8" i="6" s="1"/>
  <c r="D43" i="6"/>
  <c r="D44" i="6" s="1"/>
  <c r="D48" i="6"/>
  <c r="D49" i="6" s="1"/>
  <c r="D35" i="3"/>
  <c r="D43" i="3"/>
  <c r="D48" i="3"/>
  <c r="D212" i="3"/>
  <c r="F221" i="3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7" i="5"/>
  <c r="M6" i="5"/>
  <c r="M5" i="5"/>
  <c r="M4" i="5"/>
  <c r="M3" i="5"/>
  <c r="M16" i="5"/>
  <c r="M15" i="5"/>
  <c r="N16" i="5"/>
  <c r="O16" i="5" s="1"/>
  <c r="N15" i="5"/>
  <c r="O15" i="5" s="1"/>
  <c r="AR218" i="3"/>
  <c r="AT217" i="3"/>
  <c r="AS217" i="3"/>
  <c r="AR217" i="3"/>
  <c r="AR216" i="3"/>
  <c r="AR215" i="3"/>
  <c r="AT213" i="3"/>
  <c r="AS213" i="3"/>
  <c r="AR213" i="3"/>
  <c r="AW213" i="3"/>
  <c r="AW218" i="3"/>
  <c r="AW217" i="3"/>
  <c r="AW216" i="3"/>
  <c r="AW215" i="3"/>
  <c r="BM219" i="3"/>
  <c r="BL219" i="3"/>
  <c r="BM217" i="3"/>
  <c r="BL217" i="3"/>
  <c r="BG217" i="3"/>
  <c r="BF217" i="3"/>
  <c r="BE217" i="3"/>
  <c r="AJ217" i="3"/>
  <c r="AG217" i="3"/>
  <c r="AF217" i="3"/>
  <c r="AE217" i="3"/>
  <c r="W217" i="3"/>
  <c r="T217" i="3"/>
  <c r="S217" i="3"/>
  <c r="R217" i="3"/>
  <c r="BM214" i="3"/>
  <c r="BL214" i="3"/>
  <c r="BJ214" i="3"/>
  <c r="BG214" i="3"/>
  <c r="BF214" i="3"/>
  <c r="BE214" i="3"/>
  <c r="AW214" i="3"/>
  <c r="AR214" i="3"/>
  <c r="AJ214" i="3"/>
  <c r="AG214" i="3"/>
  <c r="AF214" i="3"/>
  <c r="AE214" i="3"/>
  <c r="W214" i="3"/>
  <c r="T214" i="3"/>
  <c r="S214" i="3"/>
  <c r="R214" i="3"/>
  <c r="BM213" i="3"/>
  <c r="BL213" i="3"/>
  <c r="BG213" i="3"/>
  <c r="BF213" i="3"/>
  <c r="BE213" i="3"/>
  <c r="AJ213" i="3"/>
  <c r="AE213" i="3"/>
  <c r="W213" i="3"/>
  <c r="T213" i="3"/>
  <c r="S213" i="3"/>
  <c r="R213" i="3"/>
  <c r="BL212" i="3"/>
  <c r="BJ212" i="3"/>
  <c r="BI212" i="3"/>
  <c r="BH212" i="3"/>
  <c r="BG212" i="3"/>
  <c r="BF212" i="3"/>
  <c r="BE212" i="3"/>
  <c r="BD212" i="3"/>
  <c r="BC212" i="3"/>
  <c r="AW212" i="3"/>
  <c r="AV212" i="3"/>
  <c r="AU212" i="3"/>
  <c r="AR212" i="3"/>
  <c r="AQ212" i="3"/>
  <c r="AP212" i="3"/>
  <c r="AJ212" i="3"/>
  <c r="AI212" i="3"/>
  <c r="AH212" i="3"/>
  <c r="AE212" i="3"/>
  <c r="AD212" i="3"/>
  <c r="AC212" i="3"/>
  <c r="W212" i="3"/>
  <c r="V212" i="3"/>
  <c r="U212" i="3"/>
  <c r="T212" i="3"/>
  <c r="S212" i="3"/>
  <c r="R212" i="3"/>
  <c r="Q212" i="3"/>
  <c r="P212" i="3"/>
  <c r="J212" i="3"/>
  <c r="BM212" i="3" s="1"/>
  <c r="I212" i="3"/>
  <c r="H212" i="3"/>
  <c r="G212" i="3"/>
  <c r="F212" i="3"/>
  <c r="E212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204" i="3"/>
  <c r="AW205" i="3"/>
  <c r="AW206" i="3"/>
  <c r="AW207" i="3"/>
  <c r="AW208" i="3"/>
  <c r="AW209" i="3"/>
  <c r="AW210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S69" i="3"/>
  <c r="AT69" i="3"/>
  <c r="AR70" i="3"/>
  <c r="AS70" i="3"/>
  <c r="AT70" i="3"/>
  <c r="AR71" i="3"/>
  <c r="AS71" i="3"/>
  <c r="AT71" i="3"/>
  <c r="AR72" i="3"/>
  <c r="AS72" i="3"/>
  <c r="AT72" i="3"/>
  <c r="AR73" i="3"/>
  <c r="AS73" i="3"/>
  <c r="AT73" i="3"/>
  <c r="AR74" i="3"/>
  <c r="AR75" i="3"/>
  <c r="AR76" i="3"/>
  <c r="AR77" i="3"/>
  <c r="AS77" i="3"/>
  <c r="AT77" i="3"/>
  <c r="AR78" i="3"/>
  <c r="AS78" i="3"/>
  <c r="AT78" i="3"/>
  <c r="AR79" i="3"/>
  <c r="AS79" i="3"/>
  <c r="AT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S92" i="3"/>
  <c r="AT92" i="3"/>
  <c r="AR93" i="3"/>
  <c r="AS93" i="3"/>
  <c r="AT93" i="3"/>
  <c r="AR94" i="3"/>
  <c r="AS94" i="3"/>
  <c r="AT94" i="3"/>
  <c r="AR95" i="3"/>
  <c r="AS95" i="3"/>
  <c r="AT95" i="3"/>
  <c r="AR96" i="3"/>
  <c r="AS96" i="3"/>
  <c r="AT96" i="3"/>
  <c r="AR97" i="3"/>
  <c r="AS97" i="3"/>
  <c r="AT97" i="3"/>
  <c r="AR98" i="3"/>
  <c r="AS98" i="3"/>
  <c r="AT98" i="3"/>
  <c r="AR99" i="3"/>
  <c r="AS99" i="3"/>
  <c r="AT99" i="3"/>
  <c r="AR100" i="3"/>
  <c r="AS100" i="3"/>
  <c r="AT100" i="3"/>
  <c r="AR101" i="3"/>
  <c r="AS101" i="3"/>
  <c r="AT101" i="3"/>
  <c r="AR102" i="3"/>
  <c r="AS102" i="3"/>
  <c r="AT102" i="3"/>
  <c r="AR103" i="3"/>
  <c r="AS103" i="3"/>
  <c r="AT103" i="3"/>
  <c r="AR104" i="3"/>
  <c r="AS104" i="3"/>
  <c r="AT104" i="3"/>
  <c r="AR105" i="3"/>
  <c r="AS105" i="3"/>
  <c r="AT105" i="3"/>
  <c r="AR106" i="3"/>
  <c r="AS106" i="3"/>
  <c r="AT106" i="3"/>
  <c r="AR107" i="3"/>
  <c r="AS107" i="3"/>
  <c r="AT107" i="3"/>
  <c r="AR108" i="3"/>
  <c r="AS108" i="3"/>
  <c r="AT108" i="3"/>
  <c r="AR109" i="3"/>
  <c r="AS109" i="3"/>
  <c r="AT109" i="3"/>
  <c r="AR110" i="3"/>
  <c r="AS110" i="3"/>
  <c r="AT110" i="3"/>
  <c r="AR111" i="3"/>
  <c r="AS111" i="3"/>
  <c r="AT111" i="3"/>
  <c r="AR112" i="3"/>
  <c r="AS112" i="3"/>
  <c r="AT112" i="3"/>
  <c r="AR113" i="3"/>
  <c r="AS113" i="3"/>
  <c r="AT113" i="3"/>
  <c r="AR114" i="3"/>
  <c r="AS114" i="3"/>
  <c r="AT114" i="3"/>
  <c r="AR115" i="3"/>
  <c r="AS115" i="3"/>
  <c r="AT115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S170" i="3"/>
  <c r="AT170" i="3"/>
  <c r="AR171" i="3"/>
  <c r="AR172" i="3"/>
  <c r="AR173" i="3"/>
  <c r="AR174" i="3"/>
  <c r="AR175" i="3"/>
  <c r="AR176" i="3"/>
  <c r="AR177" i="3"/>
  <c r="AS177" i="3"/>
  <c r="AT177" i="3"/>
  <c r="AR178" i="3"/>
  <c r="AS178" i="3"/>
  <c r="AT178" i="3"/>
  <c r="AR179" i="3"/>
  <c r="AS179" i="3"/>
  <c r="AT179" i="3"/>
  <c r="AR180" i="3"/>
  <c r="AS180" i="3"/>
  <c r="AT180" i="3"/>
  <c r="AR181" i="3"/>
  <c r="AS181" i="3"/>
  <c r="AT181" i="3"/>
  <c r="AR182" i="3"/>
  <c r="AS182" i="3"/>
  <c r="AT182" i="3"/>
  <c r="AR183" i="3"/>
  <c r="AS183" i="3"/>
  <c r="AT183" i="3"/>
  <c r="AR184" i="3"/>
  <c r="AS184" i="3"/>
  <c r="AT184" i="3"/>
  <c r="AR185" i="3"/>
  <c r="AS185" i="3"/>
  <c r="AT185" i="3"/>
  <c r="AR186" i="3"/>
  <c r="AS186" i="3"/>
  <c r="AT186" i="3"/>
  <c r="AR187" i="3"/>
  <c r="AS187" i="3"/>
  <c r="AT187" i="3"/>
  <c r="AR188" i="3"/>
  <c r="AS188" i="3"/>
  <c r="AT188" i="3"/>
  <c r="AR189" i="3"/>
  <c r="AS189" i="3"/>
  <c r="AT189" i="3"/>
  <c r="AR190" i="3"/>
  <c r="AS190" i="3"/>
  <c r="AT190" i="3"/>
  <c r="AR191" i="3"/>
  <c r="AS191" i="3"/>
  <c r="AT191" i="3"/>
  <c r="AR192" i="3"/>
  <c r="AS192" i="3"/>
  <c r="AT192" i="3"/>
  <c r="AR204" i="3"/>
  <c r="AR205" i="3"/>
  <c r="AR206" i="3"/>
  <c r="AR207" i="3"/>
  <c r="AR208" i="3"/>
  <c r="AR209" i="3"/>
  <c r="AR210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204" i="3"/>
  <c r="R205" i="3"/>
  <c r="R206" i="3"/>
  <c r="R207" i="3"/>
  <c r="R208" i="3"/>
  <c r="R209" i="3"/>
  <c r="R210" i="3"/>
  <c r="R49" i="3"/>
  <c r="R46" i="3"/>
  <c r="R45" i="3"/>
  <c r="R44" i="3"/>
  <c r="R37" i="3"/>
  <c r="R38" i="3"/>
  <c r="R39" i="3"/>
  <c r="R40" i="3"/>
  <c r="R41" i="3"/>
  <c r="R36" i="3"/>
  <c r="R31" i="3"/>
  <c r="R32" i="3"/>
  <c r="R33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7" i="3"/>
  <c r="AE210" i="3"/>
  <c r="AE209" i="3"/>
  <c r="AE208" i="3"/>
  <c r="AE207" i="3"/>
  <c r="AE206" i="3"/>
  <c r="AE205" i="3"/>
  <c r="AE204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6" i="3"/>
  <c r="AE45" i="3"/>
  <c r="AE41" i="3"/>
  <c r="AE40" i="3"/>
  <c r="AE39" i="3"/>
  <c r="AE38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204" i="3"/>
  <c r="BE205" i="3"/>
  <c r="BE206" i="3"/>
  <c r="BE207" i="3"/>
  <c r="BE208" i="3"/>
  <c r="BE209" i="3"/>
  <c r="BE210" i="3"/>
  <c r="BE49" i="3"/>
  <c r="BE45" i="3"/>
  <c r="BE46" i="3"/>
  <c r="BE44" i="3"/>
  <c r="BE41" i="3"/>
  <c r="BE40" i="3"/>
  <c r="BE39" i="3"/>
  <c r="BE38" i="3"/>
  <c r="BE37" i="3"/>
  <c r="BE36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I48" i="3"/>
  <c r="BE48" i="3"/>
  <c r="BD48" i="3"/>
  <c r="AV48" i="3"/>
  <c r="AI48" i="3"/>
  <c r="AD48" i="3"/>
  <c r="V48" i="3"/>
  <c r="R48" i="3"/>
  <c r="Q48" i="3"/>
  <c r="I48" i="3"/>
  <c r="BI43" i="3"/>
  <c r="BE43" i="3"/>
  <c r="BD43" i="3"/>
  <c r="AV43" i="3"/>
  <c r="AI43" i="3"/>
  <c r="AE43" i="3"/>
  <c r="AD43" i="3"/>
  <c r="V43" i="3"/>
  <c r="R43" i="3"/>
  <c r="Q43" i="3"/>
  <c r="I43" i="3"/>
  <c r="F43" i="3"/>
  <c r="BI35" i="3"/>
  <c r="BE35" i="3"/>
  <c r="BD35" i="3"/>
  <c r="AV35" i="3"/>
  <c r="AI35" i="3"/>
  <c r="AE35" i="3"/>
  <c r="AD35" i="3"/>
  <c r="V35" i="3"/>
  <c r="R35" i="3"/>
  <c r="Q35" i="3"/>
  <c r="I35" i="3"/>
  <c r="F35" i="3"/>
  <c r="BI6" i="3"/>
  <c r="BD6" i="3"/>
  <c r="AV6" i="3"/>
  <c r="AI6" i="3"/>
  <c r="AE6" i="3"/>
  <c r="AD6" i="3"/>
  <c r="V6" i="3"/>
  <c r="R6" i="3"/>
  <c r="Q6" i="3"/>
  <c r="I6" i="3"/>
  <c r="AQ48" i="3"/>
  <c r="F48" i="3" s="1"/>
  <c r="AQ43" i="3"/>
  <c r="AQ35" i="3"/>
  <c r="AQ6" i="3"/>
  <c r="BE7" i="3"/>
  <c r="BE6" i="3" s="1"/>
  <c r="AR49" i="3"/>
  <c r="AR48" i="3" s="1"/>
  <c r="AR45" i="3"/>
  <c r="AR46" i="3"/>
  <c r="AR44" i="3"/>
  <c r="AR37" i="3"/>
  <c r="AR38" i="3"/>
  <c r="AR39" i="3"/>
  <c r="AR40" i="3"/>
  <c r="AR41" i="3"/>
  <c r="AR36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8" i="3"/>
  <c r="AR9" i="3"/>
  <c r="AR10" i="3"/>
  <c r="AR11" i="3"/>
  <c r="AR12" i="3"/>
  <c r="AR13" i="3"/>
  <c r="AR14" i="3"/>
  <c r="AR15" i="3"/>
  <c r="AR16" i="3"/>
  <c r="AR17" i="3"/>
  <c r="AR18" i="3"/>
  <c r="AR7" i="3"/>
  <c r="AR6" i="3" s="1"/>
  <c r="G6" i="3" s="1"/>
  <c r="BJ176" i="3"/>
  <c r="BJ175" i="3"/>
  <c r="BJ174" i="3"/>
  <c r="BJ173" i="3"/>
  <c r="BJ172" i="3"/>
  <c r="BJ171" i="3"/>
  <c r="BJ170" i="3"/>
  <c r="BJ67" i="3"/>
  <c r="BJ66" i="3"/>
  <c r="BJ65" i="3"/>
  <c r="BJ64" i="3"/>
  <c r="BJ63" i="3"/>
  <c r="BJ62" i="3"/>
  <c r="BJ61" i="3"/>
  <c r="BJ60" i="3"/>
  <c r="BJ59" i="3"/>
  <c r="BJ58" i="3"/>
  <c r="BJ57" i="3"/>
  <c r="BJ56" i="3"/>
  <c r="BJ55" i="3"/>
  <c r="BJ54" i="3"/>
  <c r="BJ53" i="3"/>
  <c r="BJ52" i="3"/>
  <c r="BJ51" i="3"/>
  <c r="BJ50" i="3"/>
  <c r="BJ49" i="3"/>
  <c r="BJ48" i="3"/>
  <c r="BJ45" i="3"/>
  <c r="BJ43" i="3"/>
  <c r="BJ41" i="3"/>
  <c r="BJ40" i="3"/>
  <c r="BJ39" i="3"/>
  <c r="BJ38" i="3"/>
  <c r="BJ37" i="3"/>
  <c r="BJ36" i="3"/>
  <c r="BJ35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W176" i="3"/>
  <c r="W175" i="3"/>
  <c r="W174" i="3"/>
  <c r="W173" i="3"/>
  <c r="W172" i="3"/>
  <c r="W171" i="3"/>
  <c r="W170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5" i="3"/>
  <c r="W46" i="3"/>
  <c r="W44" i="3"/>
  <c r="W43" i="3"/>
  <c r="W37" i="3"/>
  <c r="W38" i="3"/>
  <c r="W39" i="3"/>
  <c r="W40" i="3"/>
  <c r="W41" i="3"/>
  <c r="W35" i="3"/>
  <c r="W36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7" i="3"/>
  <c r="W6" i="3" s="1"/>
  <c r="AJ45" i="3"/>
  <c r="AJ46" i="3"/>
  <c r="AJ37" i="3"/>
  <c r="AJ38" i="3"/>
  <c r="AJ39" i="3"/>
  <c r="AJ40" i="3"/>
  <c r="AJ41" i="3"/>
  <c r="AW43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7" i="3"/>
  <c r="AJ6" i="3" s="1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17" i="3"/>
  <c r="AW8" i="3"/>
  <c r="AW9" i="3"/>
  <c r="AW10" i="3"/>
  <c r="AW11" i="3"/>
  <c r="AW12" i="3"/>
  <c r="AW13" i="3"/>
  <c r="AW14" i="3"/>
  <c r="AW15" i="3"/>
  <c r="AW16" i="3"/>
  <c r="AW7" i="3"/>
  <c r="AW6" i="3" s="1"/>
  <c r="AW40" i="3"/>
  <c r="AW41" i="3"/>
  <c r="AW37" i="3"/>
  <c r="AW38" i="3"/>
  <c r="AW39" i="3"/>
  <c r="AW36" i="3"/>
  <c r="AW49" i="3"/>
  <c r="BL36" i="3"/>
  <c r="BM36" i="3"/>
  <c r="BL37" i="3"/>
  <c r="BM37" i="3"/>
  <c r="BL38" i="3"/>
  <c r="BM38" i="3"/>
  <c r="BL39" i="3"/>
  <c r="BM39" i="3"/>
  <c r="BL40" i="3"/>
  <c r="BM40" i="3"/>
  <c r="BL41" i="3"/>
  <c r="BM41" i="3"/>
  <c r="BL42" i="3"/>
  <c r="BM42" i="3"/>
  <c r="BL43" i="3"/>
  <c r="BL44" i="3"/>
  <c r="BM44" i="3"/>
  <c r="BL45" i="3"/>
  <c r="BM45" i="3"/>
  <c r="BL46" i="3"/>
  <c r="BM46" i="3"/>
  <c r="BL47" i="3"/>
  <c r="BM47" i="3"/>
  <c r="BL48" i="3"/>
  <c r="BL49" i="3"/>
  <c r="BM49" i="3"/>
  <c r="BL50" i="3"/>
  <c r="BM50" i="3"/>
  <c r="BL51" i="3"/>
  <c r="BM51" i="3"/>
  <c r="BL52" i="3"/>
  <c r="BM52" i="3"/>
  <c r="BL170" i="3"/>
  <c r="BM170" i="3"/>
  <c r="BL171" i="3"/>
  <c r="BM171" i="3"/>
  <c r="BL211" i="3"/>
  <c r="BM211" i="3"/>
  <c r="AT49" i="3"/>
  <c r="AS49" i="3"/>
  <c r="BG171" i="3"/>
  <c r="BF171" i="3"/>
  <c r="AG171" i="3"/>
  <c r="AF171" i="3"/>
  <c r="T171" i="3"/>
  <c r="S171" i="3"/>
  <c r="BG170" i="3"/>
  <c r="BF170" i="3"/>
  <c r="AG170" i="3"/>
  <c r="AF170" i="3"/>
  <c r="T170" i="3"/>
  <c r="S170" i="3"/>
  <c r="BG50" i="3"/>
  <c r="BF50" i="3"/>
  <c r="AG50" i="3"/>
  <c r="AF50" i="3"/>
  <c r="T50" i="3"/>
  <c r="S50" i="3"/>
  <c r="BG49" i="3"/>
  <c r="BF49" i="3"/>
  <c r="AJ49" i="3"/>
  <c r="AJ48" i="3" s="1"/>
  <c r="AH48" i="3" s="1"/>
  <c r="AE49" i="3"/>
  <c r="AE48" i="3" s="1"/>
  <c r="AC48" i="3" s="1"/>
  <c r="T49" i="3"/>
  <c r="S49" i="3"/>
  <c r="BH48" i="3"/>
  <c r="BG48" i="3"/>
  <c r="BF48" i="3"/>
  <c r="BC48" i="3"/>
  <c r="U48" i="3"/>
  <c r="T48" i="3"/>
  <c r="S48" i="3"/>
  <c r="P48" i="3"/>
  <c r="F15" i="5"/>
  <c r="G15" i="5"/>
  <c r="H15" i="5"/>
  <c r="I15" i="5"/>
  <c r="K15" i="5"/>
  <c r="F16" i="5"/>
  <c r="G16" i="5"/>
  <c r="H16" i="5"/>
  <c r="I16" i="5"/>
  <c r="K16" i="5"/>
  <c r="F17" i="5"/>
  <c r="G17" i="5"/>
  <c r="H17" i="5"/>
  <c r="I17" i="5"/>
  <c r="K17" i="5"/>
  <c r="F18" i="5"/>
  <c r="G18" i="5"/>
  <c r="H18" i="5"/>
  <c r="I18" i="5"/>
  <c r="K18" i="5"/>
  <c r="F19" i="5"/>
  <c r="G19" i="5"/>
  <c r="H19" i="5"/>
  <c r="I19" i="5"/>
  <c r="K19" i="5"/>
  <c r="F20" i="5"/>
  <c r="G20" i="5"/>
  <c r="H20" i="5"/>
  <c r="I20" i="5"/>
  <c r="K20" i="5"/>
  <c r="F21" i="5"/>
  <c r="G21" i="5"/>
  <c r="H21" i="5"/>
  <c r="I21" i="5"/>
  <c r="K21" i="5"/>
  <c r="F22" i="5"/>
  <c r="G22" i="5"/>
  <c r="H22" i="5"/>
  <c r="I22" i="5"/>
  <c r="K22" i="5"/>
  <c r="F23" i="5"/>
  <c r="G23" i="5"/>
  <c r="H23" i="5"/>
  <c r="I23" i="5"/>
  <c r="K23" i="5"/>
  <c r="F24" i="5"/>
  <c r="G24" i="5"/>
  <c r="H24" i="5"/>
  <c r="I24" i="5"/>
  <c r="K24" i="5"/>
  <c r="F25" i="5"/>
  <c r="G25" i="5"/>
  <c r="H25" i="5"/>
  <c r="I25" i="5"/>
  <c r="K25" i="5"/>
  <c r="F26" i="5"/>
  <c r="G26" i="5"/>
  <c r="H26" i="5"/>
  <c r="I26" i="5"/>
  <c r="K26" i="5"/>
  <c r="F27" i="5"/>
  <c r="G27" i="5"/>
  <c r="H27" i="5"/>
  <c r="I27" i="5"/>
  <c r="K27" i="5"/>
  <c r="F28" i="5"/>
  <c r="G28" i="5"/>
  <c r="H28" i="5"/>
  <c r="I28" i="5"/>
  <c r="K28" i="5"/>
  <c r="F29" i="5"/>
  <c r="G29" i="5"/>
  <c r="H29" i="5"/>
  <c r="I29" i="5"/>
  <c r="K29" i="5"/>
  <c r="F30" i="5"/>
  <c r="G30" i="5"/>
  <c r="H30" i="5"/>
  <c r="I30" i="5"/>
  <c r="K30" i="5"/>
  <c r="F31" i="5"/>
  <c r="G31" i="5"/>
  <c r="H31" i="5"/>
  <c r="I31" i="5"/>
  <c r="K31" i="5"/>
  <c r="F32" i="5"/>
  <c r="G32" i="5"/>
  <c r="H32" i="5"/>
  <c r="I32" i="5"/>
  <c r="K32" i="5"/>
  <c r="F33" i="5"/>
  <c r="G33" i="5"/>
  <c r="H33" i="5"/>
  <c r="I33" i="5"/>
  <c r="K33" i="5"/>
  <c r="F34" i="5"/>
  <c r="G34" i="5"/>
  <c r="H34" i="5"/>
  <c r="I34" i="5"/>
  <c r="K34" i="5"/>
  <c r="F35" i="5"/>
  <c r="G35" i="5"/>
  <c r="H35" i="5"/>
  <c r="I35" i="5"/>
  <c r="K35" i="5"/>
  <c r="F36" i="5"/>
  <c r="G36" i="5"/>
  <c r="H36" i="5"/>
  <c r="I36" i="5"/>
  <c r="K36" i="5"/>
  <c r="F37" i="5"/>
  <c r="G37" i="5"/>
  <c r="H37" i="5"/>
  <c r="I37" i="5"/>
  <c r="K37" i="5"/>
  <c r="F38" i="5"/>
  <c r="G38" i="5"/>
  <c r="H38" i="5"/>
  <c r="I38" i="5"/>
  <c r="K38" i="5"/>
  <c r="F39" i="5"/>
  <c r="G39" i="5"/>
  <c r="H39" i="5"/>
  <c r="I39" i="5"/>
  <c r="K39" i="5"/>
  <c r="F40" i="5"/>
  <c r="G40" i="5"/>
  <c r="H40" i="5"/>
  <c r="I40" i="5"/>
  <c r="K40" i="5"/>
  <c r="F41" i="5"/>
  <c r="G41" i="5"/>
  <c r="H41" i="5"/>
  <c r="I41" i="5"/>
  <c r="K41" i="5"/>
  <c r="F42" i="5"/>
  <c r="G42" i="5"/>
  <c r="H42" i="5"/>
  <c r="I42" i="5"/>
  <c r="K42" i="5"/>
  <c r="F43" i="5"/>
  <c r="G43" i="5"/>
  <c r="H43" i="5"/>
  <c r="I43" i="5"/>
  <c r="K43" i="5"/>
  <c r="F44" i="5"/>
  <c r="G44" i="5"/>
  <c r="H44" i="5"/>
  <c r="I44" i="5"/>
  <c r="K44" i="5"/>
  <c r="F45" i="5"/>
  <c r="G45" i="5"/>
  <c r="H45" i="5"/>
  <c r="I45" i="5"/>
  <c r="K45" i="5"/>
  <c r="F46" i="5"/>
  <c r="G46" i="5"/>
  <c r="H46" i="5"/>
  <c r="I46" i="5"/>
  <c r="K46" i="5"/>
  <c r="F47" i="5"/>
  <c r="G47" i="5"/>
  <c r="H47" i="5"/>
  <c r="I47" i="5"/>
  <c r="K47" i="5"/>
  <c r="F48" i="5"/>
  <c r="G48" i="5"/>
  <c r="H48" i="5"/>
  <c r="I48" i="5"/>
  <c r="K48" i="5"/>
  <c r="F49" i="5"/>
  <c r="G49" i="5"/>
  <c r="H49" i="5"/>
  <c r="I49" i="5"/>
  <c r="K49" i="5"/>
  <c r="F50" i="5"/>
  <c r="G50" i="5"/>
  <c r="H50" i="5"/>
  <c r="I50" i="5"/>
  <c r="K50" i="5"/>
  <c r="F51" i="5"/>
  <c r="G51" i="5"/>
  <c r="H51" i="5"/>
  <c r="I51" i="5"/>
  <c r="K51" i="5"/>
  <c r="F52" i="5"/>
  <c r="G52" i="5"/>
  <c r="H52" i="5"/>
  <c r="I52" i="5"/>
  <c r="K52" i="5"/>
  <c r="F53" i="5"/>
  <c r="G53" i="5"/>
  <c r="H53" i="5"/>
  <c r="I53" i="5"/>
  <c r="K53" i="5"/>
  <c r="F54" i="5"/>
  <c r="G54" i="5"/>
  <c r="H54" i="5"/>
  <c r="I54" i="5"/>
  <c r="K54" i="5"/>
  <c r="F55" i="5"/>
  <c r="G55" i="5"/>
  <c r="H55" i="5"/>
  <c r="I55" i="5"/>
  <c r="K55" i="5"/>
  <c r="F56" i="5"/>
  <c r="G56" i="5"/>
  <c r="H56" i="5"/>
  <c r="I56" i="5"/>
  <c r="K56" i="5"/>
  <c r="F57" i="5"/>
  <c r="G57" i="5"/>
  <c r="H57" i="5"/>
  <c r="I57" i="5"/>
  <c r="K57" i="5"/>
  <c r="F58" i="5"/>
  <c r="G58" i="5"/>
  <c r="H58" i="5"/>
  <c r="I58" i="5"/>
  <c r="K58" i="5"/>
  <c r="F59" i="5"/>
  <c r="G59" i="5"/>
  <c r="H59" i="5"/>
  <c r="I59" i="5"/>
  <c r="K59" i="5"/>
  <c r="F60" i="5"/>
  <c r="G60" i="5"/>
  <c r="H60" i="5"/>
  <c r="I60" i="5"/>
  <c r="K60" i="5"/>
  <c r="F61" i="5"/>
  <c r="G61" i="5"/>
  <c r="H61" i="5"/>
  <c r="I61" i="5"/>
  <c r="K61" i="5"/>
  <c r="F62" i="5"/>
  <c r="G62" i="5"/>
  <c r="H62" i="5"/>
  <c r="I62" i="5"/>
  <c r="K62" i="5"/>
  <c r="F63" i="5"/>
  <c r="G63" i="5"/>
  <c r="H63" i="5"/>
  <c r="I63" i="5"/>
  <c r="K63" i="5"/>
  <c r="F64" i="5"/>
  <c r="G64" i="5"/>
  <c r="H64" i="5"/>
  <c r="I64" i="5"/>
  <c r="K64" i="5"/>
  <c r="F65" i="5"/>
  <c r="G65" i="5"/>
  <c r="H65" i="5"/>
  <c r="I65" i="5"/>
  <c r="K65" i="5"/>
  <c r="F66" i="5"/>
  <c r="G66" i="5"/>
  <c r="H66" i="5"/>
  <c r="I66" i="5"/>
  <c r="K66" i="5"/>
  <c r="F67" i="5"/>
  <c r="G67" i="5"/>
  <c r="H67" i="5"/>
  <c r="I67" i="5"/>
  <c r="K67" i="5"/>
  <c r="F68" i="5"/>
  <c r="G68" i="5"/>
  <c r="H68" i="5"/>
  <c r="I68" i="5"/>
  <c r="K68" i="5"/>
  <c r="F69" i="5"/>
  <c r="G69" i="5"/>
  <c r="H69" i="5"/>
  <c r="I69" i="5"/>
  <c r="K69" i="5"/>
  <c r="F70" i="5"/>
  <c r="G70" i="5"/>
  <c r="H70" i="5"/>
  <c r="I70" i="5"/>
  <c r="K70" i="5"/>
  <c r="F71" i="5"/>
  <c r="G71" i="5"/>
  <c r="H71" i="5"/>
  <c r="I71" i="5"/>
  <c r="K71" i="5"/>
  <c r="F72" i="5"/>
  <c r="G72" i="5"/>
  <c r="H72" i="5"/>
  <c r="I72" i="5"/>
  <c r="K72" i="5"/>
  <c r="F73" i="5"/>
  <c r="G73" i="5"/>
  <c r="H73" i="5"/>
  <c r="I73" i="5"/>
  <c r="K73" i="5"/>
  <c r="F74" i="5"/>
  <c r="G74" i="5"/>
  <c r="H74" i="5"/>
  <c r="I74" i="5"/>
  <c r="K74" i="5"/>
  <c r="F75" i="5"/>
  <c r="G75" i="5"/>
  <c r="H75" i="5"/>
  <c r="I75" i="5"/>
  <c r="K75" i="5"/>
  <c r="F76" i="5"/>
  <c r="G76" i="5"/>
  <c r="H76" i="5"/>
  <c r="I76" i="5"/>
  <c r="K76" i="5"/>
  <c r="F77" i="5"/>
  <c r="G77" i="5"/>
  <c r="H77" i="5"/>
  <c r="I77" i="5"/>
  <c r="K77" i="5"/>
  <c r="F78" i="5"/>
  <c r="G78" i="5"/>
  <c r="H78" i="5"/>
  <c r="I78" i="5"/>
  <c r="K78" i="5"/>
  <c r="F79" i="5"/>
  <c r="G79" i="5"/>
  <c r="H79" i="5"/>
  <c r="I79" i="5"/>
  <c r="K79" i="5"/>
  <c r="F80" i="5"/>
  <c r="G80" i="5"/>
  <c r="H80" i="5"/>
  <c r="I80" i="5"/>
  <c r="K80" i="5"/>
  <c r="F81" i="5"/>
  <c r="G81" i="5"/>
  <c r="H81" i="5"/>
  <c r="I81" i="5"/>
  <c r="K81" i="5"/>
  <c r="F82" i="5"/>
  <c r="G82" i="5"/>
  <c r="H82" i="5"/>
  <c r="I82" i="5"/>
  <c r="K82" i="5"/>
  <c r="F83" i="5"/>
  <c r="G83" i="5"/>
  <c r="H83" i="5"/>
  <c r="I83" i="5"/>
  <c r="K83" i="5"/>
  <c r="F84" i="5"/>
  <c r="G84" i="5"/>
  <c r="H84" i="5"/>
  <c r="I84" i="5"/>
  <c r="K84" i="5"/>
  <c r="F85" i="5"/>
  <c r="G85" i="5"/>
  <c r="H85" i="5"/>
  <c r="I85" i="5"/>
  <c r="K85" i="5"/>
  <c r="F86" i="5"/>
  <c r="G86" i="5"/>
  <c r="H86" i="5"/>
  <c r="I86" i="5"/>
  <c r="K86" i="5"/>
  <c r="F87" i="5"/>
  <c r="G87" i="5"/>
  <c r="H87" i="5"/>
  <c r="I87" i="5"/>
  <c r="K87" i="5"/>
  <c r="F88" i="5"/>
  <c r="G88" i="5"/>
  <c r="H88" i="5"/>
  <c r="I88" i="5"/>
  <c r="K88" i="5"/>
  <c r="F89" i="5"/>
  <c r="G89" i="5"/>
  <c r="H89" i="5"/>
  <c r="I89" i="5"/>
  <c r="K89" i="5"/>
  <c r="F90" i="5"/>
  <c r="G90" i="5"/>
  <c r="H90" i="5"/>
  <c r="I90" i="5"/>
  <c r="K90" i="5"/>
  <c r="F91" i="5"/>
  <c r="G91" i="5"/>
  <c r="H91" i="5"/>
  <c r="I91" i="5"/>
  <c r="K91" i="5"/>
  <c r="F92" i="5"/>
  <c r="G92" i="5"/>
  <c r="H92" i="5"/>
  <c r="I92" i="5"/>
  <c r="K92" i="5"/>
  <c r="F93" i="5"/>
  <c r="G93" i="5"/>
  <c r="H93" i="5"/>
  <c r="I93" i="5"/>
  <c r="K93" i="5"/>
  <c r="F94" i="5"/>
  <c r="G94" i="5"/>
  <c r="H94" i="5"/>
  <c r="I94" i="5"/>
  <c r="K94" i="5"/>
  <c r="F95" i="5"/>
  <c r="G95" i="5"/>
  <c r="H95" i="5"/>
  <c r="I95" i="5"/>
  <c r="K95" i="5"/>
  <c r="F96" i="5"/>
  <c r="G96" i="5"/>
  <c r="H96" i="5"/>
  <c r="I96" i="5"/>
  <c r="K96" i="5"/>
  <c r="F97" i="5"/>
  <c r="G97" i="5"/>
  <c r="H97" i="5"/>
  <c r="I97" i="5"/>
  <c r="K97" i="5"/>
  <c r="F98" i="5"/>
  <c r="G98" i="5"/>
  <c r="H98" i="5"/>
  <c r="I98" i="5"/>
  <c r="K98" i="5"/>
  <c r="F99" i="5"/>
  <c r="G99" i="5"/>
  <c r="H99" i="5"/>
  <c r="I99" i="5"/>
  <c r="K99" i="5"/>
  <c r="F100" i="5"/>
  <c r="G100" i="5"/>
  <c r="H100" i="5"/>
  <c r="I100" i="5"/>
  <c r="K100" i="5"/>
  <c r="F101" i="5"/>
  <c r="G101" i="5"/>
  <c r="H101" i="5"/>
  <c r="I101" i="5"/>
  <c r="K101" i="5"/>
  <c r="F102" i="5"/>
  <c r="G102" i="5"/>
  <c r="H102" i="5"/>
  <c r="I102" i="5"/>
  <c r="K102" i="5"/>
  <c r="F103" i="5"/>
  <c r="G103" i="5"/>
  <c r="H103" i="5"/>
  <c r="I103" i="5"/>
  <c r="K103" i="5"/>
  <c r="F104" i="5"/>
  <c r="G104" i="5"/>
  <c r="H104" i="5"/>
  <c r="I104" i="5"/>
  <c r="K104" i="5"/>
  <c r="F105" i="5"/>
  <c r="G105" i="5"/>
  <c r="H105" i="5"/>
  <c r="I105" i="5"/>
  <c r="K105" i="5"/>
  <c r="F106" i="5"/>
  <c r="G106" i="5"/>
  <c r="H106" i="5"/>
  <c r="I106" i="5"/>
  <c r="K106" i="5"/>
  <c r="F107" i="5"/>
  <c r="G107" i="5"/>
  <c r="H107" i="5"/>
  <c r="I107" i="5"/>
  <c r="K107" i="5"/>
  <c r="F108" i="5"/>
  <c r="G108" i="5"/>
  <c r="H108" i="5"/>
  <c r="I108" i="5"/>
  <c r="K108" i="5"/>
  <c r="F109" i="5"/>
  <c r="G109" i="5"/>
  <c r="H109" i="5"/>
  <c r="I109" i="5"/>
  <c r="K109" i="5"/>
  <c r="F110" i="5"/>
  <c r="G110" i="5"/>
  <c r="H110" i="5"/>
  <c r="I110" i="5"/>
  <c r="K110" i="5"/>
  <c r="F111" i="5"/>
  <c r="G111" i="5"/>
  <c r="H111" i="5"/>
  <c r="I111" i="5"/>
  <c r="K111" i="5"/>
  <c r="F112" i="5"/>
  <c r="G112" i="5"/>
  <c r="H112" i="5"/>
  <c r="I112" i="5"/>
  <c r="K112" i="5"/>
  <c r="F113" i="5"/>
  <c r="G113" i="5"/>
  <c r="H113" i="5"/>
  <c r="I113" i="5"/>
  <c r="K113" i="5"/>
  <c r="F114" i="5"/>
  <c r="G114" i="5"/>
  <c r="H114" i="5"/>
  <c r="I114" i="5"/>
  <c r="K114" i="5"/>
  <c r="F115" i="5"/>
  <c r="G115" i="5"/>
  <c r="H115" i="5"/>
  <c r="I115" i="5"/>
  <c r="K115" i="5"/>
  <c r="F116" i="5"/>
  <c r="G116" i="5"/>
  <c r="H116" i="5"/>
  <c r="I116" i="5"/>
  <c r="K116" i="5"/>
  <c r="F117" i="5"/>
  <c r="G117" i="5"/>
  <c r="H117" i="5"/>
  <c r="I117" i="5"/>
  <c r="K117" i="5"/>
  <c r="F118" i="5"/>
  <c r="G118" i="5"/>
  <c r="H118" i="5"/>
  <c r="I118" i="5"/>
  <c r="K118" i="5"/>
  <c r="F119" i="5"/>
  <c r="G119" i="5"/>
  <c r="H119" i="5"/>
  <c r="I119" i="5"/>
  <c r="K119" i="5"/>
  <c r="F120" i="5"/>
  <c r="G120" i="5"/>
  <c r="H120" i="5"/>
  <c r="I120" i="5"/>
  <c r="K120" i="5"/>
  <c r="F121" i="5"/>
  <c r="G121" i="5"/>
  <c r="H121" i="5"/>
  <c r="I121" i="5"/>
  <c r="K121" i="5"/>
  <c r="F122" i="5"/>
  <c r="G122" i="5"/>
  <c r="H122" i="5"/>
  <c r="I122" i="5"/>
  <c r="K122" i="5"/>
  <c r="F123" i="5"/>
  <c r="G123" i="5"/>
  <c r="H123" i="5"/>
  <c r="I123" i="5"/>
  <c r="K123" i="5"/>
  <c r="F124" i="5"/>
  <c r="G124" i="5"/>
  <c r="H124" i="5"/>
  <c r="I124" i="5"/>
  <c r="K124" i="5"/>
  <c r="F125" i="5"/>
  <c r="G125" i="5"/>
  <c r="H125" i="5"/>
  <c r="I125" i="5"/>
  <c r="K125" i="5"/>
  <c r="F126" i="5"/>
  <c r="G126" i="5"/>
  <c r="H126" i="5"/>
  <c r="I126" i="5"/>
  <c r="K126" i="5"/>
  <c r="F127" i="5"/>
  <c r="G127" i="5"/>
  <c r="H127" i="5"/>
  <c r="I127" i="5"/>
  <c r="K127" i="5"/>
  <c r="F128" i="5"/>
  <c r="G128" i="5"/>
  <c r="H128" i="5"/>
  <c r="I128" i="5"/>
  <c r="K128" i="5"/>
  <c r="F129" i="5"/>
  <c r="G129" i="5"/>
  <c r="H129" i="5"/>
  <c r="I129" i="5"/>
  <c r="K129" i="5"/>
  <c r="F130" i="5"/>
  <c r="G130" i="5"/>
  <c r="H130" i="5"/>
  <c r="I130" i="5"/>
  <c r="K130" i="5"/>
  <c r="F131" i="5"/>
  <c r="G131" i="5"/>
  <c r="H131" i="5"/>
  <c r="I131" i="5"/>
  <c r="K131" i="5"/>
  <c r="F132" i="5"/>
  <c r="G132" i="5"/>
  <c r="H132" i="5"/>
  <c r="I132" i="5"/>
  <c r="K132" i="5"/>
  <c r="F133" i="5"/>
  <c r="G133" i="5"/>
  <c r="H133" i="5"/>
  <c r="I133" i="5"/>
  <c r="K133" i="5"/>
  <c r="F134" i="5"/>
  <c r="G134" i="5"/>
  <c r="H134" i="5"/>
  <c r="I134" i="5"/>
  <c r="K134" i="5"/>
  <c r="F135" i="5"/>
  <c r="G135" i="5"/>
  <c r="H135" i="5"/>
  <c r="I135" i="5"/>
  <c r="K135" i="5"/>
  <c r="F136" i="5"/>
  <c r="G136" i="5"/>
  <c r="H136" i="5"/>
  <c r="I136" i="5"/>
  <c r="K136" i="5"/>
  <c r="F137" i="5"/>
  <c r="G137" i="5"/>
  <c r="H137" i="5"/>
  <c r="I137" i="5"/>
  <c r="K137" i="5"/>
  <c r="F138" i="5"/>
  <c r="G138" i="5"/>
  <c r="H138" i="5"/>
  <c r="I138" i="5"/>
  <c r="K138" i="5"/>
  <c r="F139" i="5"/>
  <c r="G139" i="5"/>
  <c r="H139" i="5"/>
  <c r="I139" i="5"/>
  <c r="K139" i="5"/>
  <c r="F140" i="5"/>
  <c r="G140" i="5"/>
  <c r="H140" i="5"/>
  <c r="I140" i="5"/>
  <c r="K140" i="5"/>
  <c r="F141" i="5"/>
  <c r="G141" i="5"/>
  <c r="H141" i="5"/>
  <c r="I141" i="5"/>
  <c r="K141" i="5"/>
  <c r="F142" i="5"/>
  <c r="G142" i="5"/>
  <c r="H142" i="5"/>
  <c r="I142" i="5"/>
  <c r="K142" i="5"/>
  <c r="F143" i="5"/>
  <c r="G143" i="5"/>
  <c r="H143" i="5"/>
  <c r="I143" i="5"/>
  <c r="K143" i="5"/>
  <c r="F144" i="5"/>
  <c r="G144" i="5"/>
  <c r="H144" i="5"/>
  <c r="I144" i="5"/>
  <c r="K144" i="5"/>
  <c r="F145" i="5"/>
  <c r="G145" i="5"/>
  <c r="H145" i="5"/>
  <c r="I145" i="5"/>
  <c r="K145" i="5"/>
  <c r="F146" i="5"/>
  <c r="G146" i="5"/>
  <c r="H146" i="5"/>
  <c r="I146" i="5"/>
  <c r="K146" i="5"/>
  <c r="F147" i="5"/>
  <c r="G147" i="5"/>
  <c r="H147" i="5"/>
  <c r="I147" i="5"/>
  <c r="K147" i="5"/>
  <c r="F148" i="5"/>
  <c r="G148" i="5"/>
  <c r="H148" i="5"/>
  <c r="I148" i="5"/>
  <c r="K148" i="5"/>
  <c r="F149" i="5"/>
  <c r="G149" i="5"/>
  <c r="H149" i="5"/>
  <c r="I149" i="5"/>
  <c r="K149" i="5"/>
  <c r="F150" i="5"/>
  <c r="G150" i="5"/>
  <c r="H150" i="5"/>
  <c r="I150" i="5"/>
  <c r="K150" i="5"/>
  <c r="F151" i="5"/>
  <c r="G151" i="5"/>
  <c r="H151" i="5"/>
  <c r="I151" i="5"/>
  <c r="K151" i="5"/>
  <c r="F152" i="5"/>
  <c r="G152" i="5"/>
  <c r="H152" i="5"/>
  <c r="I152" i="5"/>
  <c r="K152" i="5"/>
  <c r="F153" i="5"/>
  <c r="G153" i="5"/>
  <c r="H153" i="5"/>
  <c r="I153" i="5"/>
  <c r="K153" i="5"/>
  <c r="F154" i="5"/>
  <c r="G154" i="5"/>
  <c r="H154" i="5"/>
  <c r="I154" i="5"/>
  <c r="K154" i="5"/>
  <c r="F155" i="5"/>
  <c r="G155" i="5"/>
  <c r="H155" i="5"/>
  <c r="I155" i="5"/>
  <c r="K155" i="5"/>
  <c r="F156" i="5"/>
  <c r="G156" i="5"/>
  <c r="H156" i="5"/>
  <c r="I156" i="5"/>
  <c r="K156" i="5"/>
  <c r="F157" i="5"/>
  <c r="G157" i="5"/>
  <c r="H157" i="5"/>
  <c r="I157" i="5"/>
  <c r="K157" i="5"/>
  <c r="F158" i="5"/>
  <c r="G158" i="5"/>
  <c r="H158" i="5"/>
  <c r="I158" i="5"/>
  <c r="K158" i="5"/>
  <c r="F159" i="5"/>
  <c r="G159" i="5"/>
  <c r="H159" i="5"/>
  <c r="I159" i="5"/>
  <c r="K159" i="5"/>
  <c r="F160" i="5"/>
  <c r="G160" i="5"/>
  <c r="H160" i="5"/>
  <c r="I160" i="5"/>
  <c r="K160" i="5"/>
  <c r="F5" i="5"/>
  <c r="G5" i="5"/>
  <c r="H5" i="5"/>
  <c r="I5" i="5"/>
  <c r="K5" i="5"/>
  <c r="F6" i="5"/>
  <c r="G6" i="5"/>
  <c r="H6" i="5"/>
  <c r="I6" i="5"/>
  <c r="K6" i="5"/>
  <c r="F7" i="5"/>
  <c r="G7" i="5"/>
  <c r="H7" i="5"/>
  <c r="I7" i="5"/>
  <c r="K7" i="5"/>
  <c r="F8" i="5"/>
  <c r="G8" i="5"/>
  <c r="H8" i="5"/>
  <c r="I8" i="5"/>
  <c r="K8" i="5"/>
  <c r="F9" i="5"/>
  <c r="G9" i="5"/>
  <c r="H9" i="5"/>
  <c r="I9" i="5"/>
  <c r="K9" i="5"/>
  <c r="F10" i="5"/>
  <c r="G10" i="5"/>
  <c r="H10" i="5"/>
  <c r="I10" i="5"/>
  <c r="K10" i="5"/>
  <c r="F11" i="5"/>
  <c r="G11" i="5"/>
  <c r="H11" i="5"/>
  <c r="I11" i="5"/>
  <c r="K11" i="5"/>
  <c r="F12" i="5"/>
  <c r="G12" i="5"/>
  <c r="H12" i="5"/>
  <c r="I12" i="5"/>
  <c r="K12" i="5"/>
  <c r="F13" i="5"/>
  <c r="G13" i="5"/>
  <c r="H13" i="5"/>
  <c r="I13" i="5"/>
  <c r="K13" i="5"/>
  <c r="F14" i="5"/>
  <c r="G14" i="5"/>
  <c r="H14" i="5"/>
  <c r="I14" i="5"/>
  <c r="K14" i="5"/>
  <c r="F3" i="5"/>
  <c r="G3" i="5"/>
  <c r="H3" i="5"/>
  <c r="I3" i="5"/>
  <c r="K3" i="5"/>
  <c r="F4" i="5"/>
  <c r="G4" i="5"/>
  <c r="H4" i="5"/>
  <c r="I4" i="5"/>
  <c r="K4" i="5"/>
  <c r="D50" i="6" l="1"/>
  <c r="AS50" i="6" s="1"/>
  <c r="AT50" i="6" s="1"/>
  <c r="AF49" i="6"/>
  <c r="AG49" i="6" s="1"/>
  <c r="D45" i="6"/>
  <c r="AS45" i="6" s="1"/>
  <c r="AT45" i="6" s="1"/>
  <c r="AF44" i="6"/>
  <c r="AG44" i="6" s="1"/>
  <c r="D51" i="6"/>
  <c r="AS51" i="6" s="1"/>
  <c r="AT51" i="6" s="1"/>
  <c r="AT8" i="6"/>
  <c r="D46" i="6"/>
  <c r="D9" i="6"/>
  <c r="AS9" i="6" s="1"/>
  <c r="AT9" i="6" s="1"/>
  <c r="D36" i="6"/>
  <c r="S36" i="6" s="1"/>
  <c r="AF48" i="6"/>
  <c r="AF43" i="6"/>
  <c r="AF212" i="6"/>
  <c r="AG212" i="6"/>
  <c r="AG48" i="6"/>
  <c r="AG43" i="6"/>
  <c r="J6" i="3"/>
  <c r="AR35" i="3"/>
  <c r="G35" i="3" s="1"/>
  <c r="AR43" i="3"/>
  <c r="G43" i="3" s="1"/>
  <c r="G48" i="3"/>
  <c r="AP48" i="3"/>
  <c r="E48" i="3"/>
  <c r="AW48" i="3"/>
  <c r="J48" i="3" s="1"/>
  <c r="AW35" i="3"/>
  <c r="AJ35" i="3"/>
  <c r="J35" i="3" s="1"/>
  <c r="AJ43" i="3"/>
  <c r="J43" i="3" s="1"/>
  <c r="AU48" i="3"/>
  <c r="H48" i="3"/>
  <c r="N5" i="5"/>
  <c r="O5" i="5" s="1"/>
  <c r="BM48" i="3"/>
  <c r="N7" i="5"/>
  <c r="O7" i="5" s="1"/>
  <c r="N6" i="5"/>
  <c r="O6" i="5" s="1"/>
  <c r="D52" i="6" l="1"/>
  <c r="AS52" i="6" s="1"/>
  <c r="AT52" i="6" s="1"/>
  <c r="D10" i="6"/>
  <c r="AS10" i="6" s="1"/>
  <c r="AT10" i="6" s="1"/>
  <c r="T36" i="6"/>
  <c r="D37" i="6"/>
  <c r="AS37" i="6" s="1"/>
  <c r="AT37" i="6" s="1"/>
  <c r="AF36" i="6"/>
  <c r="D38" i="6"/>
  <c r="AS38" i="6" s="1"/>
  <c r="AT38" i="6" s="1"/>
  <c r="BM43" i="6"/>
  <c r="H2" i="5"/>
  <c r="I2" i="5"/>
  <c r="G2" i="5"/>
  <c r="F2" i="5"/>
  <c r="D53" i="6" l="1"/>
  <c r="AS53" i="6" s="1"/>
  <c r="AT53" i="6" s="1"/>
  <c r="S37" i="6"/>
  <c r="T37" i="6" s="1"/>
  <c r="AT43" i="6"/>
  <c r="G43" i="6" s="1"/>
  <c r="AS43" i="6"/>
  <c r="F43" i="6" s="1"/>
  <c r="D11" i="6"/>
  <c r="AS11" i="6" s="1"/>
  <c r="AT11" i="6" s="1"/>
  <c r="AG36" i="6"/>
  <c r="AF37" i="6"/>
  <c r="AF35" i="6" s="1"/>
  <c r="D39" i="6"/>
  <c r="AS39" i="6" s="1"/>
  <c r="AT39" i="6" s="1"/>
  <c r="C3" i="4"/>
  <c r="D54" i="6" l="1"/>
  <c r="AS54" i="6" s="1"/>
  <c r="AT54" i="6" s="1"/>
  <c r="E43" i="6"/>
  <c r="H8" i="7" s="1"/>
  <c r="G8" i="7"/>
  <c r="D12" i="6"/>
  <c r="AS12" i="6" s="1"/>
  <c r="AT12" i="6" s="1"/>
  <c r="AG37" i="6"/>
  <c r="AG35" i="6" s="1"/>
  <c r="D40" i="6"/>
  <c r="D41" i="6" s="1"/>
  <c r="AS41" i="6" s="1"/>
  <c r="AT41" i="6" s="1"/>
  <c r="BM30" i="3"/>
  <c r="BL30" i="3"/>
  <c r="BG30" i="3"/>
  <c r="BF30" i="3"/>
  <c r="AG30" i="3"/>
  <c r="AF30" i="3"/>
  <c r="T30" i="3"/>
  <c r="S30" i="3"/>
  <c r="BM31" i="3"/>
  <c r="BL31" i="3"/>
  <c r="BG31" i="3"/>
  <c r="BF31" i="3"/>
  <c r="AG31" i="3"/>
  <c r="AF31" i="3"/>
  <c r="T31" i="3"/>
  <c r="S31" i="3"/>
  <c r="BM29" i="3"/>
  <c r="BL29" i="3"/>
  <c r="BG29" i="3"/>
  <c r="BF29" i="3"/>
  <c r="AG29" i="3"/>
  <c r="AF29" i="3"/>
  <c r="T29" i="3"/>
  <c r="S29" i="3"/>
  <c r="BM33" i="3"/>
  <c r="BL33" i="3"/>
  <c r="BG33" i="3"/>
  <c r="BF33" i="3"/>
  <c r="AG33" i="3"/>
  <c r="AF33" i="3"/>
  <c r="T33" i="3"/>
  <c r="S33" i="3"/>
  <c r="BM32" i="3"/>
  <c r="BL32" i="3"/>
  <c r="BG32" i="3"/>
  <c r="BF32" i="3"/>
  <c r="AG32" i="3"/>
  <c r="AF32" i="3"/>
  <c r="T32" i="3"/>
  <c r="S32" i="3"/>
  <c r="BM21" i="3"/>
  <c r="BL21" i="3"/>
  <c r="BG21" i="3"/>
  <c r="BF21" i="3"/>
  <c r="AG21" i="3"/>
  <c r="AF21" i="3"/>
  <c r="T21" i="3"/>
  <c r="S21" i="3"/>
  <c r="BM20" i="3"/>
  <c r="BL20" i="3"/>
  <c r="BG20" i="3"/>
  <c r="BF20" i="3"/>
  <c r="AG20" i="3"/>
  <c r="AF20" i="3"/>
  <c r="T20" i="3"/>
  <c r="S20" i="3"/>
  <c r="BM18" i="3"/>
  <c r="BL18" i="3"/>
  <c r="BG18" i="3"/>
  <c r="BF18" i="3"/>
  <c r="AG18" i="3"/>
  <c r="AF18" i="3"/>
  <c r="T18" i="3"/>
  <c r="S18" i="3"/>
  <c r="BM25" i="3"/>
  <c r="BL25" i="3"/>
  <c r="BG25" i="3"/>
  <c r="BF25" i="3"/>
  <c r="AG25" i="3"/>
  <c r="AF25" i="3"/>
  <c r="T25" i="3"/>
  <c r="S25" i="3"/>
  <c r="BM24" i="3"/>
  <c r="BL24" i="3"/>
  <c r="BG24" i="3"/>
  <c r="BF24" i="3"/>
  <c r="AG24" i="3"/>
  <c r="AF24" i="3"/>
  <c r="T24" i="3"/>
  <c r="S24" i="3"/>
  <c r="BM22" i="3"/>
  <c r="BL22" i="3"/>
  <c r="BG22" i="3"/>
  <c r="BF22" i="3"/>
  <c r="AG22" i="3"/>
  <c r="AF22" i="3"/>
  <c r="T22" i="3"/>
  <c r="S22" i="3"/>
  <c r="BM28" i="3"/>
  <c r="BL28" i="3"/>
  <c r="BG28" i="3"/>
  <c r="BF28" i="3"/>
  <c r="AG28" i="3"/>
  <c r="AF28" i="3"/>
  <c r="T28" i="3"/>
  <c r="S28" i="3"/>
  <c r="BM23" i="3"/>
  <c r="BL23" i="3"/>
  <c r="BG23" i="3"/>
  <c r="BF23" i="3"/>
  <c r="AG23" i="3"/>
  <c r="AF23" i="3"/>
  <c r="T23" i="3"/>
  <c r="S23" i="3"/>
  <c r="BM26" i="3"/>
  <c r="BL26" i="3"/>
  <c r="BG26" i="3"/>
  <c r="BF26" i="3"/>
  <c r="AG26" i="3"/>
  <c r="AF26" i="3"/>
  <c r="T26" i="3"/>
  <c r="S26" i="3"/>
  <c r="BM27" i="3"/>
  <c r="BL27" i="3"/>
  <c r="BG27" i="3"/>
  <c r="BF27" i="3"/>
  <c r="AG27" i="3"/>
  <c r="AF27" i="3"/>
  <c r="T27" i="3"/>
  <c r="S27" i="3"/>
  <c r="BM13" i="3"/>
  <c r="BL13" i="3"/>
  <c r="BG13" i="3"/>
  <c r="BF13" i="3"/>
  <c r="AG13" i="3"/>
  <c r="AF13" i="3"/>
  <c r="T13" i="3"/>
  <c r="S13" i="3"/>
  <c r="BM12" i="3"/>
  <c r="BL12" i="3"/>
  <c r="BG12" i="3"/>
  <c r="BF12" i="3"/>
  <c r="AG12" i="3"/>
  <c r="AF12" i="3"/>
  <c r="T12" i="3"/>
  <c r="S12" i="3"/>
  <c r="BM11" i="3"/>
  <c r="BL11" i="3"/>
  <c r="BG11" i="3"/>
  <c r="BF11" i="3"/>
  <c r="AG11" i="3"/>
  <c r="AF11" i="3"/>
  <c r="T11" i="3"/>
  <c r="S11" i="3"/>
  <c r="BM16" i="3"/>
  <c r="BL16" i="3"/>
  <c r="BG16" i="3"/>
  <c r="BF16" i="3"/>
  <c r="AG16" i="3"/>
  <c r="AF16" i="3"/>
  <c r="T16" i="3"/>
  <c r="S16" i="3"/>
  <c r="BM15" i="3"/>
  <c r="BL15" i="3"/>
  <c r="BG15" i="3"/>
  <c r="BF15" i="3"/>
  <c r="AG15" i="3"/>
  <c r="AF15" i="3"/>
  <c r="T15" i="3"/>
  <c r="S15" i="3"/>
  <c r="BM14" i="3"/>
  <c r="BL14" i="3"/>
  <c r="BG14" i="3"/>
  <c r="BF14" i="3"/>
  <c r="AG14" i="3"/>
  <c r="AF14" i="3"/>
  <c r="T14" i="3"/>
  <c r="S14" i="3"/>
  <c r="AG19" i="3"/>
  <c r="AF19" i="3"/>
  <c r="AG17" i="3"/>
  <c r="AF17" i="3"/>
  <c r="AG10" i="3"/>
  <c r="AF10" i="3"/>
  <c r="AG9" i="3"/>
  <c r="AF9" i="3"/>
  <c r="AG41" i="3"/>
  <c r="AF41" i="3"/>
  <c r="AG40" i="3"/>
  <c r="AF40" i="3"/>
  <c r="AG39" i="3"/>
  <c r="AF39" i="3"/>
  <c r="AG38" i="3"/>
  <c r="AF38" i="3"/>
  <c r="AG46" i="3"/>
  <c r="AF46" i="3"/>
  <c r="AG45" i="3"/>
  <c r="AF45" i="3"/>
  <c r="BG46" i="3"/>
  <c r="BF46" i="3"/>
  <c r="AT46" i="3"/>
  <c r="AS46" i="3"/>
  <c r="T46" i="3"/>
  <c r="S46" i="3"/>
  <c r="BG45" i="3"/>
  <c r="BF45" i="3"/>
  <c r="AW45" i="3"/>
  <c r="T45" i="3"/>
  <c r="S45" i="3"/>
  <c r="BG44" i="3"/>
  <c r="BG43" i="3" s="1"/>
  <c r="BF44" i="3"/>
  <c r="BF43" i="3" s="1"/>
  <c r="AT44" i="3"/>
  <c r="AS44" i="3"/>
  <c r="AJ44" i="3"/>
  <c r="AE44" i="3"/>
  <c r="T44" i="3"/>
  <c r="T43" i="3" s="1"/>
  <c r="S44" i="3"/>
  <c r="S43" i="3" s="1"/>
  <c r="BH43" i="3"/>
  <c r="BC43" i="3"/>
  <c r="AU43" i="3"/>
  <c r="AP43" i="3"/>
  <c r="AH43" i="3"/>
  <c r="AC43" i="3"/>
  <c r="U43" i="3"/>
  <c r="P43" i="3"/>
  <c r="H43" i="3"/>
  <c r="E43" i="3"/>
  <c r="T41" i="3"/>
  <c r="S41" i="3"/>
  <c r="T40" i="3"/>
  <c r="S40" i="3"/>
  <c r="T39" i="3"/>
  <c r="S39" i="3"/>
  <c r="T38" i="3"/>
  <c r="S38" i="3"/>
  <c r="T37" i="3"/>
  <c r="S37" i="3"/>
  <c r="T36" i="3"/>
  <c r="T35" i="3" s="1"/>
  <c r="S36" i="3"/>
  <c r="S35" i="3" s="1"/>
  <c r="T19" i="3"/>
  <c r="S19" i="3"/>
  <c r="T17" i="3"/>
  <c r="S17" i="3"/>
  <c r="T10" i="3"/>
  <c r="S10" i="3"/>
  <c r="T9" i="3"/>
  <c r="S9" i="3"/>
  <c r="T8" i="3"/>
  <c r="S8" i="3"/>
  <c r="T7" i="3"/>
  <c r="T6" i="3" s="1"/>
  <c r="S7" i="3"/>
  <c r="S6" i="3" s="1"/>
  <c r="BG19" i="3"/>
  <c r="BF19" i="3"/>
  <c r="BG17" i="3"/>
  <c r="BF17" i="3"/>
  <c r="BG10" i="3"/>
  <c r="BF10" i="3"/>
  <c r="BG9" i="3"/>
  <c r="BF9" i="3"/>
  <c r="BG8" i="3"/>
  <c r="BF8" i="3"/>
  <c r="BG7" i="3"/>
  <c r="BG6" i="3" s="1"/>
  <c r="BF7" i="3"/>
  <c r="BF6" i="3" s="1"/>
  <c r="BG41" i="3"/>
  <c r="BF41" i="3"/>
  <c r="BG40" i="3"/>
  <c r="BF40" i="3"/>
  <c r="BG39" i="3"/>
  <c r="BF39" i="3"/>
  <c r="BG38" i="3"/>
  <c r="BF38" i="3"/>
  <c r="BG37" i="3"/>
  <c r="BF37" i="3"/>
  <c r="BG36" i="3"/>
  <c r="BG35" i="3" s="1"/>
  <c r="BF36" i="3"/>
  <c r="BF35" i="3" s="1"/>
  <c r="AT40" i="3"/>
  <c r="AS40" i="3"/>
  <c r="AT36" i="3"/>
  <c r="AS36" i="3"/>
  <c r="AT17" i="3"/>
  <c r="AS17" i="3"/>
  <c r="AT7" i="3"/>
  <c r="AS7" i="3"/>
  <c r="AE36" i="3"/>
  <c r="AE37" i="3"/>
  <c r="AJ36" i="3"/>
  <c r="BL35" i="3"/>
  <c r="BH35" i="3"/>
  <c r="BC35" i="3"/>
  <c r="AU35" i="3"/>
  <c r="AP35" i="3"/>
  <c r="AH35" i="3"/>
  <c r="AC35" i="3"/>
  <c r="U35" i="3"/>
  <c r="P35" i="3"/>
  <c r="H35" i="3"/>
  <c r="E35" i="3"/>
  <c r="BM34" i="3"/>
  <c r="BL34" i="3"/>
  <c r="BM19" i="3"/>
  <c r="BL19" i="3"/>
  <c r="BM17" i="3"/>
  <c r="BL17" i="3"/>
  <c r="BM10" i="3"/>
  <c r="BL10" i="3"/>
  <c r="BM9" i="3"/>
  <c r="BL9" i="3"/>
  <c r="BM8" i="3"/>
  <c r="BL8" i="3"/>
  <c r="BM7" i="3"/>
  <c r="BL7" i="3"/>
  <c r="BL6" i="3"/>
  <c r="BH6" i="3"/>
  <c r="AU6" i="3"/>
  <c r="AP6" i="3"/>
  <c r="AH6" i="3"/>
  <c r="AC6" i="3"/>
  <c r="U6" i="3"/>
  <c r="P6" i="3"/>
  <c r="D55" i="6" l="1"/>
  <c r="AS55" i="6" s="1"/>
  <c r="AT55" i="6" s="1"/>
  <c r="D13" i="6"/>
  <c r="AS13" i="6" s="1"/>
  <c r="AT13" i="6" s="1"/>
  <c r="BM43" i="3"/>
  <c r="N4" i="5"/>
  <c r="O4" i="5" s="1"/>
  <c r="BM6" i="3"/>
  <c r="D213" i="3" s="1"/>
  <c r="D214" i="3" s="1"/>
  <c r="D215" i="3" s="1"/>
  <c r="BM35" i="3"/>
  <c r="N3" i="5"/>
  <c r="O3" i="5" s="1"/>
  <c r="H6" i="3"/>
  <c r="N2" i="5"/>
  <c r="O2" i="5" s="1"/>
  <c r="BC6" i="3"/>
  <c r="D56" i="6" l="1"/>
  <c r="AS56" i="6" s="1"/>
  <c r="AT56" i="6" s="1"/>
  <c r="AS212" i="6"/>
  <c r="F212" i="6" s="1"/>
  <c r="AT212" i="6"/>
  <c r="G212" i="6" s="1"/>
  <c r="AS35" i="6"/>
  <c r="F35" i="6" s="1"/>
  <c r="G5" i="7" s="1"/>
  <c r="D14" i="6"/>
  <c r="AS14" i="6" s="1"/>
  <c r="AT14" i="6" s="1"/>
  <c r="BM35" i="6"/>
  <c r="D216" i="3"/>
  <c r="AS215" i="3"/>
  <c r="AT215" i="3"/>
  <c r="AF213" i="3"/>
  <c r="AF212" i="3" s="1"/>
  <c r="AG213" i="3"/>
  <c r="AG212" i="3" s="1"/>
  <c r="D49" i="3"/>
  <c r="D50" i="3" s="1"/>
  <c r="D51" i="3" s="1"/>
  <c r="D52" i="3" s="1"/>
  <c r="D53" i="3" s="1"/>
  <c r="D36" i="3"/>
  <c r="D37" i="3" s="1"/>
  <c r="D38" i="3" s="1"/>
  <c r="D39" i="3" s="1"/>
  <c r="D40" i="3" s="1"/>
  <c r="D41" i="3" s="1"/>
  <c r="D44" i="3"/>
  <c r="AG44" i="3"/>
  <c r="AG43" i="3" s="1"/>
  <c r="AF7" i="3"/>
  <c r="AG7" i="3"/>
  <c r="D57" i="6" l="1"/>
  <c r="AS57" i="6" s="1"/>
  <c r="AT57" i="6" s="1"/>
  <c r="E212" i="6"/>
  <c r="AT35" i="6"/>
  <c r="G35" i="6" s="1"/>
  <c r="E35" i="6" s="1"/>
  <c r="H5" i="7" s="1"/>
  <c r="D15" i="6"/>
  <c r="AS15" i="6" s="1"/>
  <c r="AT15" i="6" s="1"/>
  <c r="AF44" i="3"/>
  <c r="AF43" i="3" s="1"/>
  <c r="D45" i="3"/>
  <c r="D54" i="3"/>
  <c r="AS53" i="3"/>
  <c r="AT53" i="3"/>
  <c r="D217" i="3"/>
  <c r="D218" i="3" s="1"/>
  <c r="AS216" i="3"/>
  <c r="AT216" i="3"/>
  <c r="AT214" i="3"/>
  <c r="AS214" i="3"/>
  <c r="AF49" i="3"/>
  <c r="AF48" i="3" s="1"/>
  <c r="AG49" i="3"/>
  <c r="AG48" i="3" s="1"/>
  <c r="AT45" i="3"/>
  <c r="AT43" i="3" s="1"/>
  <c r="AF8" i="3"/>
  <c r="AF6" i="3" s="1"/>
  <c r="AG8" i="3"/>
  <c r="AG6" i="3" s="1"/>
  <c r="AG36" i="3"/>
  <c r="AF36" i="3"/>
  <c r="D58" i="6" l="1"/>
  <c r="AS58" i="6" s="1"/>
  <c r="AT58" i="6" s="1"/>
  <c r="D16" i="6"/>
  <c r="AS16" i="6" s="1"/>
  <c r="AT16" i="6" s="1"/>
  <c r="D46" i="3"/>
  <c r="AS45" i="3"/>
  <c r="AS43" i="3" s="1"/>
  <c r="D55" i="3"/>
  <c r="AS54" i="3"/>
  <c r="AT54" i="3"/>
  <c r="AS218" i="3"/>
  <c r="AS212" i="3" s="1"/>
  <c r="AT218" i="3"/>
  <c r="AT212" i="3" s="1"/>
  <c r="AS50" i="3"/>
  <c r="AT50" i="3"/>
  <c r="AG37" i="3"/>
  <c r="AG35" i="3" s="1"/>
  <c r="AF37" i="3"/>
  <c r="AF35" i="3" s="1"/>
  <c r="AT37" i="3"/>
  <c r="AS37" i="3"/>
  <c r="D59" i="6" l="1"/>
  <c r="AS59" i="6" s="1"/>
  <c r="AT59" i="6" s="1"/>
  <c r="D17" i="6"/>
  <c r="D18" i="6" s="1"/>
  <c r="AS18" i="6" s="1"/>
  <c r="AT18" i="6" s="1"/>
  <c r="D56" i="3"/>
  <c r="AS55" i="3"/>
  <c r="AT55" i="3"/>
  <c r="AS51" i="3"/>
  <c r="AT51" i="3"/>
  <c r="AT38" i="3"/>
  <c r="AS38" i="3"/>
  <c r="D60" i="6" l="1"/>
  <c r="AS60" i="6" s="1"/>
  <c r="AT60" i="6" s="1"/>
  <c r="D19" i="6"/>
  <c r="AS19" i="6" s="1"/>
  <c r="AT19" i="6" s="1"/>
  <c r="D57" i="3"/>
  <c r="AS56" i="3"/>
  <c r="AT56" i="3"/>
  <c r="AS52" i="3"/>
  <c r="AT52" i="3"/>
  <c r="AT39" i="3"/>
  <c r="AS39" i="3"/>
  <c r="D61" i="6" l="1"/>
  <c r="AS61" i="6" s="1"/>
  <c r="AT61" i="6" s="1"/>
  <c r="D20" i="6"/>
  <c r="AS20" i="6" s="1"/>
  <c r="AT20" i="6" s="1"/>
  <c r="D58" i="3"/>
  <c r="AS57" i="3"/>
  <c r="AT57" i="3"/>
  <c r="AT41" i="3"/>
  <c r="AT35" i="3" s="1"/>
  <c r="AS41" i="3"/>
  <c r="AS35" i="3" s="1"/>
  <c r="D62" i="6" l="1"/>
  <c r="AS62" i="6" s="1"/>
  <c r="AT62" i="6" s="1"/>
  <c r="D21" i="6"/>
  <c r="AS21" i="6" s="1"/>
  <c r="AT21" i="6" s="1"/>
  <c r="D59" i="3"/>
  <c r="AS58" i="3"/>
  <c r="AT58" i="3"/>
  <c r="K2" i="5"/>
  <c r="D63" i="6" l="1"/>
  <c r="AS63" i="6" s="1"/>
  <c r="AT63" i="6" s="1"/>
  <c r="D22" i="6"/>
  <c r="AS22" i="6" s="1"/>
  <c r="AT22" i="6" s="1"/>
  <c r="D60" i="3"/>
  <c r="AS59" i="3"/>
  <c r="AT59" i="3"/>
  <c r="D64" i="6" l="1"/>
  <c r="AS64" i="6" s="1"/>
  <c r="AT64" i="6" s="1"/>
  <c r="D23" i="6"/>
  <c r="AS23" i="6" s="1"/>
  <c r="AT23" i="6" s="1"/>
  <c r="D61" i="3"/>
  <c r="AS60" i="3"/>
  <c r="AT60" i="3"/>
  <c r="D65" i="6" l="1"/>
  <c r="AS65" i="6" s="1"/>
  <c r="AT65" i="6" s="1"/>
  <c r="D24" i="6"/>
  <c r="AS24" i="6" s="1"/>
  <c r="AT24" i="6" s="1"/>
  <c r="D62" i="3"/>
  <c r="AS61" i="3"/>
  <c r="AT61" i="3"/>
  <c r="D66" i="6" l="1"/>
  <c r="AS66" i="6" s="1"/>
  <c r="AT66" i="6" s="1"/>
  <c r="D25" i="6"/>
  <c r="AS25" i="6" s="1"/>
  <c r="AT25" i="6" s="1"/>
  <c r="D63" i="3"/>
  <c r="AS62" i="3"/>
  <c r="AT62" i="3"/>
  <c r="D67" i="6" l="1"/>
  <c r="AS67" i="6" s="1"/>
  <c r="AT67" i="6" s="1"/>
  <c r="D26" i="6"/>
  <c r="AS26" i="6" s="1"/>
  <c r="AT26" i="6" s="1"/>
  <c r="D64" i="3"/>
  <c r="AS63" i="3"/>
  <c r="AT63" i="3"/>
  <c r="D68" i="6" l="1"/>
  <c r="D27" i="6"/>
  <c r="AS27" i="6" s="1"/>
  <c r="AT27" i="6" s="1"/>
  <c r="D65" i="3"/>
  <c r="AS64" i="3"/>
  <c r="AT64" i="3"/>
  <c r="D69" i="6" l="1"/>
  <c r="D70" i="6" s="1"/>
  <c r="D71" i="6" s="1"/>
  <c r="D72" i="6" s="1"/>
  <c r="D73" i="6" s="1"/>
  <c r="D74" i="6" s="1"/>
  <c r="AS68" i="6"/>
  <c r="AT68" i="6" s="1"/>
  <c r="D28" i="6"/>
  <c r="AS28" i="6" s="1"/>
  <c r="AT28" i="6" s="1"/>
  <c r="D66" i="3"/>
  <c r="AS65" i="3"/>
  <c r="AT65" i="3"/>
  <c r="D75" i="6" l="1"/>
  <c r="AS74" i="6"/>
  <c r="AT74" i="6" s="1"/>
  <c r="D29" i="6"/>
  <c r="AS29" i="6" s="1"/>
  <c r="AT29" i="6" s="1"/>
  <c r="D67" i="3"/>
  <c r="AS66" i="3"/>
  <c r="AT66" i="3"/>
  <c r="D76" i="6" l="1"/>
  <c r="AS75" i="6"/>
  <c r="AT75" i="6" s="1"/>
  <c r="D30" i="6"/>
  <c r="AS30" i="6" s="1"/>
  <c r="AT30" i="6" s="1"/>
  <c r="D68" i="3"/>
  <c r="AS67" i="3"/>
  <c r="AT67" i="3"/>
  <c r="D77" i="6" l="1"/>
  <c r="D78" i="6" s="1"/>
  <c r="D79" i="6" s="1"/>
  <c r="D80" i="6" s="1"/>
  <c r="AS76" i="6"/>
  <c r="AT76" i="6" s="1"/>
  <c r="D31" i="6"/>
  <c r="AS31" i="6" s="1"/>
  <c r="AT31" i="6" s="1"/>
  <c r="D69" i="3"/>
  <c r="D70" i="3" s="1"/>
  <c r="D71" i="3" s="1"/>
  <c r="D72" i="3" s="1"/>
  <c r="D73" i="3" s="1"/>
  <c r="D74" i="3" s="1"/>
  <c r="AS68" i="3"/>
  <c r="AT68" i="3"/>
  <c r="D81" i="6" l="1"/>
  <c r="AS80" i="6"/>
  <c r="AT80" i="6" s="1"/>
  <c r="D32" i="6"/>
  <c r="AS32" i="6" s="1"/>
  <c r="AT32" i="6" s="1"/>
  <c r="D75" i="3"/>
  <c r="AS74" i="3"/>
  <c r="AT74" i="3"/>
  <c r="D82" i="6" l="1"/>
  <c r="AS81" i="6"/>
  <c r="AT81" i="6" s="1"/>
  <c r="D33" i="6"/>
  <c r="AS33" i="6" s="1"/>
  <c r="AT33" i="6" s="1"/>
  <c r="D76" i="3"/>
  <c r="AS75" i="3"/>
  <c r="AT75" i="3"/>
  <c r="D83" i="6" l="1"/>
  <c r="AS82" i="6"/>
  <c r="AT82" i="6" s="1"/>
  <c r="AT6" i="6"/>
  <c r="G6" i="6" s="1"/>
  <c r="AS6" i="6"/>
  <c r="F6" i="6" s="1"/>
  <c r="G2" i="7" s="1"/>
  <c r="D77" i="3"/>
  <c r="D78" i="3" s="1"/>
  <c r="D79" i="3" s="1"/>
  <c r="D80" i="3" s="1"/>
  <c r="AS76" i="3"/>
  <c r="AT76" i="3"/>
  <c r="D84" i="6" l="1"/>
  <c r="AS83" i="6"/>
  <c r="AT83" i="6" s="1"/>
  <c r="E6" i="6"/>
  <c r="H2" i="7" s="1"/>
  <c r="D81" i="3"/>
  <c r="AS80" i="3"/>
  <c r="AT80" i="3"/>
  <c r="D85" i="6" l="1"/>
  <c r="AS84" i="6"/>
  <c r="AT84" i="6" s="1"/>
  <c r="D82" i="3"/>
  <c r="AS81" i="3"/>
  <c r="AT81" i="3"/>
  <c r="D86" i="6" l="1"/>
  <c r="AS85" i="6"/>
  <c r="AT85" i="6" s="1"/>
  <c r="D83" i="3"/>
  <c r="AS82" i="3"/>
  <c r="AT82" i="3"/>
  <c r="D87" i="6" l="1"/>
  <c r="AS86" i="6"/>
  <c r="AT86" i="6" s="1"/>
  <c r="D84" i="3"/>
  <c r="AS83" i="3"/>
  <c r="AT83" i="3"/>
  <c r="D88" i="6" l="1"/>
  <c r="AS87" i="6"/>
  <c r="AT87" i="6" s="1"/>
  <c r="D85" i="3"/>
  <c r="AS84" i="3"/>
  <c r="AT84" i="3"/>
  <c r="D89" i="6" l="1"/>
  <c r="AS88" i="6"/>
  <c r="AT88" i="6" s="1"/>
  <c r="D86" i="3"/>
  <c r="AS85" i="3"/>
  <c r="AT85" i="3"/>
  <c r="D90" i="6" l="1"/>
  <c r="AS89" i="6"/>
  <c r="AT89" i="6" s="1"/>
  <c r="D87" i="3"/>
  <c r="AS86" i="3"/>
  <c r="AT86" i="3"/>
  <c r="D91" i="6" l="1"/>
  <c r="AS90" i="6"/>
  <c r="AT90" i="6" s="1"/>
  <c r="D88" i="3"/>
  <c r="AS87" i="3"/>
  <c r="AT87" i="3"/>
  <c r="D92" i="6" l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AS91" i="6"/>
  <c r="AT91" i="6" s="1"/>
  <c r="D89" i="3"/>
  <c r="AS88" i="3"/>
  <c r="AT88" i="3"/>
  <c r="D150" i="6" l="1"/>
  <c r="AS149" i="6"/>
  <c r="AT149" i="6" s="1"/>
  <c r="D90" i="3"/>
  <c r="AS89" i="3"/>
  <c r="AT89" i="3"/>
  <c r="D151" i="6" l="1"/>
  <c r="AS150" i="6"/>
  <c r="AT150" i="6" s="1"/>
  <c r="D91" i="3"/>
  <c r="AS90" i="3"/>
  <c r="AT90" i="3"/>
  <c r="D152" i="6" l="1"/>
  <c r="AS151" i="6"/>
  <c r="AT151" i="6" s="1"/>
  <c r="D92" i="3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AS91" i="3"/>
  <c r="AT91" i="3"/>
  <c r="D153" i="6" l="1"/>
  <c r="AS152" i="6"/>
  <c r="AT152" i="6" s="1"/>
  <c r="D150" i="3"/>
  <c r="AS149" i="3"/>
  <c r="AT149" i="3"/>
  <c r="D154" i="6" l="1"/>
  <c r="AS153" i="6"/>
  <c r="AT153" i="6" s="1"/>
  <c r="D151" i="3"/>
  <c r="AS150" i="3"/>
  <c r="AT150" i="3"/>
  <c r="D155" i="6" l="1"/>
  <c r="AS154" i="6"/>
  <c r="AT154" i="6" s="1"/>
  <c r="D152" i="3"/>
  <c r="AS151" i="3"/>
  <c r="AT151" i="3"/>
  <c r="D156" i="6" l="1"/>
  <c r="AS155" i="6"/>
  <c r="AT155" i="6" s="1"/>
  <c r="D153" i="3"/>
  <c r="AS152" i="3"/>
  <c r="AT152" i="3"/>
  <c r="D157" i="6" l="1"/>
  <c r="AS156" i="6"/>
  <c r="AT156" i="6" s="1"/>
  <c r="D154" i="3"/>
  <c r="AS153" i="3"/>
  <c r="AT153" i="3"/>
  <c r="D158" i="6" l="1"/>
  <c r="AS157" i="6"/>
  <c r="AT157" i="6" s="1"/>
  <c r="D155" i="3"/>
  <c r="AS154" i="3"/>
  <c r="AT154" i="3"/>
  <c r="D159" i="6" l="1"/>
  <c r="AS158" i="6"/>
  <c r="AT158" i="6" s="1"/>
  <c r="D156" i="3"/>
  <c r="AS155" i="3"/>
  <c r="AT155" i="3"/>
  <c r="D160" i="6" l="1"/>
  <c r="AS159" i="6"/>
  <c r="AT159" i="6" s="1"/>
  <c r="D157" i="3"/>
  <c r="AS156" i="3"/>
  <c r="AT156" i="3"/>
  <c r="D161" i="6" l="1"/>
  <c r="AS160" i="6"/>
  <c r="AT160" i="6" s="1"/>
  <c r="D158" i="3"/>
  <c r="AS157" i="3"/>
  <c r="AT157" i="3"/>
  <c r="D162" i="6" l="1"/>
  <c r="AS161" i="6"/>
  <c r="AT161" i="6" s="1"/>
  <c r="D159" i="3"/>
  <c r="AS158" i="3"/>
  <c r="AT158" i="3"/>
  <c r="D163" i="6" l="1"/>
  <c r="AS162" i="6"/>
  <c r="AT162" i="6" s="1"/>
  <c r="D160" i="3"/>
  <c r="AS159" i="3"/>
  <c r="AT159" i="3"/>
  <c r="D164" i="6" l="1"/>
  <c r="AS163" i="6"/>
  <c r="AT163" i="6" s="1"/>
  <c r="D161" i="3"/>
  <c r="AS160" i="3"/>
  <c r="AT160" i="3"/>
  <c r="D165" i="6" l="1"/>
  <c r="AS164" i="6"/>
  <c r="AT164" i="6" s="1"/>
  <c r="D162" i="3"/>
  <c r="AS161" i="3"/>
  <c r="AT161" i="3"/>
  <c r="D166" i="6" l="1"/>
  <c r="AS165" i="6"/>
  <c r="AT165" i="6" s="1"/>
  <c r="D163" i="3"/>
  <c r="AS162" i="3"/>
  <c r="AT162" i="3"/>
  <c r="D167" i="6" l="1"/>
  <c r="AS166" i="6"/>
  <c r="AT166" i="6" s="1"/>
  <c r="D164" i="3"/>
  <c r="AS163" i="3"/>
  <c r="AT163" i="3"/>
  <c r="D168" i="6" l="1"/>
  <c r="AS167" i="6"/>
  <c r="AT167" i="6" s="1"/>
  <c r="D165" i="3"/>
  <c r="AS164" i="3"/>
  <c r="AT164" i="3"/>
  <c r="D169" i="6" l="1"/>
  <c r="AS168" i="6"/>
  <c r="AT168" i="6" s="1"/>
  <c r="D166" i="3"/>
  <c r="AS165" i="3"/>
  <c r="AT165" i="3"/>
  <c r="D170" i="6" l="1"/>
  <c r="D171" i="6" s="1"/>
  <c r="AS169" i="6"/>
  <c r="AT169" i="6" s="1"/>
  <c r="D167" i="3"/>
  <c r="AS166" i="3"/>
  <c r="AT166" i="3"/>
  <c r="D172" i="6" l="1"/>
  <c r="AS171" i="6"/>
  <c r="AT171" i="6" s="1"/>
  <c r="D168" i="3"/>
  <c r="AS167" i="3"/>
  <c r="AT167" i="3"/>
  <c r="D173" i="6" l="1"/>
  <c r="AS172" i="6"/>
  <c r="AT172" i="6" s="1"/>
  <c r="D169" i="3"/>
  <c r="AS168" i="3"/>
  <c r="AT168" i="3"/>
  <c r="D174" i="6" l="1"/>
  <c r="AS173" i="6"/>
  <c r="AT173" i="6" s="1"/>
  <c r="D170" i="3"/>
  <c r="D171" i="3" s="1"/>
  <c r="AS169" i="3"/>
  <c r="AT169" i="3"/>
  <c r="D175" i="6" l="1"/>
  <c r="AS174" i="6"/>
  <c r="AT174" i="6" s="1"/>
  <c r="D172" i="3"/>
  <c r="AS171" i="3"/>
  <c r="AT171" i="3"/>
  <c r="D176" i="6" l="1"/>
  <c r="AS175" i="6"/>
  <c r="AT175" i="6" s="1"/>
  <c r="D173" i="3"/>
  <c r="AS172" i="3"/>
  <c r="AT172" i="3"/>
  <c r="D177" i="6" l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AS176" i="6"/>
  <c r="AT176" i="6" s="1"/>
  <c r="D174" i="3"/>
  <c r="AS173" i="3"/>
  <c r="AT173" i="3"/>
  <c r="D205" i="6" l="1"/>
  <c r="AS204" i="6"/>
  <c r="AT204" i="6" s="1"/>
  <c r="D175" i="3"/>
  <c r="AS174" i="3"/>
  <c r="AT174" i="3"/>
  <c r="D206" i="6" l="1"/>
  <c r="AS205" i="6"/>
  <c r="AT205" i="6" s="1"/>
  <c r="D176" i="3"/>
  <c r="AS175" i="3"/>
  <c r="AT175" i="3"/>
  <c r="D207" i="6" l="1"/>
  <c r="AS206" i="6"/>
  <c r="AT206" i="6" s="1"/>
  <c r="D177" i="3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AS176" i="3"/>
  <c r="AT176" i="3"/>
  <c r="D208" i="6" l="1"/>
  <c r="AS207" i="6"/>
  <c r="AT207" i="6" s="1"/>
  <c r="D205" i="3"/>
  <c r="AS204" i="3"/>
  <c r="AT204" i="3"/>
  <c r="D209" i="6" l="1"/>
  <c r="AS208" i="6"/>
  <c r="AT208" i="6" s="1"/>
  <c r="D206" i="3"/>
  <c r="AS205" i="3"/>
  <c r="AT205" i="3"/>
  <c r="D210" i="6" l="1"/>
  <c r="AS210" i="6" s="1"/>
  <c r="AT210" i="6" s="1"/>
  <c r="AS209" i="6"/>
  <c r="AT209" i="6" s="1"/>
  <c r="D207" i="3"/>
  <c r="AS206" i="3"/>
  <c r="AT206" i="3"/>
  <c r="D208" i="3" l="1"/>
  <c r="AS207" i="3"/>
  <c r="AT207" i="3"/>
  <c r="D209" i="3" l="1"/>
  <c r="AS208" i="3"/>
  <c r="AT208" i="3"/>
  <c r="AT48" i="6" l="1"/>
  <c r="G48" i="6" s="1"/>
  <c r="AS48" i="6"/>
  <c r="F48" i="6" s="1"/>
  <c r="E48" i="6" s="1"/>
  <c r="D210" i="3"/>
  <c r="AS209" i="3"/>
  <c r="AT209" i="3"/>
  <c r="AS210" i="3" l="1"/>
  <c r="AS48" i="3" s="1"/>
  <c r="AT210" i="3"/>
  <c r="AT48" i="3" s="1"/>
  <c r="E6" i="3"/>
  <c r="D6" i="3"/>
  <c r="D7" i="3"/>
  <c r="D8" i="3"/>
  <c r="D9" i="3" s="1"/>
  <c r="AS9" i="3" l="1"/>
  <c r="AT9" i="3"/>
  <c r="D10" i="3"/>
  <c r="AS8" i="3"/>
  <c r="AT8" i="3"/>
  <c r="AS10" i="3" l="1"/>
  <c r="AT10" i="3"/>
  <c r="D11" i="3"/>
  <c r="AS11" i="3" l="1"/>
  <c r="AT11" i="3"/>
  <c r="D12" i="3"/>
  <c r="AS12" i="3" l="1"/>
  <c r="AT12" i="3"/>
  <c r="D13" i="3"/>
  <c r="D14" i="3" l="1"/>
  <c r="AS13" i="3"/>
  <c r="AT13" i="3"/>
  <c r="AS14" i="3" l="1"/>
  <c r="AT14" i="3"/>
  <c r="D15" i="3"/>
  <c r="AS15" i="3" l="1"/>
  <c r="AT15" i="3"/>
  <c r="D16" i="3"/>
  <c r="D17" i="3" l="1"/>
  <c r="D18" i="3" s="1"/>
  <c r="AS16" i="3"/>
  <c r="AT16" i="3"/>
  <c r="AS18" i="3" l="1"/>
  <c r="AT18" i="3"/>
  <c r="D19" i="3"/>
  <c r="AT19" i="3" l="1"/>
  <c r="AS19" i="3"/>
  <c r="D20" i="3"/>
  <c r="AS20" i="3" l="1"/>
  <c r="AT20" i="3"/>
  <c r="D21" i="3"/>
  <c r="AS21" i="3" l="1"/>
  <c r="AT21" i="3"/>
  <c r="D22" i="3"/>
  <c r="AS22" i="3" l="1"/>
  <c r="AT22" i="3"/>
  <c r="D23" i="3"/>
  <c r="AS23" i="3" l="1"/>
  <c r="AT23" i="3"/>
  <c r="D24" i="3"/>
  <c r="AS24" i="3" l="1"/>
  <c r="AT24" i="3"/>
  <c r="D25" i="3"/>
  <c r="AS25" i="3" l="1"/>
  <c r="AT25" i="3"/>
  <c r="D26" i="3"/>
  <c r="AS26" i="3" l="1"/>
  <c r="AT26" i="3"/>
  <c r="D27" i="3"/>
  <c r="D28" i="3" l="1"/>
  <c r="AS27" i="3"/>
  <c r="AT27" i="3"/>
  <c r="D29" i="3" l="1"/>
  <c r="AS28" i="3"/>
  <c r="AT28" i="3"/>
  <c r="D30" i="3" l="1"/>
  <c r="AS29" i="3"/>
  <c r="AT29" i="3"/>
  <c r="AS30" i="3" l="1"/>
  <c r="AT30" i="3"/>
  <c r="D31" i="3"/>
  <c r="AS31" i="3" l="1"/>
  <c r="AT31" i="3"/>
  <c r="D32" i="3"/>
  <c r="D33" i="3" l="1"/>
  <c r="AS32" i="3"/>
  <c r="AT32" i="3"/>
  <c r="AS33" i="3" l="1"/>
  <c r="AS6" i="3" s="1"/>
  <c r="AT33" i="3"/>
  <c r="AT6" i="3" s="1"/>
  <c r="AU49" i="6"/>
  <c r="AW48" i="6"/>
  <c r="AU48" i="6" s="1"/>
  <c r="J48" i="6"/>
  <c r="H48" i="6"/>
  <c r="BM48" i="6" l="1"/>
  <c r="AJ212" i="6"/>
  <c r="AH212" i="6" s="1"/>
  <c r="J212" i="6"/>
  <c r="H212" i="6"/>
</calcChain>
</file>

<file path=xl/sharedStrings.xml><?xml version="1.0" encoding="utf-8"?>
<sst xmlns="http://schemas.openxmlformats.org/spreadsheetml/2006/main" count="1924" uniqueCount="313">
  <si>
    <t>■</t>
  </si>
  <si>
    <t>API</t>
  </si>
  <si>
    <t>PIC</t>
  </si>
  <si>
    <t>Mulyadi</t>
  </si>
  <si>
    <t>Teguh</t>
  </si>
  <si>
    <t>Table</t>
  </si>
  <si>
    <t>Stored Procedure</t>
  </si>
  <si>
    <t>-</t>
  </si>
  <si>
    <t>authentication.general.setLogin</t>
  </si>
  <si>
    <t>authentication.general.setLoginBranchAndUserRole</t>
  </si>
  <si>
    <t>U/I FORM</t>
  </si>
  <si>
    <t>PERENCANAAN</t>
  </si>
  <si>
    <t>REALISASI</t>
  </si>
  <si>
    <t>AWAL</t>
  </si>
  <si>
    <t>AKHIR</t>
  </si>
  <si>
    <t>TANGGAL</t>
  </si>
  <si>
    <t>KOMPONEN</t>
  </si>
  <si>
    <t>ID</t>
  </si>
  <si>
    <t>DATABASE</t>
  </si>
  <si>
    <t>REDIS</t>
  </si>
  <si>
    <t>dbERPReborn.SchSysConfig.Func_TblLog_UserLoginSession_SET</t>
  </si>
  <si>
    <t>dbERPReborn-SysConfig.SchSysConfig.Func_TblLog_UserLoginSession_INSERT</t>
  </si>
  <si>
    <t>dbERPReborn-SysConfig.SchSysConfig.Func_TblLog_UserLoginSession_UPDATE</t>
  </si>
  <si>
    <t>dbERPReborn-SysConfig.SchSysConfig.TblLog_UserLoginSession</t>
  </si>
  <si>
    <t>DURASI</t>
  </si>
  <si>
    <t>System.Core</t>
  </si>
  <si>
    <t>System.Authentication.Login</t>
  </si>
  <si>
    <t>LEAD</t>
  </si>
  <si>
    <t>PERENCANAAN + LEAD TIME</t>
  </si>
  <si>
    <t>LEAD DAYS</t>
  </si>
  <si>
    <t>System.Authentication.Logout</t>
  </si>
  <si>
    <t>authentication.general.setLogout</t>
  </si>
  <si>
    <t>dbERPReborn.SchSysConfig.FuncSys_General_SetUserSessionLogout</t>
  </si>
  <si>
    <t xml:space="preserve">VLOOKUP HEIGHT </t>
  </si>
  <si>
    <t>REFERENCE ID</t>
  </si>
  <si>
    <t>SchSysConfig.TblAppObject_UserRole</t>
  </si>
  <si>
    <t>dbERPReborn-SysConfig.SchSysConfig.Func_TblAppObject_InstitutionCompany_INSERT</t>
  </si>
  <si>
    <t>dbERPReborn-SysConfig.SchSysConfig.Func_TblAppObject_InstitutionCompany_UPDATE</t>
  </si>
  <si>
    <t>dbERPReborn.SchSysConfig.Func_TblAppObject_InstitutionCompany_SET</t>
  </si>
  <si>
    <t>dbERPReborn-SysConfig.SchSysConfig.Func_TblAppObject_InstitutionBranch_INSERT</t>
  </si>
  <si>
    <t>dbERPReborn.SchSysConfig.Func_TblAppObject_InstitutionBranch_SET</t>
  </si>
  <si>
    <t>dbERPReborn-SysConfig.SchSysConfig.Func_TblAppObject_InstitutionBranch_UPDATE</t>
  </si>
  <si>
    <t>dbERPReborn.SchSysConfig.Func_TblAppObject_InstitutionRegional_SET</t>
  </si>
  <si>
    <t>dbERPReborn-SysConfig.SchSysConfig.Func_TblAppObject_InstitutionRegional_INSERT</t>
  </si>
  <si>
    <t>dbERPReborn-SysConfig.SchSysConfig.Func_TblAppObject_InstitutionRegional_UPDATE</t>
  </si>
  <si>
    <t>SchSysConfig.TblDBObject_Schema</t>
  </si>
  <si>
    <t>SchSysConfig.TblDBObject_Table</t>
  </si>
  <si>
    <t>SchSysConfig.TblDBObject_User</t>
  </si>
  <si>
    <t>SchSysConfig.TblLDAPObject_User</t>
  </si>
  <si>
    <t>SchSysConfig.TblDBObject_Parameter</t>
  </si>
  <si>
    <t>SchSysConfig.TblDBObject_Partition_RemovableRecord_Key</t>
  </si>
  <si>
    <t>SchSysConfig.TblDBObject_Partition_RemovableRecord_Parameter</t>
  </si>
  <si>
    <t>SchSysConfig.TblAppObject_InstitutionBranch</t>
  </si>
  <si>
    <t>SchSysConfig.TblAppObject_InstitutionCompany</t>
  </si>
  <si>
    <t>SchSysConfig.TblAppObject_InstitutionRegional</t>
  </si>
  <si>
    <t>SchSysConfig.TblRotateLog_API</t>
  </si>
  <si>
    <t>SchSysConfig.TblRotateLog_FailedUserLogin</t>
  </si>
  <si>
    <t>SchSysConfig.TblMapper_LDAPUserToPerson</t>
  </si>
  <si>
    <t>SchSysConfig.TblMapper_UserToLDAPUser</t>
  </si>
  <si>
    <t>SchSysConfig.TblMapper_UserToUserRole</t>
  </si>
  <si>
    <t>Core</t>
  </si>
  <si>
    <t>Login</t>
  </si>
  <si>
    <t>Logout</t>
  </si>
  <si>
    <t>Current Date Time</t>
  </si>
  <si>
    <t>Remain</t>
  </si>
  <si>
    <t>Yet</t>
  </si>
  <si>
    <t>Feature</t>
  </si>
  <si>
    <t>Start</t>
  </si>
  <si>
    <t>Main</t>
  </si>
  <si>
    <t>Form</t>
  </si>
  <si>
    <t>Production</t>
  </si>
  <si>
    <t>Project</t>
  </si>
  <si>
    <t>Budgeting</t>
  </si>
  <si>
    <t>Report</t>
  </si>
  <si>
    <t>Finance</t>
  </si>
  <si>
    <t>Advance</t>
  </si>
  <si>
    <t>Submit</t>
  </si>
  <si>
    <t>Revision</t>
  </si>
  <si>
    <t>Cancelation</t>
  </si>
  <si>
    <t>Resume</t>
  </si>
  <si>
    <t>Payment Instruction</t>
  </si>
  <si>
    <t>Settlement</t>
  </si>
  <si>
    <t>System</t>
  </si>
  <si>
    <t>Authentication</t>
  </si>
  <si>
    <t>Advance Aging</t>
  </si>
  <si>
    <t>Advance Request To Settlement</t>
  </si>
  <si>
    <t>Advance Settlement</t>
  </si>
  <si>
    <t>Advance Request</t>
  </si>
  <si>
    <t>Budget</t>
  </si>
  <si>
    <t>Bill Of Material</t>
  </si>
  <si>
    <t>BudgetType</t>
  </si>
  <si>
    <t>Bill Of Material Detail</t>
  </si>
  <si>
    <t>Material Product Assembly</t>
  </si>
  <si>
    <t>Material Product Assembly Version</t>
  </si>
  <si>
    <t>Material Product Component</t>
  </si>
  <si>
    <t>Purchase Order</t>
  </si>
  <si>
    <t>Supply Chain</t>
  </si>
  <si>
    <t>Procurement Requisition</t>
  </si>
  <si>
    <t>Customer Relation</t>
  </si>
  <si>
    <t>Sales Order</t>
  </si>
  <si>
    <t>Budget Expense</t>
  </si>
  <si>
    <t>Budget Expense Line</t>
  </si>
  <si>
    <t>Budget Expense Line Ceiling</t>
  </si>
  <si>
    <t>Budget Expense Line Ceiling Object</t>
  </si>
  <si>
    <t>Budget Type</t>
  </si>
  <si>
    <t>Data List</t>
  </si>
  <si>
    <t>Data Form</t>
  </si>
  <si>
    <t>Sales Invoice</t>
  </si>
  <si>
    <t>Project Section</t>
  </si>
  <si>
    <t>Project Section Item</t>
  </si>
  <si>
    <t>Project Section Item Work</t>
  </si>
  <si>
    <t>Profit &amp; Loss</t>
  </si>
  <si>
    <t>General Ledger</t>
  </si>
  <si>
    <t>Trial Balance</t>
  </si>
  <si>
    <t>Customer</t>
  </si>
  <si>
    <t>Prospective Customer</t>
  </si>
  <si>
    <t>Sales Contract</t>
  </si>
  <si>
    <t>Sales Contract Addendum</t>
  </si>
  <si>
    <t>Sales Quotation</t>
  </si>
  <si>
    <t>Accounting</t>
  </si>
  <si>
    <t>Journal</t>
  </si>
  <si>
    <t>Posting</t>
  </si>
  <si>
    <t>Human Resource</t>
  </si>
  <si>
    <t>Business Trip</t>
  </si>
  <si>
    <t>PR to PO</t>
  </si>
  <si>
    <t>PO to PI</t>
  </si>
  <si>
    <t>PI to Payment</t>
  </si>
  <si>
    <t>date</t>
  </si>
  <si>
    <t>Reimbursement</t>
  </si>
  <si>
    <t>Delivery Order</t>
  </si>
  <si>
    <t>Debit Note</t>
  </si>
  <si>
    <t>Warehouse Inbound</t>
  </si>
  <si>
    <t>Warehouse Outbound</t>
  </si>
  <si>
    <t>Bank Receive Money</t>
  </si>
  <si>
    <t>Bank Spend Money</t>
  </si>
  <si>
    <t>Piecemeal</t>
  </si>
  <si>
    <t>Timesheet</t>
  </si>
  <si>
    <t>Stock Opname</t>
  </si>
  <si>
    <t>Payment Voucher</t>
  </si>
  <si>
    <t>Data Master</t>
  </si>
  <si>
    <t>Master</t>
  </si>
  <si>
    <t>SchData-OLTP-Master.Func_TblBloodAglutinogenType_SET</t>
  </si>
  <si>
    <t>Delete</t>
  </si>
  <si>
    <t>SchMaster.TblBusinessDocument</t>
  </si>
  <si>
    <t>SchMaster.TblBusinessDocumentVersion</t>
  </si>
  <si>
    <t>SchMaster.Func_TblBusinessDocument_INSERT</t>
  </si>
  <si>
    <t>SchMaster.Func_TblBusinessDocument_UPDATE</t>
  </si>
  <si>
    <t>SchMaster.Func_TblBusinessDocumentVersion_INSERT</t>
  </si>
  <si>
    <t>SchMaster.Func_TblBusinessDocumentVersion_UPDATE</t>
  </si>
  <si>
    <t>SchData-OLTP-Master.Func_TblBusinessDocument_SET</t>
  </si>
  <si>
    <t>SchData-OLTP-Master.Func_TblBusinessDocumentVersion_SET</t>
  </si>
  <si>
    <t>SchMaster.Func_TblBloodAglutinogenType_INSERT</t>
  </si>
  <si>
    <t>SchMaster.Func_TblBloodAglutinogenType_UPDATE</t>
  </si>
  <si>
    <t>SchMaster.TblBusinessDocumentNumbering</t>
  </si>
  <si>
    <t>SchMaster.TblBusinessDocumentNumberingFormat</t>
  </si>
  <si>
    <t>SchMaster.TblBusinessDocumentType</t>
  </si>
  <si>
    <t>SchMaster.Func_TblBusinessDocumentNumbering_INSERT</t>
  </si>
  <si>
    <t>SchMaster.Func_TblBusinessDocumentNumbering_UPDATE</t>
  </si>
  <si>
    <t>SchMaster.Func_TblBusinessDocumentNumberingFormat_INSERT</t>
  </si>
  <si>
    <t>SchMaster.Func_TblBusinessDocumentNumberingFormat_UPDATE</t>
  </si>
  <si>
    <t>SchMaster.Func_TblBusinessDocumentType_INSERT</t>
  </si>
  <si>
    <t>SchMaster.Func_TblBusinessDocumentType_UPDATE</t>
  </si>
  <si>
    <t>SchData-OLTP-Master.Func_TblBusinessDocumentNumbering_SET</t>
  </si>
  <si>
    <t>SchData-OLTP-Master.Func_TblBusinessDocumentType_SET</t>
  </si>
  <si>
    <t>SchMaster.TblTradeMark</t>
  </si>
  <si>
    <t>SchMaster.TblReligion</t>
  </si>
  <si>
    <t>SchMaster.TblQuantityUnit</t>
  </si>
  <si>
    <t>SchMaster.TblBloodAglutinogenType</t>
  </si>
  <si>
    <t>SchMaster.Func_TblQuantityUnit_INSERT</t>
  </si>
  <si>
    <t>SchMaster.Func_TblQuantityUnit_UPDATE</t>
  </si>
  <si>
    <t>SchMaster.Func_TblReligion_INSERT</t>
  </si>
  <si>
    <t>SchMaster.Func_TblReligion_UPDATE</t>
  </si>
  <si>
    <t>SchMaster.Func_TblTradeMark_INSERT</t>
  </si>
  <si>
    <t>SchMaster.Func_TblTradeMark_UPDATE</t>
  </si>
  <si>
    <t>SchData-OLTP-Master.Func_TblTradeMark_SET</t>
  </si>
  <si>
    <t>SchData-OLTP-Master.Func_TblReligion_SET</t>
  </si>
  <si>
    <t>SchData-OLTP-Master.Func_TblQuantityUnit_SET</t>
  </si>
  <si>
    <t>SchMaster.TblProduct</t>
  </si>
  <si>
    <t>SchMaster.TblProductType</t>
  </si>
  <si>
    <t>SchMaster.TblPersonAccountEMail</t>
  </si>
  <si>
    <t>SchMaster.TblPersonAccountSocialMedia</t>
  </si>
  <si>
    <t>SchMaster.Func_TblProduct_INSERT</t>
  </si>
  <si>
    <t>SchMaster.Func_TblProduct_UPDATE</t>
  </si>
  <si>
    <t>SchMaster.Func_TblProductType_INSERT</t>
  </si>
  <si>
    <t>SchMaster.Func_TblProductType_UPDATE</t>
  </si>
  <si>
    <t>SchMaster.Func_TblPersonAccountEMail_INSERT</t>
  </si>
  <si>
    <t>SchMaster.Func_TblPersonAccountEMail_UPDATE</t>
  </si>
  <si>
    <t>SchMaster.Func_TblPersonAccountSocialMedia_INSERT</t>
  </si>
  <si>
    <t>SchMaster.Func_TblPersonAccountSocialMedia_UPDATE</t>
  </si>
  <si>
    <t>SchData-OLTP-Master.Func_TblPersonAccountEMail_SET</t>
  </si>
  <si>
    <t>SchData-OLTP-Master.Func_TblProductType_SET</t>
  </si>
  <si>
    <t>SchData-OLTP-Master.Func_TblProduct_SET</t>
  </si>
  <si>
    <t>SchData-OLTP-Master.Func_TblPersonAccountSocialMedia_SET</t>
  </si>
  <si>
    <t>SchData-OLTP-Master.Func_TblBusinessDocumentNumberingFormat_SET</t>
  </si>
  <si>
    <t>SchMaster.TblCitizenFamilyCard</t>
  </si>
  <si>
    <t>SchMaster.TblCitizenFamilyCardMember</t>
  </si>
  <si>
    <t>SchMaster.TblCitizenFamilyRelationship</t>
  </si>
  <si>
    <t>SchMaster.TblCitizenGender</t>
  </si>
  <si>
    <t>SchMaster.TblCitizenIdentity</t>
  </si>
  <si>
    <t>SchMaster.TblCitizenIdentityCard</t>
  </si>
  <si>
    <t>SchMaster.TblCitizenMaritalStatus</t>
  </si>
  <si>
    <t>SchMaster.TblCitizenProfession</t>
  </si>
  <si>
    <t>SchMaster.TblCountry</t>
  </si>
  <si>
    <t>SchMaster.TblCountryAdministrativeAreaLevel1</t>
  </si>
  <si>
    <t>SchMaster.TblCountryAdministrativeAreaLevel2</t>
  </si>
  <si>
    <t>SchMaster.TblCountryAdministrativeAreaLevel3</t>
  </si>
  <si>
    <t>SchMaster.TblCountryAdministrativeAreaLevel4</t>
  </si>
  <si>
    <t>SchMaster.TblCurrency</t>
  </si>
  <si>
    <t>SchMaster.TblCurrencyExchangeRateCentralBank</t>
  </si>
  <si>
    <t>SchMaster.TblCurrencyExchangeRateTax</t>
  </si>
  <si>
    <t>SchData-OLTP-Master.Func_TblCitizenFamilyCard_SET</t>
  </si>
  <si>
    <t>SchData-OLTP-Master.Func_TblCitizenFamilyCardMember_SET</t>
  </si>
  <si>
    <t>SchData-OLTP-Master.Func_TblCitizenFamilyRelationship_SET</t>
  </si>
  <si>
    <t>SchData-OLTP-Master.Func_TblCitizenGender_SET</t>
  </si>
  <si>
    <t>SchData-OLTP-Master.Func_TblCitizenIdentity_SET</t>
  </si>
  <si>
    <t>SchData-OLTP-Master.Func_TblCitizenIdentityCard_SET</t>
  </si>
  <si>
    <t>SchData-OLTP-Master.Func_TblCitizenMaritalStatus_SET</t>
  </si>
  <si>
    <t>SchData-OLTP-Master.Func_TblCitizenProfession_SET</t>
  </si>
  <si>
    <t>SchData-OLTP-Master.Func_TblCountry_SET</t>
  </si>
  <si>
    <t>SchData-OLTP-Master.Func_TblCountryAdministrativeAreaLevel1_SET</t>
  </si>
  <si>
    <t>SchData-OLTP-Master.Func_TblCountryAdministrativeAreaLevel2_SET</t>
  </si>
  <si>
    <t>SchData-OLTP-Master.Func_TblCountryAdministrativeAreaLevel3_SET</t>
  </si>
  <si>
    <t>SchData-OLTP-Master.Func_TblCountryAdministrativeAreaLevel4_SET</t>
  </si>
  <si>
    <t>SchData-OLTP-Master.Func_TblCurrency_SET</t>
  </si>
  <si>
    <t>SchData-OLTP-Master.Func_TblCurrencyExchangeRateCentralBank_SET</t>
  </si>
  <si>
    <t>SchData-OLTP-Master.Func_TblCurrencyExchangeRateTax_SET</t>
  </si>
  <si>
    <t>SchMaster.Func_TblCurrencyExchangeRateTax_INSERT</t>
  </si>
  <si>
    <t>SchMaster.Func_TblCurrencyExchangeRateTax_UPDATE</t>
  </si>
  <si>
    <t>SchMaster.Func_TblCurrencyExchangeRateCentralBank_INSERT</t>
  </si>
  <si>
    <t>SchMaster.Func_TblCurrencyExchangeRateCentralBank_UPDATE</t>
  </si>
  <si>
    <t>SchMaster.Func_TblCountry_INSERT</t>
  </si>
  <si>
    <t>SchMaster.Func_TblCountry_UPDATE</t>
  </si>
  <si>
    <t>SchMaster.Func_TblCountryAdministrativeAreaLevel1_INSERT</t>
  </si>
  <si>
    <t>SchMaster.Func_TblCountryAdministrativeAreaLevel1_UPDATE</t>
  </si>
  <si>
    <t>SchMaster.Func_TblCountryAdministrativeAreaLevel2_INSERT</t>
  </si>
  <si>
    <t>SchMaster.Func_TblCountryAdministrativeAreaLevel2_UPDATE</t>
  </si>
  <si>
    <t>SchMaster.Func_TblCountryAdministrativeAreaLevel3_INSERT</t>
  </si>
  <si>
    <t>SchMaster.Func_TblCountryAdministrativeAreaLevel3_UPDATE</t>
  </si>
  <si>
    <t>SchMaster.Func_TblCountryAdministrativeAreaLevel4_INSERT</t>
  </si>
  <si>
    <t>SchMaster.Func_TblCountryAdministrativeAreaLevel4_UPDATE</t>
  </si>
  <si>
    <t>SchMaster.Func_TblCitizenProfession_INSERT</t>
  </si>
  <si>
    <t>SchMaster.Func_TblCitizenProfession_UPDATE</t>
  </si>
  <si>
    <t>SchMaster.Func_TblCitizenMaritalStatus_INSERT</t>
  </si>
  <si>
    <t>SchMaster.Func_TblCitizenMaritalStatus_UPDATE</t>
  </si>
  <si>
    <t>SchMaster.Func_TblCitizenIdentityCard_INSERT</t>
  </si>
  <si>
    <t>SchMaster.Func_TblCitizenIdentityCard_UPDATE</t>
  </si>
  <si>
    <t>SchMaster.Func_TblCitizenIdentity_INSERT</t>
  </si>
  <si>
    <t>SchMaster.Func_TblCitizenIdentity_UPDATE</t>
  </si>
  <si>
    <t>SchMaster.Func_TblCitizenGender_INSERT</t>
  </si>
  <si>
    <t>SchMaster.Func_TblCitizenGender_UPDATE</t>
  </si>
  <si>
    <t>SchMaster.Func_TblCitizenFamilyRelationship_INSERT</t>
  </si>
  <si>
    <t>SchMaster.Func_TblCitizenFamilyRelationship_UPDATE</t>
  </si>
  <si>
    <t>SchMaster.Func_TblCitizenFamilyCard_INSERT</t>
  </si>
  <si>
    <t>SchMaster.Func_TblCitizenFamilyCard_UPDATE</t>
  </si>
  <si>
    <t>SchMaster.Func_TblCitizenFamilyCardMember_INSERT</t>
  </si>
  <si>
    <t>SchMaster.Func_TblCitizenFamilyCardMember_UPDATE</t>
  </si>
  <si>
    <t>SchMaster.Func_TblCurrency_INSERT</t>
  </si>
  <si>
    <t>SchMaster.Func_TblCurrency_UPDATE</t>
  </si>
  <si>
    <t>SchMaster.TblDataCompression</t>
  </si>
  <si>
    <t>SchMaster.TblDayOffGovernmentPolicy</t>
  </si>
  <si>
    <t>SchMaster.TblDayOffNational</t>
  </si>
  <si>
    <t>SchMaster.TblDayOffRegional</t>
  </si>
  <si>
    <t>SchMaster.TblGoodsModel</t>
  </si>
  <si>
    <t>SchMaster.TblGoodsType</t>
  </si>
  <si>
    <t>SchMaster.TblInstitution</t>
  </si>
  <si>
    <t>SchMaster.TblInstitutionBranch</t>
  </si>
  <si>
    <t>SchMaster.TblInstitutionType</t>
  </si>
  <si>
    <t>SchMaster.TblPeriod</t>
  </si>
  <si>
    <t>SchMaster.TblPerson</t>
  </si>
  <si>
    <t>SchData-OLTP-Master.Func_TblDataCompression_SET</t>
  </si>
  <si>
    <t>SchData-OLTP-Master.Func_TblDayOffGovernmentPolicy_SET</t>
  </si>
  <si>
    <t>SchData-OLTP-Master.Func_TblDayOffNational_SET</t>
  </si>
  <si>
    <t>SchData-OLTP-Master.Func_TblDayOffRegional_SET</t>
  </si>
  <si>
    <t>SchData-OLTP-Master.Func_TblGoodsModel_SET</t>
  </si>
  <si>
    <t>SchData-OLTP-Master.Func_TblGoodsType_SET</t>
  </si>
  <si>
    <t>SchData-OLTP-Master.Func_TblInstitution_SET</t>
  </si>
  <si>
    <t>SchData-OLTP-Master.Func_TblInstitutionBranch_SET</t>
  </si>
  <si>
    <t>SchData-OLTP-Master.Func_TblInstitutionType_SET</t>
  </si>
  <si>
    <t>SchData-OLTP-Master.Func_TblPeriod_SET</t>
  </si>
  <si>
    <t>SchData-OLTP-Master.Func_TblPerson_SET</t>
  </si>
  <si>
    <t>SchMaster.Func_TblPerson_INSERT</t>
  </si>
  <si>
    <t>SchMaster.Func_TblPerson_UPDATE</t>
  </si>
  <si>
    <t>SchMaster.Func_TblPeriod_INSERT</t>
  </si>
  <si>
    <t>SchMaster.Func_TblPeriod_UPDATE</t>
  </si>
  <si>
    <t>SchMaster.Func_TblInstitutionType_INSERT</t>
  </si>
  <si>
    <t>SchMaster.Func_TblInstitutionType_UPDATE</t>
  </si>
  <si>
    <t>SchMaster.Func_TblInstitutionBranch_INSERT</t>
  </si>
  <si>
    <t>SchMaster.Func_TblInstitutionBranch_UPDATE</t>
  </si>
  <si>
    <t>SchMaster.Func_TblInstitution_INSERT</t>
  </si>
  <si>
    <t>SchMaster.Func_TblInstitution_UPDATE</t>
  </si>
  <si>
    <t>SchMaster.Func_TblGoodsType_INSERT</t>
  </si>
  <si>
    <t>SchMaster.Func_TblGoodsType_UPDATE</t>
  </si>
  <si>
    <t>SchMaster.Func_TblGoodsModel_INSERT</t>
  </si>
  <si>
    <t>SchMaster.Func_TblGoodsModel_UPDATE</t>
  </si>
  <si>
    <t>SchMaster.Func_TblDayOffNational_INSERT</t>
  </si>
  <si>
    <t>SchMaster.Func_TblDayOffNational_UPDATE</t>
  </si>
  <si>
    <t>SchMaster.Func_TblDayOffGovernmentPolicy_INSERT</t>
  </si>
  <si>
    <t>SchMaster.Func_TblDayOffGovernmentPolicy_UPDATE</t>
  </si>
  <si>
    <t>SchMaster.Func_TblDayOffRegional_INSERT</t>
  </si>
  <si>
    <t>SchMaster.Func_TblDayOffRegional_UPDATE</t>
  </si>
  <si>
    <t>SchMaster.Func_TblDataCompression_INSERT</t>
  </si>
  <si>
    <t>SchMaster.Func_TblDataCompression_UPDATE</t>
  </si>
  <si>
    <t>Budgeting.Form.Budget</t>
  </si>
  <si>
    <t>SchBudgeting.TblBudget</t>
  </si>
  <si>
    <t>SchBudgeting.Func_TblBudget_INSERT</t>
  </si>
  <si>
    <t>SchBudgeting.Func_TblBudget_UPDATE</t>
  </si>
  <si>
    <t>SchData-OLTP-Budgeting.Func_TblBudget_SET</t>
  </si>
  <si>
    <t>transaction.read.dataList.budgeting.getBudget</t>
  </si>
  <si>
    <t>LEAD FINISH DATE</t>
  </si>
  <si>
    <t>Realisasi</t>
  </si>
  <si>
    <t>Rencana (Adjustment)</t>
  </si>
  <si>
    <t>Finish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</si>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</sst>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rgb="FFFF0000"/>
      <name val="Arial Narrow"/>
      <family val="2"/>
    </font>
    <font>
      <sz val="10"/>
      <name val="Arial Narrow"/>
      <family val="2"/>
    </font>
    <font>
      <sz val="10"/>
      <color rgb="FF00B050"/>
      <name val="Arial Narrow"/>
      <family val="2"/>
    </font>
    <font>
      <sz val="10"/>
      <color theme="9" tint="0.79998168889431442"/>
      <name val="Arial Narrow"/>
      <family val="2"/>
    </font>
    <font>
      <sz val="10"/>
      <color theme="3" tint="0.3999755851924192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>
        <bgColor theme="9" tint="0.39997558519241921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2" borderId="5" xfId="0" applyFont="1" applyFill="1" applyBorder="1"/>
    <xf numFmtId="0" fontId="2" fillId="0" borderId="0" xfId="0" applyFont="1"/>
    <xf numFmtId="164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5" fillId="9" borderId="1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6" borderId="10" xfId="0" applyFont="1" applyFill="1" applyBorder="1"/>
    <xf numFmtId="0" fontId="2" fillId="6" borderId="13" xfId="0" applyFont="1" applyFill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6" borderId="0" xfId="0" applyFont="1" applyFill="1"/>
    <xf numFmtId="164" fontId="1" fillId="6" borderId="0" xfId="0" applyNumberFormat="1" applyFont="1" applyFill="1"/>
    <xf numFmtId="1" fontId="1" fillId="0" borderId="0" xfId="0" applyNumberFormat="1" applyFont="1" applyAlignment="1">
      <alignment horizontal="center"/>
    </xf>
    <xf numFmtId="1" fontId="2" fillId="6" borderId="13" xfId="0" applyNumberFormat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11" xfId="0" applyFont="1" applyFill="1" applyBorder="1"/>
    <xf numFmtId="1" fontId="1" fillId="10" borderId="11" xfId="0" applyNumberFormat="1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0" xfId="0" applyFont="1" applyFill="1" applyBorder="1"/>
    <xf numFmtId="0" fontId="2" fillId="11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8" borderId="2" xfId="0" applyFont="1" applyFill="1" applyBorder="1"/>
    <xf numFmtId="14" fontId="0" fillId="0" borderId="0" xfId="0" applyNumberFormat="1"/>
    <xf numFmtId="1" fontId="5" fillId="9" borderId="16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0" fontId="2" fillId="0" borderId="0" xfId="0" applyFont="1" applyFill="1"/>
    <xf numFmtId="1" fontId="1" fillId="0" borderId="10" xfId="0" applyNumberFormat="1" applyFont="1" applyFill="1" applyBorder="1"/>
    <xf numFmtId="0" fontId="1" fillId="0" borderId="0" xfId="0" applyFont="1" applyFill="1"/>
    <xf numFmtId="1" fontId="1" fillId="0" borderId="0" xfId="0" applyNumberFormat="1" applyFont="1"/>
    <xf numFmtId="9" fontId="1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9" borderId="1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" fontId="1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0" xfId="0" applyFont="1" applyFill="1" applyBorder="1" applyAlignment="1">
      <alignment horizontal="center"/>
    </xf>
    <xf numFmtId="0" fontId="12" fillId="2" borderId="6" xfId="0" applyFont="1" applyFill="1" applyBorder="1"/>
    <xf numFmtId="164" fontId="1" fillId="4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1" fontId="6" fillId="9" borderId="19" xfId="0" applyNumberFormat="1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1" fontId="6" fillId="9" borderId="1" xfId="0" applyNumberFormat="1" applyFont="1" applyFill="1" applyBorder="1" applyAlignment="1">
      <alignment horizontal="center" vertical="center" wrapText="1"/>
    </xf>
    <xf numFmtId="1" fontId="6" fillId="9" borderId="19" xfId="0" applyNumberFormat="1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4" fontId="6" fillId="9" borderId="1" xfId="0" applyNumberFormat="1" applyFont="1" applyFill="1" applyBorder="1" applyAlignment="1">
      <alignment horizontal="center" vertical="center" wrapText="1"/>
    </xf>
    <xf numFmtId="164" fontId="6" fillId="9" borderId="19" xfId="0" applyNumberFormat="1" applyFont="1" applyFill="1" applyBorder="1" applyAlignment="1">
      <alignment horizontal="center" vertical="center" wrapText="1"/>
    </xf>
    <xf numFmtId="164" fontId="11" fillId="4" borderId="10" xfId="0" applyNumberFormat="1" applyFont="1" applyFill="1" applyBorder="1" applyAlignment="1">
      <alignment horizontal="center"/>
    </xf>
    <xf numFmtId="0" fontId="2" fillId="8" borderId="31" xfId="0" applyFont="1" applyFill="1" applyBorder="1"/>
    <xf numFmtId="0" fontId="2" fillId="6" borderId="32" xfId="0" applyFont="1" applyFill="1" applyBorder="1"/>
    <xf numFmtId="164" fontId="2" fillId="6" borderId="32" xfId="0" applyNumberFormat="1" applyFont="1" applyFill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2" fillId="3" borderId="33" xfId="0" applyNumberFormat="1" applyFont="1" applyFill="1" applyBorder="1" applyAlignment="1">
      <alignment horizontal="center"/>
    </xf>
    <xf numFmtId="0" fontId="1" fillId="2" borderId="23" xfId="0" applyFont="1" applyFill="1" applyBorder="1"/>
    <xf numFmtId="0" fontId="1" fillId="2" borderId="34" xfId="0" applyFont="1" applyFill="1" applyBorder="1"/>
    <xf numFmtId="0" fontId="1" fillId="10" borderId="24" xfId="0" applyFont="1" applyFill="1" applyBorder="1"/>
    <xf numFmtId="0" fontId="1" fillId="10" borderId="35" xfId="0" applyFont="1" applyFill="1" applyBorder="1"/>
    <xf numFmtId="164" fontId="1" fillId="10" borderId="35" xfId="0" applyNumberFormat="1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1" fontId="1" fillId="10" borderId="35" xfId="0" applyNumberFormat="1" applyFont="1" applyFill="1" applyBorder="1" applyAlignment="1">
      <alignment horizontal="center"/>
    </xf>
    <xf numFmtId="0" fontId="1" fillId="10" borderId="36" xfId="0" applyFont="1" applyFill="1" applyBorder="1"/>
    <xf numFmtId="0" fontId="2" fillId="11" borderId="31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32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164" fontId="2" fillId="5" borderId="32" xfId="0" applyNumberFormat="1" applyFont="1" applyFill="1" applyBorder="1" applyAlignment="1">
      <alignment horizontal="center"/>
    </xf>
    <xf numFmtId="164" fontId="2" fillId="5" borderId="3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4" fontId="1" fillId="4" borderId="34" xfId="0" applyNumberFormat="1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/>
    </xf>
    <xf numFmtId="0" fontId="1" fillId="7" borderId="26" xfId="0" applyFont="1" applyFill="1" applyBorder="1"/>
    <xf numFmtId="0" fontId="1" fillId="7" borderId="35" xfId="0" applyFont="1" applyFill="1" applyBorder="1" applyAlignment="1">
      <alignment horizontal="center"/>
    </xf>
    <xf numFmtId="0" fontId="1" fillId="7" borderId="35" xfId="0" applyFont="1" applyFill="1" applyBorder="1"/>
    <xf numFmtId="0" fontId="1" fillId="7" borderId="36" xfId="0" applyFont="1" applyFill="1" applyBorder="1"/>
    <xf numFmtId="0" fontId="2" fillId="11" borderId="16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2" fillId="11" borderId="37" xfId="0" applyFont="1" applyFill="1" applyBorder="1"/>
    <xf numFmtId="14" fontId="1" fillId="2" borderId="34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/>
    <xf numFmtId="41" fontId="1" fillId="0" borderId="0" xfId="2" applyFont="1"/>
    <xf numFmtId="14" fontId="1" fillId="2" borderId="5" xfId="0" applyNumberFormat="1" applyFont="1" applyFill="1" applyBorder="1" applyAlignment="1">
      <alignment horizontal="center" vertical="center"/>
    </xf>
    <xf numFmtId="0" fontId="1" fillId="6" borderId="0" xfId="0" applyFont="1" applyFill="1" applyBorder="1"/>
    <xf numFmtId="164" fontId="2" fillId="9" borderId="19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4" fontId="1" fillId="7" borderId="35" xfId="0" applyNumberFormat="1" applyFont="1" applyFill="1" applyBorder="1"/>
    <xf numFmtId="164" fontId="1" fillId="2" borderId="10" xfId="0" applyNumberFormat="1" applyFont="1" applyFill="1" applyBorder="1"/>
    <xf numFmtId="164" fontId="1" fillId="0" borderId="0" xfId="0" applyNumberFormat="1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28471328028722903"/>
          <c:y val="0.14605239233301381"/>
          <c:w val="0.6847310698338871"/>
          <c:h val="0.56179336608157193"/>
        </c:manualLayout>
      </c:layout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strRef>
              <c:f>'RESUME 2'!$C$2:$C$10</c:f>
              <c:strCache>
                <c:ptCount val="7"/>
                <c:pt idx="0">
                  <c:v>Main ► Form ► Core</c:v>
                </c:pt>
                <c:pt idx="3">
                  <c:v>System ► Form ► Authentication ► Login</c:v>
                </c:pt>
                <c:pt idx="6">
                  <c:v>System ► Form ► Authentication ► Logout</c:v>
                </c:pt>
              </c:strCache>
            </c:strRef>
          </c:cat>
          <c:val>
            <c:numRef>
              <c:f>'RESUME 2'!$G$2:$G$10</c:f>
              <c:numCache>
                <c:formatCode>dd/mm/yyyy;@</c:formatCode>
                <c:ptCount val="9"/>
                <c:pt idx="0">
                  <c:v>44118</c:v>
                </c:pt>
                <c:pt idx="1">
                  <c:v>44118</c:v>
                </c:pt>
                <c:pt idx="3">
                  <c:v>44148</c:v>
                </c:pt>
                <c:pt idx="4">
                  <c:v>44148</c:v>
                </c:pt>
                <c:pt idx="6">
                  <c:v>44148</c:v>
                </c:pt>
                <c:pt idx="7">
                  <c:v>44148</c:v>
                </c:pt>
              </c:numCache>
            </c:numRef>
          </c:val>
        </c:ser>
        <c:ser>
          <c:idx val="1"/>
          <c:order val="1"/>
          <c:tx>
            <c:strRef>
              <c:f>'RESUME 2'!$H$1</c:f>
              <c:strCache>
                <c:ptCount val="1"/>
                <c:pt idx="0">
                  <c:v>Finish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'RESUME 2'!$C$2:$C$10</c:f>
              <c:strCache>
                <c:ptCount val="7"/>
                <c:pt idx="0">
                  <c:v>Main ► Form ► Core</c:v>
                </c:pt>
                <c:pt idx="3">
                  <c:v>System ► Form ► Authentication ► Login</c:v>
                </c:pt>
                <c:pt idx="6">
                  <c:v>System ► Form ► Authentication ► Logout</c:v>
                </c:pt>
              </c:strCache>
            </c:strRef>
          </c:cat>
          <c:val>
            <c:numRef>
              <c:f>'RESUME 2'!$H$2:$H$10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3">
                  <c:v>5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3648288"/>
        <c:axId val="223649072"/>
      </c:barChart>
      <c:catAx>
        <c:axId val="22364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23649072"/>
        <c:crosses val="autoZero"/>
        <c:auto val="1"/>
        <c:lblAlgn val="ctr"/>
        <c:lblOffset val="100"/>
        <c:noMultiLvlLbl val="0"/>
      </c:catAx>
      <c:valAx>
        <c:axId val="223649072"/>
        <c:scaling>
          <c:orientation val="minMax"/>
          <c:min val="4411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236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Progress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729242298004389"/>
          <c:y val="8.0755870229395108E-2"/>
          <c:w val="0.65198942440184915"/>
          <c:h val="0.79435118704680419"/>
        </c:manualLayout>
      </c:layout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RESUME!$K$2:$K$24</c:f>
              <c:strCache>
                <c:ptCount val="23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  <c:pt idx="3">
                  <c:v>Data Master ► Form ► Master ► Submit</c:v>
                </c:pt>
                <c:pt idx="4">
                  <c:v>Data Master ► Form ► Master ► Revision</c:v>
                </c:pt>
                <c:pt idx="5">
                  <c:v>Data Master ► Form ► Master ► Delete</c:v>
                </c:pt>
                <c:pt idx="6">
                  <c:v>Accounting ► Form ► Journal ► Submit</c:v>
                </c:pt>
                <c:pt idx="7">
                  <c:v>Accounting ► Form ► Journal ► Revision</c:v>
                </c:pt>
                <c:pt idx="8">
                  <c:v>Accounting ► Form ► Journal ► Posting</c:v>
                </c:pt>
                <c:pt idx="9">
                  <c:v>Accounting ► Report ► Resume ► General Ledger</c:v>
                </c:pt>
                <c:pt idx="10">
                  <c:v>Accounting ► Report ► Resume ► Journal</c:v>
                </c:pt>
                <c:pt idx="11">
                  <c:v>Accounting ► Report ► Resume ► Profit &amp; Loss</c:v>
                </c:pt>
                <c:pt idx="12">
                  <c:v>Accounting ► Report ► Resume ► Trial Balance</c:v>
                </c:pt>
                <c:pt idx="13">
                  <c:v>Budgeting ► Form ► Budget ► Submit</c:v>
                </c:pt>
                <c:pt idx="14">
                  <c:v>Budgeting ► Form ► Budget ► Revision</c:v>
                </c:pt>
                <c:pt idx="15">
                  <c:v>Budgeting ► Form ► Budget Expense ► Submit</c:v>
                </c:pt>
                <c:pt idx="16">
                  <c:v>Budgeting ► Form ► Budget Expense ► Revision</c:v>
                </c:pt>
                <c:pt idx="17">
                  <c:v>Budgeting ► Form ► Budget Expense Line ► Submit</c:v>
                </c:pt>
                <c:pt idx="18">
                  <c:v>Budgeting ► Form ► Budget Expense Line ► Revision</c:v>
                </c:pt>
                <c:pt idx="19">
                  <c:v>Budgeting ► Form ► Budget Expense Line Ceiling ► Submit</c:v>
                </c:pt>
                <c:pt idx="20">
                  <c:v>Budgeting ► Form ► Budget Expense Line Ceiling ► Revision</c:v>
                </c:pt>
                <c:pt idx="21">
                  <c:v>Budgeting ► Form ► Budget Expense Line Ceiling Object ► Submit</c:v>
                </c:pt>
                <c:pt idx="22">
                  <c:v>Budgeting ► Form ► Budget Expense Line Ceiling Object ► Revision</c:v>
                </c:pt>
              </c:strCache>
            </c:strRef>
          </c:cat>
          <c:val>
            <c:numRef>
              <c:f>RESUME!$M$2:$M$24</c:f>
              <c:numCache>
                <c:formatCode>dd/mm/yyyy;@</c:formatCode>
                <c:ptCount val="23"/>
                <c:pt idx="0">
                  <c:v>44118</c:v>
                </c:pt>
                <c:pt idx="1">
                  <c:v>44148</c:v>
                </c:pt>
                <c:pt idx="2">
                  <c:v>44148</c:v>
                </c:pt>
                <c:pt idx="3">
                  <c:v>44148</c:v>
                </c:pt>
                <c:pt idx="4">
                  <c:v>44148</c:v>
                </c:pt>
                <c:pt idx="5">
                  <c:v>44148</c:v>
                </c:pt>
                <c:pt idx="13">
                  <c:v>44243</c:v>
                </c:pt>
                <c:pt idx="14">
                  <c:v>44243</c:v>
                </c:pt>
                <c:pt idx="15">
                  <c:v>44243</c:v>
                </c:pt>
                <c:pt idx="16">
                  <c:v>44243</c:v>
                </c:pt>
                <c:pt idx="17">
                  <c:v>44243</c:v>
                </c:pt>
                <c:pt idx="18">
                  <c:v>44243</c:v>
                </c:pt>
                <c:pt idx="19">
                  <c:v>44243</c:v>
                </c:pt>
                <c:pt idx="20">
                  <c:v>44243</c:v>
                </c:pt>
                <c:pt idx="21">
                  <c:v>44243</c:v>
                </c:pt>
                <c:pt idx="22">
                  <c:v>44243</c:v>
                </c:pt>
              </c:numCache>
            </c:numRef>
          </c:val>
        </c:ser>
        <c:ser>
          <c:idx val="1"/>
          <c:order val="1"/>
          <c:tx>
            <c:strRef>
              <c:f>RESUME!$N$1</c:f>
              <c:strCache>
                <c:ptCount val="1"/>
                <c:pt idx="0">
                  <c:v>Yet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RESUME!$K$2:$K$24</c:f>
              <c:strCache>
                <c:ptCount val="23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  <c:pt idx="3">
                  <c:v>Data Master ► Form ► Master ► Submit</c:v>
                </c:pt>
                <c:pt idx="4">
                  <c:v>Data Master ► Form ► Master ► Revision</c:v>
                </c:pt>
                <c:pt idx="5">
                  <c:v>Data Master ► Form ► Master ► Delete</c:v>
                </c:pt>
                <c:pt idx="6">
                  <c:v>Accounting ► Form ► Journal ► Submit</c:v>
                </c:pt>
                <c:pt idx="7">
                  <c:v>Accounting ► Form ► Journal ► Revision</c:v>
                </c:pt>
                <c:pt idx="8">
                  <c:v>Accounting ► Form ► Journal ► Posting</c:v>
                </c:pt>
                <c:pt idx="9">
                  <c:v>Accounting ► Report ► Resume ► General Ledger</c:v>
                </c:pt>
                <c:pt idx="10">
                  <c:v>Accounting ► Report ► Resume ► Journal</c:v>
                </c:pt>
                <c:pt idx="11">
                  <c:v>Accounting ► Report ► Resume ► Profit &amp; Loss</c:v>
                </c:pt>
                <c:pt idx="12">
                  <c:v>Accounting ► Report ► Resume ► Trial Balance</c:v>
                </c:pt>
                <c:pt idx="13">
                  <c:v>Budgeting ► Form ► Budget ► Submit</c:v>
                </c:pt>
                <c:pt idx="14">
                  <c:v>Budgeting ► Form ► Budget ► Revision</c:v>
                </c:pt>
                <c:pt idx="15">
                  <c:v>Budgeting ► Form ► Budget Expense ► Submit</c:v>
                </c:pt>
                <c:pt idx="16">
                  <c:v>Budgeting ► Form ► Budget Expense ► Revision</c:v>
                </c:pt>
                <c:pt idx="17">
                  <c:v>Budgeting ► Form ► Budget Expense Line ► Submit</c:v>
                </c:pt>
                <c:pt idx="18">
                  <c:v>Budgeting ► Form ► Budget Expense Line ► Revision</c:v>
                </c:pt>
                <c:pt idx="19">
                  <c:v>Budgeting ► Form ► Budget Expense Line Ceiling ► Submit</c:v>
                </c:pt>
                <c:pt idx="20">
                  <c:v>Budgeting ► Form ► Budget Expense Line Ceiling ► Revision</c:v>
                </c:pt>
                <c:pt idx="21">
                  <c:v>Budgeting ► Form ► Budget Expense Line Ceiling Object ► Submit</c:v>
                </c:pt>
                <c:pt idx="22">
                  <c:v>Budgeting ► Form ► Budget Expense Line Ceiling Object ► Revision</c:v>
                </c:pt>
              </c:strCache>
            </c:strRef>
          </c:cat>
          <c:val>
            <c:numRef>
              <c:f>RESUME!$N$2:$N$24</c:f>
              <c:numCache>
                <c:formatCode>0</c:formatCode>
                <c:ptCount val="23"/>
                <c:pt idx="0">
                  <c:v>30</c:v>
                </c:pt>
                <c:pt idx="1">
                  <c:v>3</c:v>
                </c:pt>
                <c:pt idx="2">
                  <c:v>1</c:v>
                </c:pt>
                <c:pt idx="3">
                  <c:v>263</c:v>
                </c:pt>
                <c:pt idx="4">
                  <c:v>263</c:v>
                </c:pt>
                <c:pt idx="5">
                  <c:v>263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</c:numCache>
            </c:numRef>
          </c:val>
        </c:ser>
        <c:ser>
          <c:idx val="2"/>
          <c:order val="2"/>
          <c:tx>
            <c:strRef>
              <c:f>RESUME!$O$1</c:f>
              <c:strCache>
                <c:ptCount val="1"/>
                <c:pt idx="0">
                  <c:v>Remain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RESUME!$K$2:$K$24</c:f>
              <c:strCache>
                <c:ptCount val="23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  <c:pt idx="3">
                  <c:v>Data Master ► Form ► Master ► Submit</c:v>
                </c:pt>
                <c:pt idx="4">
                  <c:v>Data Master ► Form ► Master ► Revision</c:v>
                </c:pt>
                <c:pt idx="5">
                  <c:v>Data Master ► Form ► Master ► Delete</c:v>
                </c:pt>
                <c:pt idx="6">
                  <c:v>Accounting ► Form ► Journal ► Submit</c:v>
                </c:pt>
                <c:pt idx="7">
                  <c:v>Accounting ► Form ► Journal ► Revision</c:v>
                </c:pt>
                <c:pt idx="8">
                  <c:v>Accounting ► Form ► Journal ► Posting</c:v>
                </c:pt>
                <c:pt idx="9">
                  <c:v>Accounting ► Report ► Resume ► General Ledger</c:v>
                </c:pt>
                <c:pt idx="10">
                  <c:v>Accounting ► Report ► Resume ► Journal</c:v>
                </c:pt>
                <c:pt idx="11">
                  <c:v>Accounting ► Report ► Resume ► Profit &amp; Loss</c:v>
                </c:pt>
                <c:pt idx="12">
                  <c:v>Accounting ► Report ► Resume ► Trial Balance</c:v>
                </c:pt>
                <c:pt idx="13">
                  <c:v>Budgeting ► Form ► Budget ► Submit</c:v>
                </c:pt>
                <c:pt idx="14">
                  <c:v>Budgeting ► Form ► Budget ► Revision</c:v>
                </c:pt>
                <c:pt idx="15">
                  <c:v>Budgeting ► Form ► Budget Expense ► Submit</c:v>
                </c:pt>
                <c:pt idx="16">
                  <c:v>Budgeting ► Form ► Budget Expense ► Revision</c:v>
                </c:pt>
                <c:pt idx="17">
                  <c:v>Budgeting ► Form ► Budget Expense Line ► Submit</c:v>
                </c:pt>
                <c:pt idx="18">
                  <c:v>Budgeting ► Form ► Budget Expense Line ► Revision</c:v>
                </c:pt>
                <c:pt idx="19">
                  <c:v>Budgeting ► Form ► Budget Expense Line Ceiling ► Submit</c:v>
                </c:pt>
                <c:pt idx="20">
                  <c:v>Budgeting ► Form ► Budget Expense Line Ceiling ► Revision</c:v>
                </c:pt>
                <c:pt idx="21">
                  <c:v>Budgeting ► Form ► Budget Expense Line Ceiling Object ► Submit</c:v>
                </c:pt>
                <c:pt idx="22">
                  <c:v>Budgeting ► Form ► Budget Expense Line Ceiling Object ► Revision</c:v>
                </c:pt>
              </c:strCache>
            </c:strRef>
          </c:cat>
          <c:val>
            <c:numRef>
              <c:f>RESUME!$O$2:$O$24</c:f>
              <c:numCache>
                <c:formatCode>0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6154040"/>
        <c:axId val="216788432"/>
      </c:barChart>
      <c:catAx>
        <c:axId val="216154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6788432"/>
        <c:crossesAt val="44118"/>
        <c:auto val="1"/>
        <c:lblAlgn val="ctr"/>
        <c:lblOffset val="100"/>
        <c:noMultiLvlLbl val="0"/>
      </c:catAx>
      <c:valAx>
        <c:axId val="216788432"/>
        <c:scaling>
          <c:orientation val="minMax"/>
          <c:min val="4411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615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</xdr:colOff>
      <xdr:row>0</xdr:row>
      <xdr:rowOff>146445</xdr:rowOff>
    </xdr:from>
    <xdr:to>
      <xdr:col>21</xdr:col>
      <xdr:colOff>35718</xdr:colOff>
      <xdr:row>21</xdr:row>
      <xdr:rowOff>83342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714374</xdr:colOff>
      <xdr:row>0</xdr:row>
      <xdr:rowOff>138114</xdr:rowOff>
    </xdr:from>
    <xdr:to>
      <xdr:col>31</xdr:col>
      <xdr:colOff>552450</xdr:colOff>
      <xdr:row>35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topLeftCell="B1" zoomScale="80" zoomScaleNormal="80" workbookViewId="0">
      <selection activeCell="G15" sqref="G15"/>
    </sheetView>
  </sheetViews>
  <sheetFormatPr defaultRowHeight="12.75" x14ac:dyDescent="0.2"/>
  <cols>
    <col min="1" max="1" width="2.140625" style="1" customWidth="1"/>
    <col min="2" max="2" width="2.140625" style="1" bestFit="1" customWidth="1"/>
    <col min="3" max="3" width="34.85546875" style="1" bestFit="1" customWidth="1"/>
    <col min="4" max="4" width="23.42578125" style="1" bestFit="1" customWidth="1"/>
    <col min="5" max="5" width="2.140625" style="1" customWidth="1"/>
    <col min="6" max="6" width="21" style="1" bestFit="1" customWidth="1"/>
    <col min="7" max="7" width="9.42578125" style="41" bestFit="1" customWidth="1"/>
    <col min="8" max="8" width="5.7109375" style="1" bestFit="1" customWidth="1"/>
    <col min="9" max="16384" width="9.140625" style="1"/>
  </cols>
  <sheetData>
    <row r="1" spans="2:19" x14ac:dyDescent="0.2">
      <c r="G1" s="41" t="s">
        <v>67</v>
      </c>
      <c r="H1" s="1" t="s">
        <v>311</v>
      </c>
    </row>
    <row r="2" spans="2:19" x14ac:dyDescent="0.2">
      <c r="B2" s="1">
        <v>1</v>
      </c>
      <c r="C2" s="1" t="str">
        <f ca="1">IF(EXACT(B2, ""), "", OFFSET(RESUME!$K$2, B2-1, 0, 1, 1))</f>
        <v>Main ► Form ► Core</v>
      </c>
      <c r="D2" s="1" t="str">
        <f ca="1">IF(EXACT(B2, ""), "", OFFSET(RESUME!$L$2, B2-1, 0, 1, 1))</f>
        <v>System.Core</v>
      </c>
      <c r="F2" s="1" t="s">
        <v>310</v>
      </c>
      <c r="G2" s="41">
        <f ca="1">IF(EXACT(D2, ""), "", VLOOKUP(D2, OFFSET(Sheet1!$B$6, 0, 0, PARAMETER!$C$2, 6), 5, ))</f>
        <v>44118</v>
      </c>
      <c r="H2" s="1">
        <f ca="1">IF(EXACT(D2, ""), "", VLOOKUP(D2, OFFSET(Sheet1!$B$6, 0, 0, PARAMETER!$C$2, 6), 4, ))</f>
        <v>30</v>
      </c>
      <c r="S2" s="154"/>
    </row>
    <row r="3" spans="2:19" x14ac:dyDescent="0.2">
      <c r="C3" s="1" t="str">
        <f ca="1">IF(EXACT(B3, ""), "", OFFSET(RESUME!$K$2, B3-1, 0, 1, 1))</f>
        <v/>
      </c>
      <c r="D3" s="1" t="str">
        <f ca="1">IF(EXACT(B3, ""), "", OFFSET(RESUME!$L$2, B3-1, 0, 1, 1))</f>
        <v/>
      </c>
      <c r="F3" s="1" t="s">
        <v>309</v>
      </c>
      <c r="G3" s="41">
        <f ca="1">IF(EXACT(D2, ""), "", VLOOKUP(D2, OFFSET(Sheet1!$B$6, 0, 0, PARAMETER!$C$2, 9), 8, ))</f>
        <v>44118</v>
      </c>
      <c r="H3" s="1">
        <f ca="1">IF(EXACT(D2, ""), "", VLOOKUP(D2, OFFSET(Sheet1!$B$6, 0, 0, PARAMETER!$C$2, 9), 7, ))</f>
        <v>30</v>
      </c>
    </row>
    <row r="4" spans="2:19" x14ac:dyDescent="0.2">
      <c r="C4" s="1" t="str">
        <f ca="1">IF(EXACT(B4, ""), "", OFFSET(RESUME!$K$2, B4-1, 0, 1, 1))</f>
        <v/>
      </c>
      <c r="D4" s="1" t="str">
        <f ca="1">IF(EXACT(B4, ""), "", OFFSET(RESUME!$L$2, B4-1, 0, 1, 1))</f>
        <v/>
      </c>
    </row>
    <row r="5" spans="2:19" x14ac:dyDescent="0.2">
      <c r="B5" s="1">
        <v>2</v>
      </c>
      <c r="C5" s="1" t="str">
        <f ca="1">IF(EXACT(B5, ""), "", OFFSET(RESUME!$K$2, B5-1, 0, 1, 1))</f>
        <v>System ► Form ► Authentication ► Login</v>
      </c>
      <c r="D5" s="1" t="str">
        <f ca="1">IF(EXACT(B5, ""), "", OFFSET(RESUME!$L$2, B5-1, 0, 1, 1))</f>
        <v>System.Authentication.Login</v>
      </c>
      <c r="F5" s="1" t="s">
        <v>310</v>
      </c>
      <c r="G5" s="41">
        <f ca="1">IF(EXACT(D5, ""), "", VLOOKUP(D5, OFFSET(Sheet1!$B$6, 0, 0, PARAMETER!$C$2, 6), 5, ))</f>
        <v>44148</v>
      </c>
      <c r="H5" s="1">
        <f ca="1">IF(EXACT(D5, ""), "", VLOOKUP(D5, OFFSET(Sheet1!$B$6, 0, 0, PARAMETER!$C$2, 6), 4, ))</f>
        <v>5</v>
      </c>
    </row>
    <row r="6" spans="2:19" x14ac:dyDescent="0.2">
      <c r="C6" s="1" t="str">
        <f ca="1">IF(EXACT(B6, ""), "", OFFSET(RESUME!$K$2, B6-1, 0, 1, 1))</f>
        <v/>
      </c>
      <c r="D6" s="1" t="str">
        <f ca="1">IF(EXACT(B6, ""), "", OFFSET(RESUME!$L$2, B6-1, 0, 1, 1))</f>
        <v/>
      </c>
      <c r="F6" s="1" t="s">
        <v>309</v>
      </c>
      <c r="G6" s="41">
        <f ca="1">IF(EXACT(D5, ""), "", VLOOKUP(D5, OFFSET(Sheet1!$B$6, 0, 0, PARAMETER!$C$2, 9), 8, ))</f>
        <v>44148</v>
      </c>
      <c r="H6" s="1">
        <f ca="1">IF(EXACT(D5, ""), "", VLOOKUP(D5, OFFSET(Sheet1!$B$6, 0, 0, PARAMETER!$C$2, 9), 7, ))</f>
        <v>1</v>
      </c>
    </row>
    <row r="7" spans="2:19" x14ac:dyDescent="0.2">
      <c r="C7" s="1" t="str">
        <f ca="1">IF(EXACT(B7, ""), "", OFFSET(RESUME!$K$2, B7-1, 0, 1, 1))</f>
        <v/>
      </c>
      <c r="D7" s="1" t="str">
        <f ca="1">IF(EXACT(B7, ""), "", OFFSET(RESUME!$L$2, B7-1, 0, 1, 1))</f>
        <v/>
      </c>
    </row>
    <row r="8" spans="2:19" x14ac:dyDescent="0.2">
      <c r="B8" s="1">
        <v>3</v>
      </c>
      <c r="C8" s="1" t="str">
        <f ca="1">IF(EXACT(B8, ""), "", OFFSET(RESUME!$K$2, B8-1, 0, 1, 1))</f>
        <v>System ► Form ► Authentication ► Logout</v>
      </c>
      <c r="D8" s="1" t="str">
        <f ca="1">IF(EXACT(B8, ""), "", OFFSET(RESUME!$L$2, B8-1, 0, 1, 1))</f>
        <v>System.Authentication.Logout</v>
      </c>
      <c r="F8" s="1" t="s">
        <v>310</v>
      </c>
      <c r="G8" s="41">
        <f ca="1">IF(EXACT(D8, ""), "", VLOOKUP(D8, OFFSET(Sheet1!$B$6, 0, 0, PARAMETER!$C$2, 6), 5, ))</f>
        <v>44148</v>
      </c>
      <c r="H8" s="1">
        <f ca="1">IF(EXACT(D8, ""), "", VLOOKUP(D8, OFFSET(Sheet1!$B$6, 0, 0, PARAMETER!$C$2, 6), 4, ))</f>
        <v>1</v>
      </c>
    </row>
    <row r="9" spans="2:19" x14ac:dyDescent="0.2">
      <c r="F9" s="1" t="s">
        <v>309</v>
      </c>
      <c r="G9" s="41">
        <f ca="1">IF(EXACT(D8, ""), "", VLOOKUP(D8, OFFSET(Sheet1!$B$6, 0, 0, PARAMETER!$C$2, 9), 8, ))</f>
        <v>44148</v>
      </c>
      <c r="H9" s="1">
        <f ca="1">IF(EXACT(D8, ""), "", VLOOKUP(D8, OFFSET(Sheet1!$B$6, 0, 0, PARAMETER!$C$2, 9), 7, ))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0"/>
  <sheetViews>
    <sheetView zoomScaleNormal="100" workbookViewId="0">
      <selection activeCell="M3" sqref="M3"/>
    </sheetView>
  </sheetViews>
  <sheetFormatPr defaultRowHeight="12.75" x14ac:dyDescent="0.2"/>
  <cols>
    <col min="1" max="1" width="1.42578125" style="1" customWidth="1"/>
    <col min="2" max="2" width="13.42578125" style="1" bestFit="1" customWidth="1"/>
    <col min="3" max="3" width="5.5703125" style="1" bestFit="1" customWidth="1"/>
    <col min="4" max="4" width="24.7109375" style="1" bestFit="1" customWidth="1"/>
    <col min="5" max="5" width="25.5703125" style="1" bestFit="1" customWidth="1"/>
    <col min="6" max="6" width="1.42578125" style="71" customWidth="1"/>
    <col min="7" max="9" width="1.42578125" style="1" customWidth="1"/>
    <col min="10" max="10" width="5.5703125" style="1" customWidth="1"/>
    <col min="11" max="11" width="51.7109375" style="73" bestFit="1" customWidth="1"/>
    <col min="12" max="12" width="20.7109375" style="1" bestFit="1" customWidth="1"/>
    <col min="13" max="13" width="10.7109375" style="41" bestFit="1" customWidth="1"/>
    <col min="14" max="14" width="3.85546875" style="69" bestFit="1" customWidth="1"/>
    <col min="15" max="15" width="7.7109375" style="69" bestFit="1" customWidth="1"/>
    <col min="16" max="16" width="7.7109375" style="69" customWidth="1"/>
    <col min="17" max="17" width="9.140625" style="70"/>
    <col min="18" max="18" width="10.7109375" style="1" bestFit="1" customWidth="1"/>
    <col min="19" max="16384" width="9.140625" style="1"/>
  </cols>
  <sheetData>
    <row r="1" spans="2:18" x14ac:dyDescent="0.2">
      <c r="K1" s="72" t="s">
        <v>66</v>
      </c>
      <c r="M1" s="41" t="s">
        <v>67</v>
      </c>
      <c r="N1" s="69" t="s">
        <v>65</v>
      </c>
      <c r="O1" s="69" t="s">
        <v>64</v>
      </c>
      <c r="P1" s="69" t="s">
        <v>127</v>
      </c>
    </row>
    <row r="2" spans="2:18" x14ac:dyDescent="0.2">
      <c r="B2" s="1" t="s">
        <v>68</v>
      </c>
      <c r="C2" s="1" t="s">
        <v>69</v>
      </c>
      <c r="D2" s="1" t="s">
        <v>60</v>
      </c>
      <c r="F2" s="71" t="str">
        <f>IF(EXACT(B2, ""), F1, B2)</f>
        <v>Main</v>
      </c>
      <c r="G2" s="71" t="str">
        <f t="shared" ref="G2" si="0">IF(EXACT(C2, ""), G1, C2)</f>
        <v>Form</v>
      </c>
      <c r="H2" s="71" t="str">
        <f t="shared" ref="H2" si="1">IF(EXACT(C2, ""), IF(EXACT(D2, ""), H1, D2), IF(EXACT(D2, ""), "", D2))</f>
        <v>Core</v>
      </c>
      <c r="I2" s="71" t="str">
        <f>IF(EXACT(H2, ""), "", IF(EXACT(E2, ""), "", E2))</f>
        <v/>
      </c>
      <c r="J2" s="71"/>
      <c r="K2" s="73" t="str">
        <f>CONCATENATE(
IF(EXACT(F2, ""), "", F2),
IF(EXACT(G2, ""), "", CONCATENATE(" ► ", G2)),
IF(EXACT(H2, ""), "", CONCATENATE(" ► ", H2)),
IF(EXACT(I2, ""), "", CONCATENATE(" ► ", I2)),
)</f>
        <v>Main ► Form ► Core</v>
      </c>
      <c r="L2" s="1" t="s">
        <v>25</v>
      </c>
      <c r="M2" s="83">
        <f ca="1">IF(EXACT(L2, ""), "", VLOOKUP(L2, OFFSET(MAIN!$B$6, 0, 0, PARAMETER!$C$2, 9), 8, ))</f>
        <v>44118</v>
      </c>
      <c r="N2" s="69">
        <f ca="1">IF(VLOOKUP(L2, OFFSET(MAIN!$B$6, 0, 0, PARAMETER!$C$2, 9), 9, ) &lt; MAIN!J6,
((MAIN!J6)-(VLOOKUP(L2, OFFSET(MAIN!$B$6, 0, 0, PARAMETER!$C$2, 9), 9, ))),
VLOOKUP(L2, OFFSET(MAIN!$B$6, 0, 0, PARAMETER!$C$2, 9), 7, ))</f>
        <v>30</v>
      </c>
      <c r="O2" s="69">
        <f ca="1">VLOOKUP(L2, OFFSET(MAIN!$B$6, 0, 0, PARAMETER!$C$2, 9), 7, )-N2+10</f>
        <v>10</v>
      </c>
      <c r="R2" s="41"/>
    </row>
    <row r="3" spans="2:18" x14ac:dyDescent="0.2">
      <c r="B3" s="1" t="s">
        <v>82</v>
      </c>
      <c r="C3" s="1" t="s">
        <v>69</v>
      </c>
      <c r="D3" s="1" t="s">
        <v>83</v>
      </c>
      <c r="E3" s="1" t="s">
        <v>61</v>
      </c>
      <c r="F3" s="71" t="str">
        <f t="shared" ref="F3:F4" si="2">IF(EXACT(B3, ""), F2, B3)</f>
        <v>System</v>
      </c>
      <c r="G3" s="71" t="str">
        <f t="shared" ref="G3:G4" si="3">IF(EXACT(C3, ""), G2, C3)</f>
        <v>Form</v>
      </c>
      <c r="H3" s="71" t="str">
        <f t="shared" ref="H3:H4" si="4">IF(EXACT(C3, ""), IF(EXACT(D3, ""), H2, D3), IF(EXACT(D3, ""), "", D3))</f>
        <v>Authentication</v>
      </c>
      <c r="I3" s="71" t="str">
        <f t="shared" ref="I3:I4" si="5">IF(EXACT(H3, ""), "", IF(EXACT(E3, ""), "", E3))</f>
        <v>Login</v>
      </c>
      <c r="J3" s="71"/>
      <c r="K3" s="73" t="str">
        <f t="shared" ref="K3:K4" si="6">CONCATENATE(
IF(EXACT(F3, ""), "", F3),
IF(EXACT(G3, ""), "", CONCATENATE(" ► ", G3)),
IF(EXACT(H3, ""), "", CONCATENATE(" ► ", H3)),
IF(EXACT(I3, ""), "", CONCATENATE(" ► ", I3)),
)</f>
        <v>System ► Form ► Authentication ► Login</v>
      </c>
      <c r="L3" s="1" t="s">
        <v>26</v>
      </c>
      <c r="M3" s="83">
        <f ca="1">IF(EXACT(L3, ""), "", VLOOKUP(L3, OFFSET(MAIN!$B$6, 0, 0, PARAMETER!$C$2, 9), 8, ))</f>
        <v>44148</v>
      </c>
      <c r="N3" s="69">
        <f ca="1">IF(VLOOKUP(L3, OFFSET(MAIN!$B$6, 0, 0, PARAMETER!$C$2, 9), 9, ) &lt; MAIN!J7,
((MAIN!J7)-(VLOOKUP(L3, OFFSET(MAIN!$B$6, 0, 0, PARAMETER!$C$2, 9), 9, ))),
VLOOKUP(L3, OFFSET(MAIN!$B$6, 0, 0, PARAMETER!$C$2, 9), 7, ))</f>
        <v>3</v>
      </c>
      <c r="O3" s="69">
        <f ca="1">VLOOKUP(L3, OFFSET(MAIN!$B$6, 0, 0, PARAMETER!$C$2, 9), 7, )-N3+10</f>
        <v>10</v>
      </c>
    </row>
    <row r="4" spans="2:18" x14ac:dyDescent="0.2">
      <c r="E4" s="1" t="s">
        <v>62</v>
      </c>
      <c r="F4" s="71" t="str">
        <f t="shared" si="2"/>
        <v>System</v>
      </c>
      <c r="G4" s="71" t="str">
        <f t="shared" si="3"/>
        <v>Form</v>
      </c>
      <c r="H4" s="71" t="str">
        <f t="shared" si="4"/>
        <v>Authentication</v>
      </c>
      <c r="I4" s="71" t="str">
        <f t="shared" si="5"/>
        <v>Logout</v>
      </c>
      <c r="J4" s="71"/>
      <c r="K4" s="73" t="str">
        <f t="shared" si="6"/>
        <v>System ► Form ► Authentication ► Logout</v>
      </c>
      <c r="L4" s="1" t="s">
        <v>30</v>
      </c>
      <c r="M4" s="83">
        <f ca="1">IF(EXACT(L4, ""), "", VLOOKUP(L4, OFFSET(MAIN!$B$6, 0, 0, PARAMETER!$C$2, 9), 8, ))</f>
        <v>44148</v>
      </c>
      <c r="N4" s="69">
        <f ca="1">IF(VLOOKUP(L4, OFFSET(MAIN!$B$6, 0, 0, PARAMETER!$C$2, 9), 9, ) &lt; MAIN!J8,
((MAIN!J8)-(VLOOKUP(L4, OFFSET(MAIN!$B$6, 0, 0, PARAMETER!$C$2, 9), 9, ))),
VLOOKUP(L4, OFFSET(MAIN!$B$6, 0, 0, PARAMETER!$C$2, 9), 7, ))</f>
        <v>1</v>
      </c>
      <c r="O4" s="69">
        <f ca="1">VLOOKUP(L4, OFFSET(MAIN!$B$6, 0, 0, PARAMETER!$C$2, 9), 7, )-N4+10</f>
        <v>10</v>
      </c>
    </row>
    <row r="5" spans="2:18" x14ac:dyDescent="0.2">
      <c r="B5" s="1" t="s">
        <v>139</v>
      </c>
      <c r="C5" s="1" t="s">
        <v>69</v>
      </c>
      <c r="D5" s="1" t="s">
        <v>140</v>
      </c>
      <c r="E5" s="1" t="s">
        <v>76</v>
      </c>
      <c r="F5" s="71" t="str">
        <f t="shared" ref="F5:F15" si="7">IF(EXACT(B5, ""), F4, B5)</f>
        <v>Data Master</v>
      </c>
      <c r="G5" s="71" t="str">
        <f t="shared" ref="G5:G15" si="8">IF(EXACT(C5, ""), G4, C5)</f>
        <v>Form</v>
      </c>
      <c r="H5" s="71" t="str">
        <f t="shared" ref="H5:H15" si="9">IF(EXACT(C5, ""), IF(EXACT(D5, ""), H4, D5), IF(EXACT(D5, ""), "", D5))</f>
        <v>Master</v>
      </c>
      <c r="I5" s="71" t="str">
        <f t="shared" ref="I5:I15" si="10">IF(EXACT(H5, ""), "", IF(EXACT(E5, ""), "", E5))</f>
        <v>Submit</v>
      </c>
      <c r="J5" s="71"/>
      <c r="K5" s="73" t="str">
        <f t="shared" ref="K5:K15" si="11">CONCATENATE(
IF(EXACT(F5, ""), "", F5),
IF(EXACT(G5, ""), "", CONCATENATE(" ► ", G5)),
IF(EXACT(H5, ""), "", CONCATENATE(" ► ", H5)),
IF(EXACT(I5, ""), "", CONCATENATE(" ► ", I5)),
)</f>
        <v>Data Master ► Form ► Master ► Submit</v>
      </c>
      <c r="L5" s="1" t="s">
        <v>140</v>
      </c>
      <c r="M5" s="83">
        <f ca="1">IF(EXACT(L5, ""), "", VLOOKUP(L5, OFFSET(MAIN!$B$6, 0, 0, PARAMETER!$C$2, 9), 8, ))</f>
        <v>44148</v>
      </c>
      <c r="N5" s="69">
        <f ca="1">IF(VLOOKUP(L5, OFFSET(MAIN!$B$6, 0, 0, PARAMETER!$C$2, 9), 9, ) &lt; MAIN!J9,
((MAIN!J9)-(VLOOKUP(L5, OFFSET(MAIN!$B$6, 0, 0, PARAMETER!$C$2, 9), 9, ))),
VLOOKUP(L5, OFFSET(MAIN!$B$6, 0, 0, PARAMETER!$C$2, 9), 7, ))</f>
        <v>263</v>
      </c>
      <c r="O5" s="69" t="e">
        <f ca="1">IFERROR(1/(1/(VLOOKUP(L5, OFFSET(MAIN!$B$6, 0, 0, PARAMETER!$C$2, 9), 7, )-N5)), NA())</f>
        <v>#N/A</v>
      </c>
    </row>
    <row r="6" spans="2:18" x14ac:dyDescent="0.2">
      <c r="E6" s="1" t="s">
        <v>77</v>
      </c>
      <c r="F6" s="71" t="str">
        <f t="shared" si="7"/>
        <v>Data Master</v>
      </c>
      <c r="G6" s="71" t="str">
        <f t="shared" si="8"/>
        <v>Form</v>
      </c>
      <c r="H6" s="71" t="str">
        <f t="shared" si="9"/>
        <v>Master</v>
      </c>
      <c r="I6" s="71" t="str">
        <f t="shared" si="10"/>
        <v>Revision</v>
      </c>
      <c r="J6" s="71"/>
      <c r="K6" s="73" t="str">
        <f t="shared" si="11"/>
        <v>Data Master ► Form ► Master ► Revision</v>
      </c>
      <c r="L6" s="1" t="s">
        <v>140</v>
      </c>
      <c r="M6" s="83">
        <f ca="1">IF(EXACT(L6, ""), "", VLOOKUP(L6, OFFSET(MAIN!$B$6, 0, 0, PARAMETER!$C$2, 9), 8, ))</f>
        <v>44148</v>
      </c>
      <c r="N6" s="69">
        <f ca="1">IF(VLOOKUP(L6, OFFSET(MAIN!$B$6, 0, 0, PARAMETER!$C$2, 9), 9, ) &lt; MAIN!J10,
((MAIN!J10)-(VLOOKUP(L6, OFFSET(MAIN!$B$6, 0, 0, PARAMETER!$C$2, 9), 9, ))),
VLOOKUP(L6, OFFSET(MAIN!$B$6, 0, 0, PARAMETER!$C$2, 9), 7, ))</f>
        <v>263</v>
      </c>
      <c r="O6" s="69" t="e">
        <f ca="1">IFERROR(1/(1/(VLOOKUP(L6, OFFSET(MAIN!$B$6, 0, 0, PARAMETER!$C$2, 9), 7, )-N6)), NA())</f>
        <v>#N/A</v>
      </c>
    </row>
    <row r="7" spans="2:18" x14ac:dyDescent="0.2">
      <c r="E7" s="1" t="s">
        <v>142</v>
      </c>
      <c r="F7" s="71" t="str">
        <f t="shared" si="7"/>
        <v>Data Master</v>
      </c>
      <c r="G7" s="71" t="str">
        <f t="shared" si="8"/>
        <v>Form</v>
      </c>
      <c r="H7" s="71" t="str">
        <f t="shared" si="9"/>
        <v>Master</v>
      </c>
      <c r="I7" s="71" t="str">
        <f t="shared" si="10"/>
        <v>Delete</v>
      </c>
      <c r="J7" s="71"/>
      <c r="K7" s="73" t="str">
        <f t="shared" si="11"/>
        <v>Data Master ► Form ► Master ► Delete</v>
      </c>
      <c r="L7" s="1" t="s">
        <v>140</v>
      </c>
      <c r="M7" s="83">
        <f ca="1">IF(EXACT(L7, ""), "", VLOOKUP(L7, OFFSET(MAIN!$B$6, 0, 0, PARAMETER!$C$2, 9), 8, ))</f>
        <v>44148</v>
      </c>
      <c r="N7" s="69">
        <f ca="1">IF(VLOOKUP(L7, OFFSET(MAIN!$B$6, 0, 0, PARAMETER!$C$2, 9), 9, ) &lt; MAIN!J11,
((MAIN!J11)-(VLOOKUP(L7, OFFSET(MAIN!$B$6, 0, 0, PARAMETER!$C$2, 9), 9, ))),
VLOOKUP(L7, OFFSET(MAIN!$B$6, 0, 0, PARAMETER!$C$2, 9), 7, ))</f>
        <v>263</v>
      </c>
      <c r="O7" s="69" t="e">
        <f ca="1">IFERROR(1/(1/(VLOOKUP(L7, OFFSET(MAIN!$B$6, 0, 0, PARAMETER!$C$2, 9), 7, )-N7)), NA())</f>
        <v>#N/A</v>
      </c>
    </row>
    <row r="8" spans="2:18" x14ac:dyDescent="0.2">
      <c r="B8" s="1" t="s">
        <v>119</v>
      </c>
      <c r="C8" s="1" t="s">
        <v>69</v>
      </c>
      <c r="D8" s="1" t="s">
        <v>120</v>
      </c>
      <c r="E8" s="1" t="s">
        <v>76</v>
      </c>
      <c r="F8" s="71" t="str">
        <f t="shared" si="7"/>
        <v>Accounting</v>
      </c>
      <c r="G8" s="71" t="str">
        <f t="shared" si="8"/>
        <v>Form</v>
      </c>
      <c r="H8" s="71" t="str">
        <f t="shared" si="9"/>
        <v>Journal</v>
      </c>
      <c r="I8" s="71" t="str">
        <f t="shared" si="10"/>
        <v>Submit</v>
      </c>
      <c r="J8" s="71"/>
      <c r="K8" s="73" t="str">
        <f t="shared" si="11"/>
        <v>Accounting ► Form ► Journal ► Submit</v>
      </c>
      <c r="M8" s="83"/>
    </row>
    <row r="9" spans="2:18" x14ac:dyDescent="0.2">
      <c r="E9" s="1" t="s">
        <v>77</v>
      </c>
      <c r="F9" s="71" t="str">
        <f t="shared" si="7"/>
        <v>Accounting</v>
      </c>
      <c r="G9" s="71" t="str">
        <f t="shared" si="8"/>
        <v>Form</v>
      </c>
      <c r="H9" s="71" t="str">
        <f t="shared" si="9"/>
        <v>Journal</v>
      </c>
      <c r="I9" s="71" t="str">
        <f t="shared" si="10"/>
        <v>Revision</v>
      </c>
      <c r="J9" s="71"/>
      <c r="K9" s="73" t="str">
        <f t="shared" si="11"/>
        <v>Accounting ► Form ► Journal ► Revision</v>
      </c>
      <c r="M9" s="83"/>
    </row>
    <row r="10" spans="2:18" x14ac:dyDescent="0.2">
      <c r="E10" s="1" t="s">
        <v>121</v>
      </c>
      <c r="F10" s="71" t="str">
        <f t="shared" si="7"/>
        <v>Accounting</v>
      </c>
      <c r="G10" s="71" t="str">
        <f t="shared" si="8"/>
        <v>Form</v>
      </c>
      <c r="H10" s="71" t="str">
        <f t="shared" si="9"/>
        <v>Journal</v>
      </c>
      <c r="I10" s="71" t="str">
        <f t="shared" si="10"/>
        <v>Posting</v>
      </c>
      <c r="J10" s="71"/>
      <c r="K10" s="73" t="str">
        <f t="shared" si="11"/>
        <v>Accounting ► Form ► Journal ► Posting</v>
      </c>
      <c r="M10" s="83"/>
    </row>
    <row r="11" spans="2:18" x14ac:dyDescent="0.2">
      <c r="C11" s="1" t="s">
        <v>73</v>
      </c>
      <c r="D11" s="1" t="s">
        <v>79</v>
      </c>
      <c r="E11" s="1" t="s">
        <v>112</v>
      </c>
      <c r="F11" s="71" t="str">
        <f t="shared" si="7"/>
        <v>Accounting</v>
      </c>
      <c r="G11" s="71" t="str">
        <f t="shared" si="8"/>
        <v>Report</v>
      </c>
      <c r="H11" s="71" t="str">
        <f t="shared" si="9"/>
        <v>Resume</v>
      </c>
      <c r="I11" s="71" t="str">
        <f t="shared" si="10"/>
        <v>General Ledger</v>
      </c>
      <c r="J11" s="71"/>
      <c r="K11" s="73" t="str">
        <f t="shared" si="11"/>
        <v>Accounting ► Report ► Resume ► General Ledger</v>
      </c>
      <c r="M11" s="83"/>
    </row>
    <row r="12" spans="2:18" x14ac:dyDescent="0.2">
      <c r="E12" s="1" t="s">
        <v>120</v>
      </c>
      <c r="F12" s="71" t="str">
        <f t="shared" si="7"/>
        <v>Accounting</v>
      </c>
      <c r="G12" s="71" t="str">
        <f t="shared" si="8"/>
        <v>Report</v>
      </c>
      <c r="H12" s="71" t="str">
        <f t="shared" si="9"/>
        <v>Resume</v>
      </c>
      <c r="I12" s="71" t="str">
        <f t="shared" si="10"/>
        <v>Journal</v>
      </c>
      <c r="J12" s="71"/>
      <c r="K12" s="73" t="str">
        <f t="shared" si="11"/>
        <v>Accounting ► Report ► Resume ► Journal</v>
      </c>
      <c r="M12" s="83"/>
    </row>
    <row r="13" spans="2:18" x14ac:dyDescent="0.2">
      <c r="E13" s="1" t="s">
        <v>111</v>
      </c>
      <c r="F13" s="71" t="str">
        <f t="shared" si="7"/>
        <v>Accounting</v>
      </c>
      <c r="G13" s="71" t="str">
        <f t="shared" si="8"/>
        <v>Report</v>
      </c>
      <c r="H13" s="71" t="str">
        <f t="shared" si="9"/>
        <v>Resume</v>
      </c>
      <c r="I13" s="71" t="str">
        <f t="shared" si="10"/>
        <v>Profit &amp; Loss</v>
      </c>
      <c r="J13" s="71"/>
      <c r="K13" s="73" t="str">
        <f t="shared" si="11"/>
        <v>Accounting ► Report ► Resume ► Profit &amp; Loss</v>
      </c>
      <c r="M13" s="83"/>
    </row>
    <row r="14" spans="2:18" x14ac:dyDescent="0.2">
      <c r="E14" s="1" t="s">
        <v>113</v>
      </c>
      <c r="F14" s="71" t="str">
        <f t="shared" si="7"/>
        <v>Accounting</v>
      </c>
      <c r="G14" s="71" t="str">
        <f t="shared" si="8"/>
        <v>Report</v>
      </c>
      <c r="H14" s="71" t="str">
        <f t="shared" si="9"/>
        <v>Resume</v>
      </c>
      <c r="I14" s="71" t="str">
        <f t="shared" si="10"/>
        <v>Trial Balance</v>
      </c>
      <c r="J14" s="71"/>
      <c r="K14" s="73" t="str">
        <f t="shared" si="11"/>
        <v>Accounting ► Report ► Resume ► Trial Balance</v>
      </c>
      <c r="M14" s="83"/>
    </row>
    <row r="15" spans="2:18" x14ac:dyDescent="0.2">
      <c r="B15" s="1" t="s">
        <v>72</v>
      </c>
      <c r="C15" s="1" t="s">
        <v>69</v>
      </c>
      <c r="D15" s="1" t="s">
        <v>88</v>
      </c>
      <c r="E15" s="1" t="s">
        <v>76</v>
      </c>
      <c r="F15" s="71" t="str">
        <f t="shared" si="7"/>
        <v>Budgeting</v>
      </c>
      <c r="G15" s="71" t="str">
        <f t="shared" si="8"/>
        <v>Form</v>
      </c>
      <c r="H15" s="71" t="str">
        <f t="shared" si="9"/>
        <v>Budget</v>
      </c>
      <c r="I15" s="71" t="str">
        <f t="shared" si="10"/>
        <v>Submit</v>
      </c>
      <c r="J15" s="71"/>
      <c r="K15" s="73" t="str">
        <f t="shared" si="11"/>
        <v>Budgeting ► Form ► Budget ► Submit</v>
      </c>
      <c r="L15" s="1" t="s">
        <v>302</v>
      </c>
      <c r="M15" s="83">
        <f ca="1">IF(EXACT(L15, ""), "", VLOOKUP(L15, OFFSET(MAIN!$B$6, 0, 0, PARAMETER!$C$2, 9), 8, ))</f>
        <v>44243</v>
      </c>
      <c r="N15" s="69">
        <f ca="1">IF(VLOOKUP(L15, OFFSET(MAIN!$B$6, 0, 0, PARAMETER!$C$2, 9), 9, ) &lt; MAIN!J19,
((MAIN!J19)-(VLOOKUP(L15, OFFSET(MAIN!$B$6, 0, 0, PARAMETER!$C$2, 9), 9, ))),
VLOOKUP(L15, OFFSET(MAIN!$B$6, 0, 0, PARAMETER!$C$2, 9), 7, ))</f>
        <v>95</v>
      </c>
      <c r="O15" s="69" t="e">
        <f ca="1">IFERROR(1/(1/(VLOOKUP(L15, OFFSET(MAIN!$B$6, 0, 0, PARAMETER!$C$2, 9), 7, )-N15)), NA())</f>
        <v>#N/A</v>
      </c>
    </row>
    <row r="16" spans="2:18" x14ac:dyDescent="0.2">
      <c r="E16" s="1" t="s">
        <v>77</v>
      </c>
      <c r="F16" s="71" t="str">
        <f t="shared" ref="F16:F79" si="12">IF(EXACT(B16, ""), F15, B16)</f>
        <v>Budgeting</v>
      </c>
      <c r="G16" s="71" t="str">
        <f t="shared" ref="G16:G79" si="13">IF(EXACT(C16, ""), G15, C16)</f>
        <v>Form</v>
      </c>
      <c r="H16" s="71" t="str">
        <f t="shared" ref="H16:H79" si="14">IF(EXACT(C16, ""), IF(EXACT(D16, ""), H15, D16), IF(EXACT(D16, ""), "", D16))</f>
        <v>Budget</v>
      </c>
      <c r="I16" s="71" t="str">
        <f t="shared" ref="I16:I79" si="15">IF(EXACT(H16, ""), "", IF(EXACT(E16, ""), "", E16))</f>
        <v>Revision</v>
      </c>
      <c r="J16" s="71"/>
      <c r="K16" s="73" t="str">
        <f t="shared" ref="K16:K79" si="16">CONCATENATE(
IF(EXACT(F16, ""), "", F16),
IF(EXACT(G16, ""), "", CONCATENATE(" ► ", G16)),
IF(EXACT(H16, ""), "", CONCATENATE(" ► ", H16)),
IF(EXACT(I16, ""), "", CONCATENATE(" ► ", I16)),
)</f>
        <v>Budgeting ► Form ► Budget ► Revision</v>
      </c>
      <c r="L16" s="1" t="s">
        <v>302</v>
      </c>
      <c r="M16" s="83">
        <f ca="1">IF(EXACT(L16, ""), "", VLOOKUP(L16, OFFSET(MAIN!$B$6, 0, 0, PARAMETER!$C$2, 9), 8, ))</f>
        <v>44243</v>
      </c>
      <c r="N16" s="69">
        <f ca="1">IF(VLOOKUP(L16, OFFSET(MAIN!$B$6, 0, 0, PARAMETER!$C$2, 9), 9, ) &lt; MAIN!J20,
((MAIN!J20)-(VLOOKUP(L16, OFFSET(MAIN!$B$6, 0, 0, PARAMETER!$C$2, 9), 9, ))),
VLOOKUP(L16, OFFSET(MAIN!$B$6, 0, 0, PARAMETER!$C$2, 9), 7, ))</f>
        <v>95</v>
      </c>
      <c r="O16" s="69" t="e">
        <f ca="1">IFERROR(1/(1/(VLOOKUP(L16, OFFSET(MAIN!$B$6, 0, 0, PARAMETER!$C$2, 9), 7, )-N16)), NA())</f>
        <v>#N/A</v>
      </c>
    </row>
    <row r="17" spans="2:15" x14ac:dyDescent="0.2">
      <c r="D17" s="1" t="s">
        <v>100</v>
      </c>
      <c r="E17" s="1" t="s">
        <v>76</v>
      </c>
      <c r="F17" s="71" t="str">
        <f t="shared" si="12"/>
        <v>Budgeting</v>
      </c>
      <c r="G17" s="71" t="str">
        <f t="shared" si="13"/>
        <v>Form</v>
      </c>
      <c r="H17" s="71" t="str">
        <f t="shared" si="14"/>
        <v>Budget Expense</v>
      </c>
      <c r="I17" s="71" t="str">
        <f t="shared" si="15"/>
        <v>Submit</v>
      </c>
      <c r="J17" s="71"/>
      <c r="K17" s="73" t="str">
        <f t="shared" si="16"/>
        <v>Budgeting ► Form ► Budget Expense ► Submit</v>
      </c>
      <c r="L17" s="1" t="s">
        <v>302</v>
      </c>
      <c r="M17" s="83">
        <f ca="1">IF(EXACT(L17, ""), "", VLOOKUP(L17, OFFSET(MAIN!$B$6, 0, 0, PARAMETER!$C$2, 9), 8, ))</f>
        <v>44243</v>
      </c>
      <c r="N17" s="69">
        <f ca="1">IF(VLOOKUP(L17, OFFSET(MAIN!$B$6, 0, 0, PARAMETER!$C$2, 9), 9, ) &lt; MAIN!J21,
((MAIN!J21)-(VLOOKUP(L17, OFFSET(MAIN!$B$6, 0, 0, PARAMETER!$C$2, 9), 9, ))),
VLOOKUP(L17, OFFSET(MAIN!$B$6, 0, 0, PARAMETER!$C$2, 9), 7, ))</f>
        <v>95</v>
      </c>
      <c r="O17" s="69" t="e">
        <f ca="1">IFERROR(1/(1/(VLOOKUP(L17, OFFSET(MAIN!$B$6, 0, 0, PARAMETER!$C$2, 9), 7, )-N17)), NA())</f>
        <v>#N/A</v>
      </c>
    </row>
    <row r="18" spans="2:15" x14ac:dyDescent="0.2">
      <c r="E18" s="1" t="s">
        <v>77</v>
      </c>
      <c r="F18" s="71" t="str">
        <f t="shared" si="12"/>
        <v>Budgeting</v>
      </c>
      <c r="G18" s="71" t="str">
        <f t="shared" si="13"/>
        <v>Form</v>
      </c>
      <c r="H18" s="71" t="str">
        <f t="shared" si="14"/>
        <v>Budget Expense</v>
      </c>
      <c r="I18" s="71" t="str">
        <f t="shared" si="15"/>
        <v>Revision</v>
      </c>
      <c r="J18" s="71"/>
      <c r="K18" s="73" t="str">
        <f t="shared" si="16"/>
        <v>Budgeting ► Form ► Budget Expense ► Revision</v>
      </c>
      <c r="L18" s="1" t="s">
        <v>302</v>
      </c>
      <c r="M18" s="83">
        <f ca="1">IF(EXACT(L18, ""), "", VLOOKUP(L18, OFFSET(MAIN!$B$6, 0, 0, PARAMETER!$C$2, 9), 8, ))</f>
        <v>44243</v>
      </c>
      <c r="N18" s="69">
        <f ca="1">IF(VLOOKUP(L18, OFFSET(MAIN!$B$6, 0, 0, PARAMETER!$C$2, 9), 9, ) &lt; MAIN!J22,
((MAIN!J22)-(VLOOKUP(L18, OFFSET(MAIN!$B$6, 0, 0, PARAMETER!$C$2, 9), 9, ))),
VLOOKUP(L18, OFFSET(MAIN!$B$6, 0, 0, PARAMETER!$C$2, 9), 7, ))</f>
        <v>95</v>
      </c>
      <c r="O18" s="69" t="e">
        <f ca="1">IFERROR(1/(1/(VLOOKUP(L18, OFFSET(MAIN!$B$6, 0, 0, PARAMETER!$C$2, 9), 7, )-N18)), NA())</f>
        <v>#N/A</v>
      </c>
    </row>
    <row r="19" spans="2:15" x14ac:dyDescent="0.2">
      <c r="D19" s="1" t="s">
        <v>101</v>
      </c>
      <c r="E19" s="1" t="s">
        <v>76</v>
      </c>
      <c r="F19" s="71" t="str">
        <f t="shared" si="12"/>
        <v>Budgeting</v>
      </c>
      <c r="G19" s="71" t="str">
        <f t="shared" si="13"/>
        <v>Form</v>
      </c>
      <c r="H19" s="71" t="str">
        <f t="shared" si="14"/>
        <v>Budget Expense Line</v>
      </c>
      <c r="I19" s="71" t="str">
        <f t="shared" si="15"/>
        <v>Submit</v>
      </c>
      <c r="J19" s="71"/>
      <c r="K19" s="73" t="str">
        <f t="shared" si="16"/>
        <v>Budgeting ► Form ► Budget Expense Line ► Submit</v>
      </c>
      <c r="L19" s="1" t="s">
        <v>302</v>
      </c>
      <c r="M19" s="83">
        <f ca="1">IF(EXACT(L19, ""), "", VLOOKUP(L19, OFFSET(MAIN!$B$6, 0, 0, PARAMETER!$C$2, 9), 8, ))</f>
        <v>44243</v>
      </c>
      <c r="N19" s="69">
        <f ca="1">IF(VLOOKUP(L19, OFFSET(MAIN!$B$6, 0, 0, PARAMETER!$C$2, 9), 9, ) &lt; MAIN!J23,
((MAIN!J23)-(VLOOKUP(L19, OFFSET(MAIN!$B$6, 0, 0, PARAMETER!$C$2, 9), 9, ))),
VLOOKUP(L19, OFFSET(MAIN!$B$6, 0, 0, PARAMETER!$C$2, 9), 7, ))</f>
        <v>95</v>
      </c>
      <c r="O19" s="69" t="e">
        <f ca="1">IFERROR(1/(1/(VLOOKUP(L19, OFFSET(MAIN!$B$6, 0, 0, PARAMETER!$C$2, 9), 7, )-N19)), NA())</f>
        <v>#N/A</v>
      </c>
    </row>
    <row r="20" spans="2:15" x14ac:dyDescent="0.2">
      <c r="E20" s="1" t="s">
        <v>77</v>
      </c>
      <c r="F20" s="71" t="str">
        <f t="shared" si="12"/>
        <v>Budgeting</v>
      </c>
      <c r="G20" s="71" t="str">
        <f t="shared" si="13"/>
        <v>Form</v>
      </c>
      <c r="H20" s="71" t="str">
        <f t="shared" si="14"/>
        <v>Budget Expense Line</v>
      </c>
      <c r="I20" s="71" t="str">
        <f t="shared" si="15"/>
        <v>Revision</v>
      </c>
      <c r="J20" s="71"/>
      <c r="K20" s="73" t="str">
        <f t="shared" si="16"/>
        <v>Budgeting ► Form ► Budget Expense Line ► Revision</v>
      </c>
      <c r="L20" s="1" t="s">
        <v>302</v>
      </c>
      <c r="M20" s="83">
        <f ca="1">IF(EXACT(L20, ""), "", VLOOKUP(L20, OFFSET(MAIN!$B$6, 0, 0, PARAMETER!$C$2, 9), 8, ))</f>
        <v>44243</v>
      </c>
      <c r="N20" s="69">
        <f ca="1">IF(VLOOKUP(L20, OFFSET(MAIN!$B$6, 0, 0, PARAMETER!$C$2, 9), 9, ) &lt; MAIN!J24,
((MAIN!J24)-(VLOOKUP(L20, OFFSET(MAIN!$B$6, 0, 0, PARAMETER!$C$2, 9), 9, ))),
VLOOKUP(L20, OFFSET(MAIN!$B$6, 0, 0, PARAMETER!$C$2, 9), 7, ))</f>
        <v>95</v>
      </c>
      <c r="O20" s="69" t="e">
        <f ca="1">IFERROR(1/(1/(VLOOKUP(L20, OFFSET(MAIN!$B$6, 0, 0, PARAMETER!$C$2, 9), 7, )-N20)), NA())</f>
        <v>#N/A</v>
      </c>
    </row>
    <row r="21" spans="2:15" x14ac:dyDescent="0.2">
      <c r="D21" s="1" t="s">
        <v>102</v>
      </c>
      <c r="E21" s="1" t="s">
        <v>76</v>
      </c>
      <c r="F21" s="71" t="str">
        <f t="shared" si="12"/>
        <v>Budgeting</v>
      </c>
      <c r="G21" s="71" t="str">
        <f t="shared" si="13"/>
        <v>Form</v>
      </c>
      <c r="H21" s="71" t="str">
        <f t="shared" si="14"/>
        <v>Budget Expense Line Ceiling</v>
      </c>
      <c r="I21" s="71" t="str">
        <f t="shared" si="15"/>
        <v>Submit</v>
      </c>
      <c r="J21" s="71"/>
      <c r="K21" s="73" t="str">
        <f t="shared" si="16"/>
        <v>Budgeting ► Form ► Budget Expense Line Ceiling ► Submit</v>
      </c>
      <c r="L21" s="1" t="s">
        <v>302</v>
      </c>
      <c r="M21" s="83">
        <f ca="1">IF(EXACT(L21, ""), "", VLOOKUP(L21, OFFSET(MAIN!$B$6, 0, 0, PARAMETER!$C$2, 9), 8, ))</f>
        <v>44243</v>
      </c>
      <c r="N21" s="69">
        <f ca="1">IF(VLOOKUP(L21, OFFSET(MAIN!$B$6, 0, 0, PARAMETER!$C$2, 9), 9, ) &lt; MAIN!J25,
((MAIN!J25)-(VLOOKUP(L21, OFFSET(MAIN!$B$6, 0, 0, PARAMETER!$C$2, 9), 9, ))),
VLOOKUP(L21, OFFSET(MAIN!$B$6, 0, 0, PARAMETER!$C$2, 9), 7, ))</f>
        <v>95</v>
      </c>
      <c r="O21" s="69" t="e">
        <f ca="1">IFERROR(1/(1/(VLOOKUP(L21, OFFSET(MAIN!$B$6, 0, 0, PARAMETER!$C$2, 9), 7, )-N21)), NA())</f>
        <v>#N/A</v>
      </c>
    </row>
    <row r="22" spans="2:15" x14ac:dyDescent="0.2">
      <c r="E22" s="1" t="s">
        <v>77</v>
      </c>
      <c r="F22" s="71" t="str">
        <f t="shared" si="12"/>
        <v>Budgeting</v>
      </c>
      <c r="G22" s="71" t="str">
        <f t="shared" si="13"/>
        <v>Form</v>
      </c>
      <c r="H22" s="71" t="str">
        <f t="shared" si="14"/>
        <v>Budget Expense Line Ceiling</v>
      </c>
      <c r="I22" s="71" t="str">
        <f t="shared" si="15"/>
        <v>Revision</v>
      </c>
      <c r="J22" s="71"/>
      <c r="K22" s="73" t="str">
        <f t="shared" si="16"/>
        <v>Budgeting ► Form ► Budget Expense Line Ceiling ► Revision</v>
      </c>
      <c r="L22" s="1" t="s">
        <v>302</v>
      </c>
      <c r="M22" s="83">
        <f ca="1">IF(EXACT(L22, ""), "", VLOOKUP(L22, OFFSET(MAIN!$B$6, 0, 0, PARAMETER!$C$2, 9), 8, ))</f>
        <v>44243</v>
      </c>
      <c r="N22" s="69">
        <f ca="1">IF(VLOOKUP(L22, OFFSET(MAIN!$B$6, 0, 0, PARAMETER!$C$2, 9), 9, ) &lt; MAIN!J26,
((MAIN!J26)-(VLOOKUP(L22, OFFSET(MAIN!$B$6, 0, 0, PARAMETER!$C$2, 9), 9, ))),
VLOOKUP(L22, OFFSET(MAIN!$B$6, 0, 0, PARAMETER!$C$2, 9), 7, ))</f>
        <v>95</v>
      </c>
      <c r="O22" s="69" t="e">
        <f ca="1">IFERROR(1/(1/(VLOOKUP(L22, OFFSET(MAIN!$B$6, 0, 0, PARAMETER!$C$2, 9), 7, )-N22)), NA())</f>
        <v>#N/A</v>
      </c>
    </row>
    <row r="23" spans="2:15" x14ac:dyDescent="0.2">
      <c r="D23" s="1" t="s">
        <v>103</v>
      </c>
      <c r="E23" s="1" t="s">
        <v>76</v>
      </c>
      <c r="F23" s="71" t="str">
        <f t="shared" si="12"/>
        <v>Budgeting</v>
      </c>
      <c r="G23" s="71" t="str">
        <f t="shared" si="13"/>
        <v>Form</v>
      </c>
      <c r="H23" s="71" t="str">
        <f t="shared" si="14"/>
        <v>Budget Expense Line Ceiling Object</v>
      </c>
      <c r="I23" s="71" t="str">
        <f t="shared" si="15"/>
        <v>Submit</v>
      </c>
      <c r="J23" s="71"/>
      <c r="K23" s="73" t="str">
        <f t="shared" si="16"/>
        <v>Budgeting ► Form ► Budget Expense Line Ceiling Object ► Submit</v>
      </c>
      <c r="L23" s="1" t="s">
        <v>302</v>
      </c>
      <c r="M23" s="83">
        <f ca="1">IF(EXACT(L23, ""), "", VLOOKUP(L23, OFFSET(MAIN!$B$6, 0, 0, PARAMETER!$C$2, 9), 8, ))</f>
        <v>44243</v>
      </c>
      <c r="N23" s="69">
        <f ca="1">IF(VLOOKUP(L23, OFFSET(MAIN!$B$6, 0, 0, PARAMETER!$C$2, 9), 9, ) &lt; MAIN!J27,
((MAIN!J27)-(VLOOKUP(L23, OFFSET(MAIN!$B$6, 0, 0, PARAMETER!$C$2, 9), 9, ))),
VLOOKUP(L23, OFFSET(MAIN!$B$6, 0, 0, PARAMETER!$C$2, 9), 7, ))</f>
        <v>95</v>
      </c>
      <c r="O23" s="69" t="e">
        <f ca="1">IFERROR(1/(1/(VLOOKUP(L23, OFFSET(MAIN!$B$6, 0, 0, PARAMETER!$C$2, 9), 7, )-N23)), NA())</f>
        <v>#N/A</v>
      </c>
    </row>
    <row r="24" spans="2:15" x14ac:dyDescent="0.2">
      <c r="E24" s="1" t="s">
        <v>77</v>
      </c>
      <c r="F24" s="71" t="str">
        <f t="shared" si="12"/>
        <v>Budgeting</v>
      </c>
      <c r="G24" s="71" t="str">
        <f t="shared" si="13"/>
        <v>Form</v>
      </c>
      <c r="H24" s="71" t="str">
        <f t="shared" si="14"/>
        <v>Budget Expense Line Ceiling Object</v>
      </c>
      <c r="I24" s="71" t="str">
        <f t="shared" si="15"/>
        <v>Revision</v>
      </c>
      <c r="J24" s="71"/>
      <c r="K24" s="73" t="str">
        <f t="shared" si="16"/>
        <v>Budgeting ► Form ► Budget Expense Line Ceiling Object ► Revision</v>
      </c>
      <c r="L24" s="1" t="s">
        <v>302</v>
      </c>
      <c r="M24" s="83">
        <f ca="1">IF(EXACT(L24, ""), "", VLOOKUP(L24, OFFSET(MAIN!$B$6, 0, 0, PARAMETER!$C$2, 9), 8, ))</f>
        <v>44243</v>
      </c>
      <c r="N24" s="69">
        <f ca="1">IF(VLOOKUP(L24, OFFSET(MAIN!$B$6, 0, 0, PARAMETER!$C$2, 9), 9, ) &lt; MAIN!J28,
((MAIN!J28)-(VLOOKUP(L24, OFFSET(MAIN!$B$6, 0, 0, PARAMETER!$C$2, 9), 9, ))),
VLOOKUP(L24, OFFSET(MAIN!$B$6, 0, 0, PARAMETER!$C$2, 9), 7, ))</f>
        <v>95</v>
      </c>
      <c r="O24" s="69" t="e">
        <f ca="1">IFERROR(1/(1/(VLOOKUP(L24, OFFSET(MAIN!$B$6, 0, 0, PARAMETER!$C$2, 9), 7, )-N24)), NA())</f>
        <v>#N/A</v>
      </c>
    </row>
    <row r="25" spans="2:15" x14ac:dyDescent="0.2">
      <c r="D25" s="1" t="s">
        <v>104</v>
      </c>
      <c r="E25" s="1" t="s">
        <v>76</v>
      </c>
      <c r="F25" s="71" t="str">
        <f t="shared" si="12"/>
        <v>Budgeting</v>
      </c>
      <c r="G25" s="71" t="str">
        <f t="shared" si="13"/>
        <v>Form</v>
      </c>
      <c r="H25" s="71" t="str">
        <f t="shared" si="14"/>
        <v>Budget Type</v>
      </c>
      <c r="I25" s="71" t="str">
        <f t="shared" si="15"/>
        <v>Submit</v>
      </c>
      <c r="J25" s="71"/>
      <c r="K25" s="73" t="str">
        <f t="shared" si="16"/>
        <v>Budgeting ► Form ► Budget Type ► Submit</v>
      </c>
    </row>
    <row r="26" spans="2:15" x14ac:dyDescent="0.2">
      <c r="E26" s="1" t="s">
        <v>77</v>
      </c>
      <c r="F26" s="71" t="str">
        <f t="shared" si="12"/>
        <v>Budgeting</v>
      </c>
      <c r="G26" s="71" t="str">
        <f t="shared" si="13"/>
        <v>Form</v>
      </c>
      <c r="H26" s="71" t="str">
        <f t="shared" si="14"/>
        <v>Budget Type</v>
      </c>
      <c r="I26" s="71" t="str">
        <f t="shared" si="15"/>
        <v>Revision</v>
      </c>
      <c r="J26" s="71"/>
      <c r="K26" s="73" t="str">
        <f t="shared" si="16"/>
        <v>Budgeting ► Form ► Budget Type ► Revision</v>
      </c>
    </row>
    <row r="27" spans="2:15" x14ac:dyDescent="0.2">
      <c r="C27" s="1" t="s">
        <v>73</v>
      </c>
      <c r="D27" s="1" t="s">
        <v>105</v>
      </c>
      <c r="E27" s="1" t="s">
        <v>100</v>
      </c>
      <c r="F27" s="71" t="str">
        <f t="shared" si="12"/>
        <v>Budgeting</v>
      </c>
      <c r="G27" s="71" t="str">
        <f t="shared" si="13"/>
        <v>Report</v>
      </c>
      <c r="H27" s="71" t="str">
        <f t="shared" si="14"/>
        <v>Data List</v>
      </c>
      <c r="I27" s="71" t="str">
        <f t="shared" si="15"/>
        <v>Budget Expense</v>
      </c>
      <c r="J27" s="71"/>
      <c r="K27" s="73" t="str">
        <f t="shared" si="16"/>
        <v>Budgeting ► Report ► Data List ► Budget Expense</v>
      </c>
    </row>
    <row r="28" spans="2:15" x14ac:dyDescent="0.2">
      <c r="E28" s="1" t="s">
        <v>101</v>
      </c>
      <c r="F28" s="71" t="str">
        <f t="shared" si="12"/>
        <v>Budgeting</v>
      </c>
      <c r="G28" s="71" t="str">
        <f t="shared" si="13"/>
        <v>Report</v>
      </c>
      <c r="H28" s="71" t="str">
        <f t="shared" si="14"/>
        <v>Data List</v>
      </c>
      <c r="I28" s="71" t="str">
        <f t="shared" si="15"/>
        <v>Budget Expense Line</v>
      </c>
      <c r="J28" s="71"/>
      <c r="K28" s="73" t="str">
        <f t="shared" si="16"/>
        <v>Budgeting ► Report ► Data List ► Budget Expense Line</v>
      </c>
    </row>
    <row r="29" spans="2:15" x14ac:dyDescent="0.2">
      <c r="E29" s="1" t="s">
        <v>102</v>
      </c>
      <c r="F29" s="71" t="str">
        <f t="shared" si="12"/>
        <v>Budgeting</v>
      </c>
      <c r="G29" s="71" t="str">
        <f t="shared" si="13"/>
        <v>Report</v>
      </c>
      <c r="H29" s="71" t="str">
        <f t="shared" si="14"/>
        <v>Data List</v>
      </c>
      <c r="I29" s="71" t="str">
        <f t="shared" si="15"/>
        <v>Budget Expense Line Ceiling</v>
      </c>
      <c r="J29" s="71"/>
      <c r="K29" s="73" t="str">
        <f t="shared" si="16"/>
        <v>Budgeting ► Report ► Data List ► Budget Expense Line Ceiling</v>
      </c>
    </row>
    <row r="30" spans="2:15" x14ac:dyDescent="0.2">
      <c r="E30" s="1" t="s">
        <v>103</v>
      </c>
      <c r="F30" s="71" t="str">
        <f t="shared" si="12"/>
        <v>Budgeting</v>
      </c>
      <c r="G30" s="71" t="str">
        <f t="shared" si="13"/>
        <v>Report</v>
      </c>
      <c r="H30" s="71" t="str">
        <f t="shared" si="14"/>
        <v>Data List</v>
      </c>
      <c r="I30" s="71" t="str">
        <f t="shared" si="15"/>
        <v>Budget Expense Line Ceiling Object</v>
      </c>
      <c r="J30" s="71"/>
      <c r="K30" s="73" t="str">
        <f t="shared" si="16"/>
        <v>Budgeting ► Report ► Data List ► Budget Expense Line Ceiling Object</v>
      </c>
    </row>
    <row r="31" spans="2:15" x14ac:dyDescent="0.2">
      <c r="E31" s="1" t="s">
        <v>90</v>
      </c>
      <c r="F31" s="71" t="str">
        <f t="shared" si="12"/>
        <v>Budgeting</v>
      </c>
      <c r="G31" s="71" t="str">
        <f t="shared" si="13"/>
        <v>Report</v>
      </c>
      <c r="H31" s="71" t="str">
        <f t="shared" si="14"/>
        <v>Data List</v>
      </c>
      <c r="I31" s="71" t="str">
        <f t="shared" si="15"/>
        <v>BudgetType</v>
      </c>
      <c r="J31" s="71"/>
      <c r="K31" s="73" t="str">
        <f t="shared" si="16"/>
        <v>Budgeting ► Report ► Data List ► BudgetType</v>
      </c>
    </row>
    <row r="32" spans="2:15" x14ac:dyDescent="0.2">
      <c r="B32" s="1" t="s">
        <v>98</v>
      </c>
      <c r="C32" s="1" t="s">
        <v>69</v>
      </c>
      <c r="D32" s="1" t="s">
        <v>114</v>
      </c>
      <c r="E32" s="1" t="s">
        <v>76</v>
      </c>
      <c r="F32" s="71" t="str">
        <f t="shared" si="12"/>
        <v>Customer Relation</v>
      </c>
      <c r="G32" s="71" t="str">
        <f t="shared" si="13"/>
        <v>Form</v>
      </c>
      <c r="H32" s="71" t="str">
        <f t="shared" si="14"/>
        <v>Customer</v>
      </c>
      <c r="I32" s="71" t="str">
        <f t="shared" si="15"/>
        <v>Submit</v>
      </c>
      <c r="J32" s="71"/>
      <c r="K32" s="73" t="str">
        <f t="shared" si="16"/>
        <v>Customer Relation ► Form ► Customer ► Submit</v>
      </c>
    </row>
    <row r="33" spans="4:11" x14ac:dyDescent="0.2">
      <c r="E33" s="1" t="s">
        <v>77</v>
      </c>
      <c r="F33" s="71" t="str">
        <f t="shared" si="12"/>
        <v>Customer Relation</v>
      </c>
      <c r="G33" s="71" t="str">
        <f t="shared" si="13"/>
        <v>Form</v>
      </c>
      <c r="H33" s="71" t="str">
        <f t="shared" si="14"/>
        <v>Customer</v>
      </c>
      <c r="I33" s="71" t="str">
        <f t="shared" si="15"/>
        <v>Revision</v>
      </c>
      <c r="J33" s="71"/>
      <c r="K33" s="73" t="str">
        <f t="shared" si="16"/>
        <v>Customer Relation ► Form ► Customer ► Revision</v>
      </c>
    </row>
    <row r="34" spans="4:11" x14ac:dyDescent="0.2">
      <c r="D34" s="1" t="s">
        <v>115</v>
      </c>
      <c r="E34" s="1" t="s">
        <v>76</v>
      </c>
      <c r="F34" s="71" t="str">
        <f t="shared" si="12"/>
        <v>Customer Relation</v>
      </c>
      <c r="G34" s="71" t="str">
        <f t="shared" si="13"/>
        <v>Form</v>
      </c>
      <c r="H34" s="71" t="str">
        <f t="shared" si="14"/>
        <v>Prospective Customer</v>
      </c>
      <c r="I34" s="71" t="str">
        <f t="shared" si="15"/>
        <v>Submit</v>
      </c>
      <c r="J34" s="71"/>
      <c r="K34" s="73" t="str">
        <f t="shared" si="16"/>
        <v>Customer Relation ► Form ► Prospective Customer ► Submit</v>
      </c>
    </row>
    <row r="35" spans="4:11" x14ac:dyDescent="0.2">
      <c r="E35" s="1" t="s">
        <v>77</v>
      </c>
      <c r="F35" s="71" t="str">
        <f t="shared" si="12"/>
        <v>Customer Relation</v>
      </c>
      <c r="G35" s="71" t="str">
        <f t="shared" si="13"/>
        <v>Form</v>
      </c>
      <c r="H35" s="71" t="str">
        <f t="shared" si="14"/>
        <v>Prospective Customer</v>
      </c>
      <c r="I35" s="71" t="str">
        <f t="shared" si="15"/>
        <v>Revision</v>
      </c>
      <c r="J35" s="71"/>
      <c r="K35" s="73" t="str">
        <f t="shared" si="16"/>
        <v>Customer Relation ► Form ► Prospective Customer ► Revision</v>
      </c>
    </row>
    <row r="36" spans="4:11" x14ac:dyDescent="0.2">
      <c r="D36" s="1" t="s">
        <v>116</v>
      </c>
      <c r="E36" s="1" t="s">
        <v>76</v>
      </c>
      <c r="F36" s="71" t="str">
        <f t="shared" si="12"/>
        <v>Customer Relation</v>
      </c>
      <c r="G36" s="71" t="str">
        <f t="shared" si="13"/>
        <v>Form</v>
      </c>
      <c r="H36" s="71" t="str">
        <f t="shared" si="14"/>
        <v>Sales Contract</v>
      </c>
      <c r="I36" s="71" t="str">
        <f t="shared" si="15"/>
        <v>Submit</v>
      </c>
      <c r="J36" s="71"/>
      <c r="K36" s="73" t="str">
        <f t="shared" si="16"/>
        <v>Customer Relation ► Form ► Sales Contract ► Submit</v>
      </c>
    </row>
    <row r="37" spans="4:11" x14ac:dyDescent="0.2">
      <c r="E37" s="1" t="s">
        <v>77</v>
      </c>
      <c r="F37" s="71" t="str">
        <f t="shared" si="12"/>
        <v>Customer Relation</v>
      </c>
      <c r="G37" s="71" t="str">
        <f t="shared" si="13"/>
        <v>Form</v>
      </c>
      <c r="H37" s="71" t="str">
        <f t="shared" si="14"/>
        <v>Sales Contract</v>
      </c>
      <c r="I37" s="71" t="str">
        <f t="shared" si="15"/>
        <v>Revision</v>
      </c>
      <c r="J37" s="71"/>
      <c r="K37" s="73" t="str">
        <f t="shared" si="16"/>
        <v>Customer Relation ► Form ► Sales Contract ► Revision</v>
      </c>
    </row>
    <row r="38" spans="4:11" x14ac:dyDescent="0.2">
      <c r="E38" s="1" t="s">
        <v>78</v>
      </c>
      <c r="F38" s="71" t="str">
        <f t="shared" si="12"/>
        <v>Customer Relation</v>
      </c>
      <c r="G38" s="71" t="str">
        <f t="shared" si="13"/>
        <v>Form</v>
      </c>
      <c r="H38" s="71" t="str">
        <f t="shared" si="14"/>
        <v>Sales Contract</v>
      </c>
      <c r="I38" s="71" t="str">
        <f t="shared" si="15"/>
        <v>Cancelation</v>
      </c>
      <c r="J38" s="71"/>
      <c r="K38" s="73" t="str">
        <f t="shared" si="16"/>
        <v>Customer Relation ► Form ► Sales Contract ► Cancelation</v>
      </c>
    </row>
    <row r="39" spans="4:11" x14ac:dyDescent="0.2">
      <c r="D39" s="1" t="s">
        <v>117</v>
      </c>
      <c r="E39" s="1" t="s">
        <v>76</v>
      </c>
      <c r="F39" s="71" t="str">
        <f t="shared" si="12"/>
        <v>Customer Relation</v>
      </c>
      <c r="G39" s="71" t="str">
        <f t="shared" si="13"/>
        <v>Form</v>
      </c>
      <c r="H39" s="71" t="str">
        <f t="shared" si="14"/>
        <v>Sales Contract Addendum</v>
      </c>
      <c r="I39" s="71" t="str">
        <f t="shared" si="15"/>
        <v>Submit</v>
      </c>
      <c r="J39" s="71"/>
      <c r="K39" s="73" t="str">
        <f t="shared" si="16"/>
        <v>Customer Relation ► Form ► Sales Contract Addendum ► Submit</v>
      </c>
    </row>
    <row r="40" spans="4:11" x14ac:dyDescent="0.2">
      <c r="E40" s="1" t="s">
        <v>77</v>
      </c>
      <c r="F40" s="71" t="str">
        <f t="shared" si="12"/>
        <v>Customer Relation</v>
      </c>
      <c r="G40" s="71" t="str">
        <f t="shared" si="13"/>
        <v>Form</v>
      </c>
      <c r="H40" s="71" t="str">
        <f t="shared" si="14"/>
        <v>Sales Contract Addendum</v>
      </c>
      <c r="I40" s="71" t="str">
        <f t="shared" si="15"/>
        <v>Revision</v>
      </c>
      <c r="J40" s="71"/>
      <c r="K40" s="73" t="str">
        <f t="shared" si="16"/>
        <v>Customer Relation ► Form ► Sales Contract Addendum ► Revision</v>
      </c>
    </row>
    <row r="41" spans="4:11" x14ac:dyDescent="0.2">
      <c r="E41" s="1" t="s">
        <v>78</v>
      </c>
      <c r="F41" s="71" t="str">
        <f t="shared" si="12"/>
        <v>Customer Relation</v>
      </c>
      <c r="G41" s="71" t="str">
        <f t="shared" si="13"/>
        <v>Form</v>
      </c>
      <c r="H41" s="71" t="str">
        <f t="shared" si="14"/>
        <v>Sales Contract Addendum</v>
      </c>
      <c r="I41" s="71" t="str">
        <f t="shared" si="15"/>
        <v>Cancelation</v>
      </c>
      <c r="J41" s="71"/>
      <c r="K41" s="73" t="str">
        <f t="shared" si="16"/>
        <v>Customer Relation ► Form ► Sales Contract Addendum ► Cancelation</v>
      </c>
    </row>
    <row r="42" spans="4:11" x14ac:dyDescent="0.2">
      <c r="D42" s="1" t="s">
        <v>107</v>
      </c>
      <c r="E42" s="1" t="s">
        <v>76</v>
      </c>
      <c r="F42" s="71" t="str">
        <f t="shared" si="12"/>
        <v>Customer Relation</v>
      </c>
      <c r="G42" s="71" t="str">
        <f t="shared" si="13"/>
        <v>Form</v>
      </c>
      <c r="H42" s="71" t="str">
        <f t="shared" si="14"/>
        <v>Sales Invoice</v>
      </c>
      <c r="I42" s="71" t="str">
        <f t="shared" si="15"/>
        <v>Submit</v>
      </c>
      <c r="J42" s="71"/>
      <c r="K42" s="73" t="str">
        <f t="shared" si="16"/>
        <v>Customer Relation ► Form ► Sales Invoice ► Submit</v>
      </c>
    </row>
    <row r="43" spans="4:11" x14ac:dyDescent="0.2">
      <c r="E43" s="1" t="s">
        <v>77</v>
      </c>
      <c r="F43" s="71" t="str">
        <f t="shared" si="12"/>
        <v>Customer Relation</v>
      </c>
      <c r="G43" s="71" t="str">
        <f t="shared" si="13"/>
        <v>Form</v>
      </c>
      <c r="H43" s="71" t="str">
        <f t="shared" si="14"/>
        <v>Sales Invoice</v>
      </c>
      <c r="I43" s="71" t="str">
        <f t="shared" si="15"/>
        <v>Revision</v>
      </c>
      <c r="J43" s="71"/>
      <c r="K43" s="73" t="str">
        <f t="shared" si="16"/>
        <v>Customer Relation ► Form ► Sales Invoice ► Revision</v>
      </c>
    </row>
    <row r="44" spans="4:11" x14ac:dyDescent="0.2">
      <c r="E44" s="1" t="s">
        <v>78</v>
      </c>
      <c r="F44" s="71" t="str">
        <f t="shared" si="12"/>
        <v>Customer Relation</v>
      </c>
      <c r="G44" s="71" t="str">
        <f t="shared" si="13"/>
        <v>Form</v>
      </c>
      <c r="H44" s="71" t="str">
        <f t="shared" si="14"/>
        <v>Sales Invoice</v>
      </c>
      <c r="I44" s="71" t="str">
        <f t="shared" si="15"/>
        <v>Cancelation</v>
      </c>
      <c r="J44" s="71"/>
      <c r="K44" s="73" t="str">
        <f t="shared" si="16"/>
        <v>Customer Relation ► Form ► Sales Invoice ► Cancelation</v>
      </c>
    </row>
    <row r="45" spans="4:11" x14ac:dyDescent="0.2">
      <c r="D45" s="1" t="s">
        <v>99</v>
      </c>
      <c r="E45" s="1" t="s">
        <v>76</v>
      </c>
      <c r="F45" s="71" t="str">
        <f t="shared" si="12"/>
        <v>Customer Relation</v>
      </c>
      <c r="G45" s="71" t="str">
        <f t="shared" si="13"/>
        <v>Form</v>
      </c>
      <c r="H45" s="71" t="str">
        <f t="shared" si="14"/>
        <v>Sales Order</v>
      </c>
      <c r="I45" s="71" t="str">
        <f t="shared" si="15"/>
        <v>Submit</v>
      </c>
      <c r="J45" s="71"/>
      <c r="K45" s="73" t="str">
        <f t="shared" si="16"/>
        <v>Customer Relation ► Form ► Sales Order ► Submit</v>
      </c>
    </row>
    <row r="46" spans="4:11" x14ac:dyDescent="0.2">
      <c r="E46" s="1" t="s">
        <v>77</v>
      </c>
      <c r="F46" s="71" t="str">
        <f t="shared" si="12"/>
        <v>Customer Relation</v>
      </c>
      <c r="G46" s="71" t="str">
        <f t="shared" si="13"/>
        <v>Form</v>
      </c>
      <c r="H46" s="71" t="str">
        <f t="shared" si="14"/>
        <v>Sales Order</v>
      </c>
      <c r="I46" s="71" t="str">
        <f t="shared" si="15"/>
        <v>Revision</v>
      </c>
      <c r="J46" s="71"/>
      <c r="K46" s="73" t="str">
        <f t="shared" si="16"/>
        <v>Customer Relation ► Form ► Sales Order ► Revision</v>
      </c>
    </row>
    <row r="47" spans="4:11" x14ac:dyDescent="0.2">
      <c r="E47" s="1" t="s">
        <v>78</v>
      </c>
      <c r="F47" s="71" t="str">
        <f t="shared" si="12"/>
        <v>Customer Relation</v>
      </c>
      <c r="G47" s="71" t="str">
        <f t="shared" si="13"/>
        <v>Form</v>
      </c>
      <c r="H47" s="71" t="str">
        <f t="shared" si="14"/>
        <v>Sales Order</v>
      </c>
      <c r="I47" s="71" t="str">
        <f t="shared" si="15"/>
        <v>Cancelation</v>
      </c>
      <c r="J47" s="71"/>
      <c r="K47" s="73" t="str">
        <f t="shared" si="16"/>
        <v>Customer Relation ► Form ► Sales Order ► Cancelation</v>
      </c>
    </row>
    <row r="48" spans="4:11" x14ac:dyDescent="0.2">
      <c r="D48" s="1" t="s">
        <v>118</v>
      </c>
      <c r="E48" s="1" t="s">
        <v>76</v>
      </c>
      <c r="F48" s="71" t="str">
        <f t="shared" si="12"/>
        <v>Customer Relation</v>
      </c>
      <c r="G48" s="71" t="str">
        <f t="shared" si="13"/>
        <v>Form</v>
      </c>
      <c r="H48" s="71" t="str">
        <f t="shared" si="14"/>
        <v>Sales Quotation</v>
      </c>
      <c r="I48" s="71" t="str">
        <f t="shared" si="15"/>
        <v>Submit</v>
      </c>
      <c r="J48" s="71"/>
      <c r="K48" s="73" t="str">
        <f t="shared" si="16"/>
        <v>Customer Relation ► Form ► Sales Quotation ► Submit</v>
      </c>
    </row>
    <row r="49" spans="2:11" x14ac:dyDescent="0.2">
      <c r="E49" s="1" t="s">
        <v>77</v>
      </c>
      <c r="F49" s="71" t="str">
        <f t="shared" si="12"/>
        <v>Customer Relation</v>
      </c>
      <c r="G49" s="71" t="str">
        <f t="shared" si="13"/>
        <v>Form</v>
      </c>
      <c r="H49" s="71" t="str">
        <f t="shared" si="14"/>
        <v>Sales Quotation</v>
      </c>
      <c r="I49" s="71" t="str">
        <f t="shared" si="15"/>
        <v>Revision</v>
      </c>
      <c r="J49" s="71"/>
      <c r="K49" s="73" t="str">
        <f t="shared" si="16"/>
        <v>Customer Relation ► Form ► Sales Quotation ► Revision</v>
      </c>
    </row>
    <row r="50" spans="2:11" x14ac:dyDescent="0.2">
      <c r="E50" s="1" t="s">
        <v>78</v>
      </c>
      <c r="F50" s="71" t="str">
        <f t="shared" si="12"/>
        <v>Customer Relation</v>
      </c>
      <c r="G50" s="71" t="str">
        <f t="shared" si="13"/>
        <v>Form</v>
      </c>
      <c r="H50" s="71" t="str">
        <f t="shared" si="14"/>
        <v>Sales Quotation</v>
      </c>
      <c r="I50" s="71" t="str">
        <f t="shared" si="15"/>
        <v>Cancelation</v>
      </c>
      <c r="J50" s="71"/>
      <c r="K50" s="73" t="str">
        <f t="shared" si="16"/>
        <v>Customer Relation ► Form ► Sales Quotation ► Cancelation</v>
      </c>
    </row>
    <row r="51" spans="2:11" x14ac:dyDescent="0.2">
      <c r="D51" s="1" t="s">
        <v>105</v>
      </c>
      <c r="E51" s="1" t="s">
        <v>114</v>
      </c>
      <c r="F51" s="71" t="str">
        <f t="shared" si="12"/>
        <v>Customer Relation</v>
      </c>
      <c r="G51" s="71" t="str">
        <f t="shared" si="13"/>
        <v>Form</v>
      </c>
      <c r="H51" s="71" t="str">
        <f t="shared" si="14"/>
        <v>Data List</v>
      </c>
      <c r="I51" s="71" t="str">
        <f t="shared" si="15"/>
        <v>Customer</v>
      </c>
      <c r="J51" s="71"/>
      <c r="K51" s="73" t="str">
        <f t="shared" si="16"/>
        <v>Customer Relation ► Form ► Data List ► Customer</v>
      </c>
    </row>
    <row r="52" spans="2:11" x14ac:dyDescent="0.2">
      <c r="E52" s="1" t="s">
        <v>115</v>
      </c>
      <c r="F52" s="71" t="str">
        <f t="shared" si="12"/>
        <v>Customer Relation</v>
      </c>
      <c r="G52" s="71" t="str">
        <f t="shared" si="13"/>
        <v>Form</v>
      </c>
      <c r="H52" s="71" t="str">
        <f t="shared" si="14"/>
        <v>Data List</v>
      </c>
      <c r="I52" s="71" t="str">
        <f t="shared" si="15"/>
        <v>Prospective Customer</v>
      </c>
      <c r="J52" s="71"/>
      <c r="K52" s="73" t="str">
        <f t="shared" si="16"/>
        <v>Customer Relation ► Form ► Data List ► Prospective Customer</v>
      </c>
    </row>
    <row r="53" spans="2:11" x14ac:dyDescent="0.2">
      <c r="E53" s="1" t="s">
        <v>116</v>
      </c>
      <c r="F53" s="71" t="str">
        <f t="shared" si="12"/>
        <v>Customer Relation</v>
      </c>
      <c r="G53" s="71" t="str">
        <f t="shared" si="13"/>
        <v>Form</v>
      </c>
      <c r="H53" s="71" t="str">
        <f t="shared" si="14"/>
        <v>Data List</v>
      </c>
      <c r="I53" s="71" t="str">
        <f t="shared" si="15"/>
        <v>Sales Contract</v>
      </c>
      <c r="J53" s="71"/>
      <c r="K53" s="73" t="str">
        <f t="shared" si="16"/>
        <v>Customer Relation ► Form ► Data List ► Sales Contract</v>
      </c>
    </row>
    <row r="54" spans="2:11" x14ac:dyDescent="0.2">
      <c r="E54" s="1" t="s">
        <v>117</v>
      </c>
      <c r="F54" s="71" t="str">
        <f t="shared" si="12"/>
        <v>Customer Relation</v>
      </c>
      <c r="G54" s="71" t="str">
        <f t="shared" si="13"/>
        <v>Form</v>
      </c>
      <c r="H54" s="71" t="str">
        <f t="shared" si="14"/>
        <v>Data List</v>
      </c>
      <c r="I54" s="71" t="str">
        <f t="shared" si="15"/>
        <v>Sales Contract Addendum</v>
      </c>
      <c r="J54" s="71"/>
      <c r="K54" s="73" t="str">
        <f t="shared" si="16"/>
        <v>Customer Relation ► Form ► Data List ► Sales Contract Addendum</v>
      </c>
    </row>
    <row r="55" spans="2:11" x14ac:dyDescent="0.2">
      <c r="E55" s="1" t="s">
        <v>107</v>
      </c>
      <c r="F55" s="71" t="str">
        <f t="shared" si="12"/>
        <v>Customer Relation</v>
      </c>
      <c r="G55" s="71" t="str">
        <f t="shared" si="13"/>
        <v>Form</v>
      </c>
      <c r="H55" s="71" t="str">
        <f t="shared" si="14"/>
        <v>Data List</v>
      </c>
      <c r="I55" s="71" t="str">
        <f t="shared" si="15"/>
        <v>Sales Invoice</v>
      </c>
      <c r="J55" s="71"/>
      <c r="K55" s="73" t="str">
        <f t="shared" si="16"/>
        <v>Customer Relation ► Form ► Data List ► Sales Invoice</v>
      </c>
    </row>
    <row r="56" spans="2:11" x14ac:dyDescent="0.2">
      <c r="E56" s="1" t="s">
        <v>99</v>
      </c>
      <c r="F56" s="71" t="str">
        <f t="shared" si="12"/>
        <v>Customer Relation</v>
      </c>
      <c r="G56" s="71" t="str">
        <f t="shared" si="13"/>
        <v>Form</v>
      </c>
      <c r="H56" s="71" t="str">
        <f t="shared" si="14"/>
        <v>Data List</v>
      </c>
      <c r="I56" s="71" t="str">
        <f t="shared" si="15"/>
        <v>Sales Order</v>
      </c>
      <c r="J56" s="71"/>
      <c r="K56" s="73" t="str">
        <f t="shared" si="16"/>
        <v>Customer Relation ► Form ► Data List ► Sales Order</v>
      </c>
    </row>
    <row r="57" spans="2:11" x14ac:dyDescent="0.2">
      <c r="E57" s="1" t="s">
        <v>118</v>
      </c>
      <c r="F57" s="71" t="str">
        <f t="shared" si="12"/>
        <v>Customer Relation</v>
      </c>
      <c r="G57" s="71" t="str">
        <f t="shared" si="13"/>
        <v>Form</v>
      </c>
      <c r="H57" s="71" t="str">
        <f t="shared" si="14"/>
        <v>Data List</v>
      </c>
      <c r="I57" s="71" t="str">
        <f t="shared" si="15"/>
        <v>Sales Quotation</v>
      </c>
      <c r="J57" s="71"/>
      <c r="K57" s="73" t="str">
        <f t="shared" si="16"/>
        <v>Customer Relation ► Form ► Data List ► Sales Quotation</v>
      </c>
    </row>
    <row r="58" spans="2:11" x14ac:dyDescent="0.2">
      <c r="B58" s="1" t="s">
        <v>74</v>
      </c>
      <c r="C58" s="1" t="s">
        <v>69</v>
      </c>
      <c r="D58" s="1" t="s">
        <v>75</v>
      </c>
      <c r="E58" s="1" t="s">
        <v>76</v>
      </c>
      <c r="F58" s="71" t="str">
        <f t="shared" si="12"/>
        <v>Finance</v>
      </c>
      <c r="G58" s="71" t="str">
        <f t="shared" si="13"/>
        <v>Form</v>
      </c>
      <c r="H58" s="71" t="str">
        <f t="shared" si="14"/>
        <v>Advance</v>
      </c>
      <c r="I58" s="71" t="str">
        <f t="shared" si="15"/>
        <v>Submit</v>
      </c>
      <c r="J58" s="71"/>
      <c r="K58" s="73" t="str">
        <f t="shared" si="16"/>
        <v>Finance ► Form ► Advance ► Submit</v>
      </c>
    </row>
    <row r="59" spans="2:11" x14ac:dyDescent="0.2">
      <c r="E59" s="1" t="s">
        <v>77</v>
      </c>
      <c r="F59" s="71" t="str">
        <f t="shared" si="12"/>
        <v>Finance</v>
      </c>
      <c r="G59" s="71" t="str">
        <f t="shared" si="13"/>
        <v>Form</v>
      </c>
      <c r="H59" s="71" t="str">
        <f t="shared" si="14"/>
        <v>Advance</v>
      </c>
      <c r="I59" s="71" t="str">
        <f t="shared" si="15"/>
        <v>Revision</v>
      </c>
      <c r="J59" s="71"/>
      <c r="K59" s="73" t="str">
        <f t="shared" si="16"/>
        <v>Finance ► Form ► Advance ► Revision</v>
      </c>
    </row>
    <row r="60" spans="2:11" x14ac:dyDescent="0.2">
      <c r="E60" s="1" t="s">
        <v>78</v>
      </c>
      <c r="F60" s="71" t="str">
        <f t="shared" si="12"/>
        <v>Finance</v>
      </c>
      <c r="G60" s="71" t="str">
        <f t="shared" si="13"/>
        <v>Form</v>
      </c>
      <c r="H60" s="71" t="str">
        <f t="shared" si="14"/>
        <v>Advance</v>
      </c>
      <c r="I60" s="71" t="str">
        <f t="shared" si="15"/>
        <v>Cancelation</v>
      </c>
      <c r="J60" s="71"/>
      <c r="K60" s="73" t="str">
        <f t="shared" si="16"/>
        <v>Finance ► Form ► Advance ► Cancelation</v>
      </c>
    </row>
    <row r="61" spans="2:11" x14ac:dyDescent="0.2">
      <c r="E61" s="1" t="s">
        <v>81</v>
      </c>
      <c r="F61" s="71" t="str">
        <f t="shared" si="12"/>
        <v>Finance</v>
      </c>
      <c r="G61" s="71" t="str">
        <f t="shared" si="13"/>
        <v>Form</v>
      </c>
      <c r="H61" s="71" t="str">
        <f t="shared" si="14"/>
        <v>Advance</v>
      </c>
      <c r="I61" s="71" t="str">
        <f t="shared" si="15"/>
        <v>Settlement</v>
      </c>
      <c r="J61" s="71"/>
      <c r="K61" s="73" t="str">
        <f t="shared" si="16"/>
        <v>Finance ► Form ► Advance ► Settlement</v>
      </c>
    </row>
    <row r="62" spans="2:11" x14ac:dyDescent="0.2">
      <c r="D62" s="1" t="s">
        <v>133</v>
      </c>
      <c r="E62" s="1" t="s">
        <v>76</v>
      </c>
      <c r="F62" s="71" t="str">
        <f t="shared" si="12"/>
        <v>Finance</v>
      </c>
      <c r="G62" s="71" t="str">
        <f t="shared" si="13"/>
        <v>Form</v>
      </c>
      <c r="H62" s="71" t="str">
        <f t="shared" si="14"/>
        <v>Bank Receive Money</v>
      </c>
      <c r="I62" s="71" t="str">
        <f t="shared" si="15"/>
        <v>Submit</v>
      </c>
      <c r="J62" s="71"/>
      <c r="K62" s="73" t="str">
        <f t="shared" si="16"/>
        <v>Finance ► Form ► Bank Receive Money ► Submit</v>
      </c>
    </row>
    <row r="63" spans="2:11" x14ac:dyDescent="0.2">
      <c r="E63" s="1" t="s">
        <v>77</v>
      </c>
      <c r="F63" s="71" t="str">
        <f t="shared" si="12"/>
        <v>Finance</v>
      </c>
      <c r="G63" s="71" t="str">
        <f t="shared" si="13"/>
        <v>Form</v>
      </c>
      <c r="H63" s="71" t="str">
        <f t="shared" si="14"/>
        <v>Bank Receive Money</v>
      </c>
      <c r="I63" s="71" t="str">
        <f t="shared" si="15"/>
        <v>Revision</v>
      </c>
      <c r="J63" s="71"/>
      <c r="K63" s="73" t="str">
        <f t="shared" si="16"/>
        <v>Finance ► Form ► Bank Receive Money ► Revision</v>
      </c>
    </row>
    <row r="64" spans="2:11" x14ac:dyDescent="0.2">
      <c r="E64" s="1" t="s">
        <v>78</v>
      </c>
      <c r="F64" s="71" t="str">
        <f t="shared" si="12"/>
        <v>Finance</v>
      </c>
      <c r="G64" s="71" t="str">
        <f t="shared" si="13"/>
        <v>Form</v>
      </c>
      <c r="H64" s="71" t="str">
        <f t="shared" si="14"/>
        <v>Bank Receive Money</v>
      </c>
      <c r="I64" s="71" t="str">
        <f t="shared" si="15"/>
        <v>Cancelation</v>
      </c>
      <c r="J64" s="71"/>
      <c r="K64" s="73" t="str">
        <f t="shared" si="16"/>
        <v>Finance ► Form ► Bank Receive Money ► Cancelation</v>
      </c>
    </row>
    <row r="65" spans="3:11" x14ac:dyDescent="0.2">
      <c r="D65" s="1" t="s">
        <v>134</v>
      </c>
      <c r="E65" s="1" t="s">
        <v>76</v>
      </c>
      <c r="F65" s="71" t="str">
        <f t="shared" si="12"/>
        <v>Finance</v>
      </c>
      <c r="G65" s="71" t="str">
        <f t="shared" si="13"/>
        <v>Form</v>
      </c>
      <c r="H65" s="71" t="str">
        <f t="shared" si="14"/>
        <v>Bank Spend Money</v>
      </c>
      <c r="I65" s="71" t="str">
        <f t="shared" si="15"/>
        <v>Submit</v>
      </c>
      <c r="J65" s="71"/>
      <c r="K65" s="73" t="str">
        <f t="shared" si="16"/>
        <v>Finance ► Form ► Bank Spend Money ► Submit</v>
      </c>
    </row>
    <row r="66" spans="3:11" x14ac:dyDescent="0.2">
      <c r="E66" s="1" t="s">
        <v>77</v>
      </c>
      <c r="F66" s="71" t="str">
        <f t="shared" si="12"/>
        <v>Finance</v>
      </c>
      <c r="G66" s="71" t="str">
        <f t="shared" si="13"/>
        <v>Form</v>
      </c>
      <c r="H66" s="71" t="str">
        <f t="shared" si="14"/>
        <v>Bank Spend Money</v>
      </c>
      <c r="I66" s="71" t="str">
        <f t="shared" si="15"/>
        <v>Revision</v>
      </c>
      <c r="J66" s="71"/>
      <c r="K66" s="73" t="str">
        <f t="shared" si="16"/>
        <v>Finance ► Form ► Bank Spend Money ► Revision</v>
      </c>
    </row>
    <row r="67" spans="3:11" x14ac:dyDescent="0.2">
      <c r="E67" s="1" t="s">
        <v>78</v>
      </c>
      <c r="F67" s="71" t="str">
        <f t="shared" si="12"/>
        <v>Finance</v>
      </c>
      <c r="G67" s="71" t="str">
        <f t="shared" si="13"/>
        <v>Form</v>
      </c>
      <c r="H67" s="71" t="str">
        <f t="shared" si="14"/>
        <v>Bank Spend Money</v>
      </c>
      <c r="I67" s="71" t="str">
        <f t="shared" si="15"/>
        <v>Cancelation</v>
      </c>
      <c r="J67" s="71"/>
      <c r="K67" s="73" t="str">
        <f t="shared" si="16"/>
        <v>Finance ► Form ► Bank Spend Money ► Cancelation</v>
      </c>
    </row>
    <row r="68" spans="3:11" x14ac:dyDescent="0.2">
      <c r="D68" s="1" t="s">
        <v>130</v>
      </c>
      <c r="E68" s="1" t="s">
        <v>76</v>
      </c>
      <c r="F68" s="71" t="str">
        <f t="shared" si="12"/>
        <v>Finance</v>
      </c>
      <c r="G68" s="71" t="str">
        <f t="shared" si="13"/>
        <v>Form</v>
      </c>
      <c r="H68" s="71" t="str">
        <f t="shared" si="14"/>
        <v>Debit Note</v>
      </c>
      <c r="I68" s="71" t="str">
        <f t="shared" si="15"/>
        <v>Submit</v>
      </c>
      <c r="J68" s="71"/>
      <c r="K68" s="73" t="str">
        <f t="shared" si="16"/>
        <v>Finance ► Form ► Debit Note ► Submit</v>
      </c>
    </row>
    <row r="69" spans="3:11" x14ac:dyDescent="0.2">
      <c r="E69" s="1" t="s">
        <v>77</v>
      </c>
      <c r="F69" s="71" t="str">
        <f t="shared" si="12"/>
        <v>Finance</v>
      </c>
      <c r="G69" s="71" t="str">
        <f t="shared" si="13"/>
        <v>Form</v>
      </c>
      <c r="H69" s="71" t="str">
        <f t="shared" si="14"/>
        <v>Debit Note</v>
      </c>
      <c r="I69" s="71" t="str">
        <f t="shared" si="15"/>
        <v>Revision</v>
      </c>
      <c r="J69" s="71"/>
      <c r="K69" s="73" t="str">
        <f t="shared" si="16"/>
        <v>Finance ► Form ► Debit Note ► Revision</v>
      </c>
    </row>
    <row r="70" spans="3:11" x14ac:dyDescent="0.2">
      <c r="E70" s="1" t="s">
        <v>78</v>
      </c>
      <c r="F70" s="71" t="str">
        <f t="shared" si="12"/>
        <v>Finance</v>
      </c>
      <c r="G70" s="71" t="str">
        <f t="shared" si="13"/>
        <v>Form</v>
      </c>
      <c r="H70" s="71" t="str">
        <f t="shared" si="14"/>
        <v>Debit Note</v>
      </c>
      <c r="I70" s="71" t="str">
        <f t="shared" si="15"/>
        <v>Cancelation</v>
      </c>
      <c r="J70" s="71"/>
      <c r="K70" s="73" t="str">
        <f t="shared" si="16"/>
        <v>Finance ► Form ► Debit Note ► Cancelation</v>
      </c>
    </row>
    <row r="71" spans="3:11" x14ac:dyDescent="0.2">
      <c r="D71" s="1" t="s">
        <v>80</v>
      </c>
      <c r="E71" s="1" t="s">
        <v>76</v>
      </c>
      <c r="F71" s="71" t="str">
        <f t="shared" si="12"/>
        <v>Finance</v>
      </c>
      <c r="G71" s="71" t="str">
        <f t="shared" si="13"/>
        <v>Form</v>
      </c>
      <c r="H71" s="71" t="str">
        <f t="shared" si="14"/>
        <v>Payment Instruction</v>
      </c>
      <c r="I71" s="71" t="str">
        <f t="shared" si="15"/>
        <v>Submit</v>
      </c>
      <c r="J71" s="71"/>
      <c r="K71" s="73" t="str">
        <f t="shared" si="16"/>
        <v>Finance ► Form ► Payment Instruction ► Submit</v>
      </c>
    </row>
    <row r="72" spans="3:11" x14ac:dyDescent="0.2">
      <c r="E72" s="1" t="s">
        <v>77</v>
      </c>
      <c r="F72" s="71" t="str">
        <f t="shared" si="12"/>
        <v>Finance</v>
      </c>
      <c r="G72" s="71" t="str">
        <f t="shared" si="13"/>
        <v>Form</v>
      </c>
      <c r="H72" s="71" t="str">
        <f t="shared" si="14"/>
        <v>Payment Instruction</v>
      </c>
      <c r="I72" s="71" t="str">
        <f t="shared" si="15"/>
        <v>Revision</v>
      </c>
      <c r="J72" s="71"/>
      <c r="K72" s="73" t="str">
        <f t="shared" si="16"/>
        <v>Finance ► Form ► Payment Instruction ► Revision</v>
      </c>
    </row>
    <row r="73" spans="3:11" x14ac:dyDescent="0.2">
      <c r="E73" s="1" t="s">
        <v>78</v>
      </c>
      <c r="F73" s="71" t="str">
        <f t="shared" si="12"/>
        <v>Finance</v>
      </c>
      <c r="G73" s="71" t="str">
        <f t="shared" si="13"/>
        <v>Form</v>
      </c>
      <c r="H73" s="71" t="str">
        <f t="shared" si="14"/>
        <v>Payment Instruction</v>
      </c>
      <c r="I73" s="71" t="str">
        <f t="shared" si="15"/>
        <v>Cancelation</v>
      </c>
      <c r="J73" s="71"/>
      <c r="K73" s="73" t="str">
        <f t="shared" si="16"/>
        <v>Finance ► Form ► Payment Instruction ► Cancelation</v>
      </c>
    </row>
    <row r="74" spans="3:11" x14ac:dyDescent="0.2">
      <c r="E74" s="1" t="s">
        <v>81</v>
      </c>
      <c r="F74" s="71" t="str">
        <f t="shared" si="12"/>
        <v>Finance</v>
      </c>
      <c r="G74" s="71" t="str">
        <f t="shared" si="13"/>
        <v>Form</v>
      </c>
      <c r="H74" s="71" t="str">
        <f t="shared" si="14"/>
        <v>Payment Instruction</v>
      </c>
      <c r="I74" s="71" t="str">
        <f t="shared" si="15"/>
        <v>Settlement</v>
      </c>
      <c r="J74" s="71"/>
      <c r="K74" s="73" t="str">
        <f t="shared" si="16"/>
        <v>Finance ► Form ► Payment Instruction ► Settlement</v>
      </c>
    </row>
    <row r="75" spans="3:11" x14ac:dyDescent="0.2">
      <c r="D75" s="1" t="s">
        <v>138</v>
      </c>
      <c r="E75" s="1" t="s">
        <v>76</v>
      </c>
      <c r="F75" s="71" t="str">
        <f t="shared" si="12"/>
        <v>Finance</v>
      </c>
      <c r="G75" s="71" t="str">
        <f t="shared" si="13"/>
        <v>Form</v>
      </c>
      <c r="H75" s="71" t="str">
        <f t="shared" si="14"/>
        <v>Payment Voucher</v>
      </c>
      <c r="I75" s="71" t="str">
        <f t="shared" si="15"/>
        <v>Submit</v>
      </c>
      <c r="J75" s="71"/>
      <c r="K75" s="73" t="str">
        <f t="shared" si="16"/>
        <v>Finance ► Form ► Payment Voucher ► Submit</v>
      </c>
    </row>
    <row r="76" spans="3:11" x14ac:dyDescent="0.2">
      <c r="E76" s="1" t="s">
        <v>77</v>
      </c>
      <c r="F76" s="71" t="str">
        <f t="shared" si="12"/>
        <v>Finance</v>
      </c>
      <c r="G76" s="71" t="str">
        <f t="shared" si="13"/>
        <v>Form</v>
      </c>
      <c r="H76" s="71" t="str">
        <f t="shared" si="14"/>
        <v>Payment Voucher</v>
      </c>
      <c r="I76" s="71" t="str">
        <f t="shared" si="15"/>
        <v>Revision</v>
      </c>
      <c r="J76" s="71"/>
      <c r="K76" s="73" t="str">
        <f t="shared" si="16"/>
        <v>Finance ► Form ► Payment Voucher ► Revision</v>
      </c>
    </row>
    <row r="77" spans="3:11" x14ac:dyDescent="0.2">
      <c r="D77" s="1" t="s">
        <v>128</v>
      </c>
      <c r="E77" s="1" t="s">
        <v>76</v>
      </c>
      <c r="F77" s="71" t="str">
        <f t="shared" si="12"/>
        <v>Finance</v>
      </c>
      <c r="G77" s="71" t="str">
        <f t="shared" si="13"/>
        <v>Form</v>
      </c>
      <c r="H77" s="71" t="str">
        <f t="shared" si="14"/>
        <v>Reimbursement</v>
      </c>
      <c r="I77" s="71" t="str">
        <f t="shared" si="15"/>
        <v>Submit</v>
      </c>
      <c r="J77" s="71"/>
      <c r="K77" s="73" t="str">
        <f t="shared" si="16"/>
        <v>Finance ► Form ► Reimbursement ► Submit</v>
      </c>
    </row>
    <row r="78" spans="3:11" x14ac:dyDescent="0.2">
      <c r="E78" s="1" t="s">
        <v>77</v>
      </c>
      <c r="F78" s="71" t="str">
        <f t="shared" si="12"/>
        <v>Finance</v>
      </c>
      <c r="G78" s="71" t="str">
        <f t="shared" si="13"/>
        <v>Form</v>
      </c>
      <c r="H78" s="71" t="str">
        <f t="shared" si="14"/>
        <v>Reimbursement</v>
      </c>
      <c r="I78" s="71" t="str">
        <f t="shared" si="15"/>
        <v>Revision</v>
      </c>
      <c r="J78" s="71"/>
      <c r="K78" s="73" t="str">
        <f t="shared" si="16"/>
        <v>Finance ► Form ► Reimbursement ► Revision</v>
      </c>
    </row>
    <row r="79" spans="3:11" x14ac:dyDescent="0.2">
      <c r="C79" s="1" t="s">
        <v>73</v>
      </c>
      <c r="D79" s="1" t="s">
        <v>106</v>
      </c>
      <c r="E79" s="1" t="s">
        <v>75</v>
      </c>
      <c r="F79" s="71" t="str">
        <f t="shared" si="12"/>
        <v>Finance</v>
      </c>
      <c r="G79" s="71" t="str">
        <f t="shared" si="13"/>
        <v>Report</v>
      </c>
      <c r="H79" s="71" t="str">
        <f t="shared" si="14"/>
        <v>Data Form</v>
      </c>
      <c r="I79" s="71" t="str">
        <f t="shared" si="15"/>
        <v>Advance</v>
      </c>
      <c r="J79" s="71"/>
      <c r="K79" s="73" t="str">
        <f t="shared" si="16"/>
        <v>Finance ► Report ► Data Form ► Advance</v>
      </c>
    </row>
    <row r="80" spans="3:11" x14ac:dyDescent="0.2">
      <c r="E80" s="1" t="s">
        <v>80</v>
      </c>
      <c r="F80" s="71" t="str">
        <f t="shared" ref="F80:F143" si="17">IF(EXACT(B80, ""), F79, B80)</f>
        <v>Finance</v>
      </c>
      <c r="G80" s="71" t="str">
        <f t="shared" ref="G80:G143" si="18">IF(EXACT(C80, ""), G79, C80)</f>
        <v>Report</v>
      </c>
      <c r="H80" s="71" t="str">
        <f t="shared" ref="H80:H143" si="19">IF(EXACT(C80, ""), IF(EXACT(D80, ""), H79, D80), IF(EXACT(D80, ""), "", D80))</f>
        <v>Data Form</v>
      </c>
      <c r="I80" s="71" t="str">
        <f t="shared" ref="I80:I143" si="20">IF(EXACT(H80, ""), "", IF(EXACT(E80, ""), "", E80))</f>
        <v>Payment Instruction</v>
      </c>
      <c r="J80" s="71"/>
      <c r="K80" s="73" t="str">
        <f t="shared" ref="K80:K143" si="21">CONCATENATE(
IF(EXACT(F80, ""), "", F80),
IF(EXACT(G80, ""), "", CONCATENATE(" ► ", G80)),
IF(EXACT(H80, ""), "", CONCATENATE(" ► ", H80)),
IF(EXACT(I80, ""), "", CONCATENATE(" ► ", I80)),
)</f>
        <v>Finance ► Report ► Data Form ► Payment Instruction</v>
      </c>
    </row>
    <row r="81" spans="2:11" x14ac:dyDescent="0.2">
      <c r="D81" s="1" t="s">
        <v>105</v>
      </c>
      <c r="E81" s="1" t="s">
        <v>75</v>
      </c>
      <c r="F81" s="71" t="str">
        <f t="shared" si="17"/>
        <v>Finance</v>
      </c>
      <c r="G81" s="71" t="str">
        <f t="shared" si="18"/>
        <v>Report</v>
      </c>
      <c r="H81" s="71" t="str">
        <f t="shared" si="19"/>
        <v>Data List</v>
      </c>
      <c r="I81" s="71" t="str">
        <f t="shared" si="20"/>
        <v>Advance</v>
      </c>
      <c r="J81" s="71"/>
      <c r="K81" s="73" t="str">
        <f t="shared" si="21"/>
        <v>Finance ► Report ► Data List ► Advance</v>
      </c>
    </row>
    <row r="82" spans="2:11" x14ac:dyDescent="0.2">
      <c r="E82" s="1" t="s">
        <v>133</v>
      </c>
      <c r="F82" s="71" t="str">
        <f t="shared" si="17"/>
        <v>Finance</v>
      </c>
      <c r="G82" s="71" t="str">
        <f t="shared" si="18"/>
        <v>Report</v>
      </c>
      <c r="H82" s="71" t="str">
        <f t="shared" si="19"/>
        <v>Data List</v>
      </c>
      <c r="I82" s="71" t="str">
        <f t="shared" si="20"/>
        <v>Bank Receive Money</v>
      </c>
      <c r="J82" s="71"/>
      <c r="K82" s="73" t="str">
        <f t="shared" si="21"/>
        <v>Finance ► Report ► Data List ► Bank Receive Money</v>
      </c>
    </row>
    <row r="83" spans="2:11" x14ac:dyDescent="0.2">
      <c r="E83" s="1" t="s">
        <v>134</v>
      </c>
      <c r="F83" s="71" t="str">
        <f t="shared" si="17"/>
        <v>Finance</v>
      </c>
      <c r="G83" s="71" t="str">
        <f t="shared" si="18"/>
        <v>Report</v>
      </c>
      <c r="H83" s="71" t="str">
        <f t="shared" si="19"/>
        <v>Data List</v>
      </c>
      <c r="I83" s="71" t="str">
        <f t="shared" si="20"/>
        <v>Bank Spend Money</v>
      </c>
      <c r="J83" s="71"/>
      <c r="K83" s="73" t="str">
        <f t="shared" si="21"/>
        <v>Finance ► Report ► Data List ► Bank Spend Money</v>
      </c>
    </row>
    <row r="84" spans="2:11" x14ac:dyDescent="0.2">
      <c r="E84" s="1" t="s">
        <v>130</v>
      </c>
      <c r="F84" s="71" t="str">
        <f t="shared" si="17"/>
        <v>Finance</v>
      </c>
      <c r="G84" s="71" t="str">
        <f t="shared" si="18"/>
        <v>Report</v>
      </c>
      <c r="H84" s="71" t="str">
        <f t="shared" si="19"/>
        <v>Data List</v>
      </c>
      <c r="I84" s="71" t="str">
        <f t="shared" si="20"/>
        <v>Debit Note</v>
      </c>
      <c r="J84" s="71"/>
      <c r="K84" s="73" t="str">
        <f t="shared" si="21"/>
        <v>Finance ► Report ► Data List ► Debit Note</v>
      </c>
    </row>
    <row r="85" spans="2:11" x14ac:dyDescent="0.2">
      <c r="E85" s="1" t="s">
        <v>138</v>
      </c>
      <c r="F85" s="71" t="str">
        <f t="shared" si="17"/>
        <v>Finance</v>
      </c>
      <c r="G85" s="71" t="str">
        <f t="shared" si="18"/>
        <v>Report</v>
      </c>
      <c r="H85" s="71" t="str">
        <f t="shared" si="19"/>
        <v>Data List</v>
      </c>
      <c r="I85" s="71" t="str">
        <f t="shared" si="20"/>
        <v>Payment Voucher</v>
      </c>
      <c r="J85" s="71"/>
      <c r="K85" s="73" t="str">
        <f t="shared" si="21"/>
        <v>Finance ► Report ► Data List ► Payment Voucher</v>
      </c>
    </row>
    <row r="86" spans="2:11" x14ac:dyDescent="0.2">
      <c r="E86" s="1" t="s">
        <v>80</v>
      </c>
      <c r="F86" s="71" t="str">
        <f t="shared" si="17"/>
        <v>Finance</v>
      </c>
      <c r="G86" s="71" t="str">
        <f t="shared" si="18"/>
        <v>Report</v>
      </c>
      <c r="H86" s="71" t="str">
        <f t="shared" si="19"/>
        <v>Data List</v>
      </c>
      <c r="I86" s="71" t="str">
        <f t="shared" si="20"/>
        <v>Payment Instruction</v>
      </c>
      <c r="J86" s="71"/>
      <c r="K86" s="73" t="str">
        <f t="shared" si="21"/>
        <v>Finance ► Report ► Data List ► Payment Instruction</v>
      </c>
    </row>
    <row r="87" spans="2:11" x14ac:dyDescent="0.2">
      <c r="E87" s="1" t="s">
        <v>128</v>
      </c>
      <c r="F87" s="71" t="str">
        <f t="shared" si="17"/>
        <v>Finance</v>
      </c>
      <c r="G87" s="71" t="str">
        <f t="shared" si="18"/>
        <v>Report</v>
      </c>
      <c r="H87" s="71" t="str">
        <f t="shared" si="19"/>
        <v>Data List</v>
      </c>
      <c r="I87" s="71" t="str">
        <f t="shared" si="20"/>
        <v>Reimbursement</v>
      </c>
      <c r="J87" s="71"/>
      <c r="K87" s="73" t="str">
        <f t="shared" si="21"/>
        <v>Finance ► Report ► Data List ► Reimbursement</v>
      </c>
    </row>
    <row r="88" spans="2:11" x14ac:dyDescent="0.2">
      <c r="D88" s="1" t="s">
        <v>79</v>
      </c>
      <c r="E88" s="1" t="s">
        <v>87</v>
      </c>
      <c r="F88" s="71" t="str">
        <f t="shared" si="17"/>
        <v>Finance</v>
      </c>
      <c r="G88" s="71" t="str">
        <f t="shared" si="18"/>
        <v>Report</v>
      </c>
      <c r="H88" s="71" t="str">
        <f t="shared" si="19"/>
        <v>Resume</v>
      </c>
      <c r="I88" s="71" t="str">
        <f t="shared" si="20"/>
        <v>Advance Request</v>
      </c>
      <c r="J88" s="71"/>
      <c r="K88" s="73" t="str">
        <f t="shared" si="21"/>
        <v>Finance ► Report ► Resume ► Advance Request</v>
      </c>
    </row>
    <row r="89" spans="2:11" x14ac:dyDescent="0.2">
      <c r="E89" s="1" t="s">
        <v>86</v>
      </c>
      <c r="F89" s="71" t="str">
        <f t="shared" si="17"/>
        <v>Finance</v>
      </c>
      <c r="G89" s="71" t="str">
        <f t="shared" si="18"/>
        <v>Report</v>
      </c>
      <c r="H89" s="71" t="str">
        <f t="shared" si="19"/>
        <v>Resume</v>
      </c>
      <c r="I89" s="71" t="str">
        <f t="shared" si="20"/>
        <v>Advance Settlement</v>
      </c>
      <c r="J89" s="71"/>
      <c r="K89" s="73" t="str">
        <f t="shared" si="21"/>
        <v>Finance ► Report ► Resume ► Advance Settlement</v>
      </c>
    </row>
    <row r="90" spans="2:11" x14ac:dyDescent="0.2">
      <c r="E90" s="1" t="s">
        <v>84</v>
      </c>
      <c r="F90" s="71" t="str">
        <f t="shared" si="17"/>
        <v>Finance</v>
      </c>
      <c r="G90" s="71" t="str">
        <f t="shared" si="18"/>
        <v>Report</v>
      </c>
      <c r="H90" s="71" t="str">
        <f t="shared" si="19"/>
        <v>Resume</v>
      </c>
      <c r="I90" s="71" t="str">
        <f t="shared" si="20"/>
        <v>Advance Aging</v>
      </c>
      <c r="J90" s="71"/>
      <c r="K90" s="73" t="str">
        <f t="shared" si="21"/>
        <v>Finance ► Report ► Resume ► Advance Aging</v>
      </c>
    </row>
    <row r="91" spans="2:11" x14ac:dyDescent="0.2">
      <c r="E91" s="1" t="s">
        <v>85</v>
      </c>
      <c r="F91" s="71" t="str">
        <f t="shared" si="17"/>
        <v>Finance</v>
      </c>
      <c r="G91" s="71" t="str">
        <f t="shared" si="18"/>
        <v>Report</v>
      </c>
      <c r="H91" s="71" t="str">
        <f t="shared" si="19"/>
        <v>Resume</v>
      </c>
      <c r="I91" s="71" t="str">
        <f t="shared" si="20"/>
        <v>Advance Request To Settlement</v>
      </c>
      <c r="J91" s="71"/>
      <c r="K91" s="73" t="str">
        <f t="shared" si="21"/>
        <v>Finance ► Report ► Resume ► Advance Request To Settlement</v>
      </c>
    </row>
    <row r="92" spans="2:11" x14ac:dyDescent="0.2">
      <c r="B92" s="1" t="s">
        <v>122</v>
      </c>
      <c r="C92" s="1" t="s">
        <v>69</v>
      </c>
      <c r="D92" s="1" t="s">
        <v>123</v>
      </c>
      <c r="E92" s="1" t="s">
        <v>76</v>
      </c>
      <c r="F92" s="71" t="str">
        <f t="shared" si="17"/>
        <v>Human Resource</v>
      </c>
      <c r="G92" s="71" t="str">
        <f t="shared" si="18"/>
        <v>Form</v>
      </c>
      <c r="H92" s="71" t="str">
        <f t="shared" si="19"/>
        <v>Business Trip</v>
      </c>
      <c r="I92" s="71" t="str">
        <f t="shared" si="20"/>
        <v>Submit</v>
      </c>
      <c r="J92" s="71"/>
      <c r="K92" s="73" t="str">
        <f t="shared" si="21"/>
        <v>Human Resource ► Form ► Business Trip ► Submit</v>
      </c>
    </row>
    <row r="93" spans="2:11" x14ac:dyDescent="0.2">
      <c r="E93" s="1" t="s">
        <v>77</v>
      </c>
      <c r="F93" s="71" t="str">
        <f t="shared" si="17"/>
        <v>Human Resource</v>
      </c>
      <c r="G93" s="71" t="str">
        <f t="shared" si="18"/>
        <v>Form</v>
      </c>
      <c r="H93" s="71" t="str">
        <f t="shared" si="19"/>
        <v>Business Trip</v>
      </c>
      <c r="I93" s="71" t="str">
        <f t="shared" si="20"/>
        <v>Revision</v>
      </c>
      <c r="J93" s="71"/>
      <c r="K93" s="73" t="str">
        <f t="shared" si="21"/>
        <v>Human Resource ► Form ► Business Trip ► Revision</v>
      </c>
    </row>
    <row r="94" spans="2:11" x14ac:dyDescent="0.2">
      <c r="E94" s="1" t="s">
        <v>78</v>
      </c>
      <c r="F94" s="71" t="str">
        <f t="shared" si="17"/>
        <v>Human Resource</v>
      </c>
      <c r="G94" s="71" t="str">
        <f t="shared" si="18"/>
        <v>Form</v>
      </c>
      <c r="H94" s="71" t="str">
        <f t="shared" si="19"/>
        <v>Business Trip</v>
      </c>
      <c r="I94" s="71" t="str">
        <f t="shared" si="20"/>
        <v>Cancelation</v>
      </c>
      <c r="J94" s="71"/>
      <c r="K94" s="73" t="str">
        <f t="shared" si="21"/>
        <v>Human Resource ► Form ► Business Trip ► Cancelation</v>
      </c>
    </row>
    <row r="95" spans="2:11" x14ac:dyDescent="0.2">
      <c r="E95" s="1" t="s">
        <v>81</v>
      </c>
      <c r="F95" s="71" t="str">
        <f t="shared" si="17"/>
        <v>Human Resource</v>
      </c>
      <c r="G95" s="71" t="str">
        <f t="shared" si="18"/>
        <v>Form</v>
      </c>
      <c r="H95" s="71" t="str">
        <f t="shared" si="19"/>
        <v>Business Trip</v>
      </c>
      <c r="I95" s="71" t="str">
        <f t="shared" si="20"/>
        <v>Settlement</v>
      </c>
      <c r="J95" s="71"/>
      <c r="K95" s="73" t="str">
        <f t="shared" si="21"/>
        <v>Human Resource ► Form ► Business Trip ► Settlement</v>
      </c>
    </row>
    <row r="96" spans="2:11" x14ac:dyDescent="0.2">
      <c r="D96" s="1" t="s">
        <v>135</v>
      </c>
      <c r="E96" s="1" t="s">
        <v>76</v>
      </c>
      <c r="F96" s="71" t="str">
        <f t="shared" si="17"/>
        <v>Human Resource</v>
      </c>
      <c r="G96" s="71" t="str">
        <f t="shared" si="18"/>
        <v>Form</v>
      </c>
      <c r="H96" s="71" t="str">
        <f t="shared" si="19"/>
        <v>Piecemeal</v>
      </c>
      <c r="I96" s="71" t="str">
        <f t="shared" si="20"/>
        <v>Submit</v>
      </c>
      <c r="J96" s="71"/>
      <c r="K96" s="73" t="str">
        <f t="shared" si="21"/>
        <v>Human Resource ► Form ► Piecemeal ► Submit</v>
      </c>
    </row>
    <row r="97" spans="2:11" x14ac:dyDescent="0.2">
      <c r="E97" s="1" t="s">
        <v>77</v>
      </c>
      <c r="F97" s="71" t="str">
        <f t="shared" si="17"/>
        <v>Human Resource</v>
      </c>
      <c r="G97" s="71" t="str">
        <f t="shared" si="18"/>
        <v>Form</v>
      </c>
      <c r="H97" s="71" t="str">
        <f t="shared" si="19"/>
        <v>Piecemeal</v>
      </c>
      <c r="I97" s="71" t="str">
        <f t="shared" si="20"/>
        <v>Revision</v>
      </c>
      <c r="J97" s="71"/>
      <c r="K97" s="73" t="str">
        <f t="shared" si="21"/>
        <v>Human Resource ► Form ► Piecemeal ► Revision</v>
      </c>
    </row>
    <row r="98" spans="2:11" x14ac:dyDescent="0.2">
      <c r="E98" s="1" t="s">
        <v>78</v>
      </c>
      <c r="F98" s="71" t="str">
        <f t="shared" si="17"/>
        <v>Human Resource</v>
      </c>
      <c r="G98" s="71" t="str">
        <f t="shared" si="18"/>
        <v>Form</v>
      </c>
      <c r="H98" s="71" t="str">
        <f t="shared" si="19"/>
        <v>Piecemeal</v>
      </c>
      <c r="I98" s="71" t="str">
        <f t="shared" si="20"/>
        <v>Cancelation</v>
      </c>
      <c r="J98" s="71"/>
      <c r="K98" s="73" t="str">
        <f t="shared" si="21"/>
        <v>Human Resource ► Form ► Piecemeal ► Cancelation</v>
      </c>
    </row>
    <row r="99" spans="2:11" x14ac:dyDescent="0.2">
      <c r="D99" s="1" t="s">
        <v>136</v>
      </c>
      <c r="E99" s="1" t="s">
        <v>76</v>
      </c>
      <c r="F99" s="71" t="str">
        <f t="shared" si="17"/>
        <v>Human Resource</v>
      </c>
      <c r="G99" s="71" t="str">
        <f t="shared" si="18"/>
        <v>Form</v>
      </c>
      <c r="H99" s="71" t="str">
        <f t="shared" si="19"/>
        <v>Timesheet</v>
      </c>
      <c r="I99" s="71" t="str">
        <f t="shared" si="20"/>
        <v>Submit</v>
      </c>
      <c r="J99" s="71"/>
      <c r="K99" s="73" t="str">
        <f t="shared" si="21"/>
        <v>Human Resource ► Form ► Timesheet ► Submit</v>
      </c>
    </row>
    <row r="100" spans="2:11" x14ac:dyDescent="0.2">
      <c r="E100" s="1" t="s">
        <v>77</v>
      </c>
      <c r="F100" s="71" t="str">
        <f t="shared" si="17"/>
        <v>Human Resource</v>
      </c>
      <c r="G100" s="71" t="str">
        <f t="shared" si="18"/>
        <v>Form</v>
      </c>
      <c r="H100" s="71" t="str">
        <f t="shared" si="19"/>
        <v>Timesheet</v>
      </c>
      <c r="I100" s="71" t="str">
        <f t="shared" si="20"/>
        <v>Revision</v>
      </c>
      <c r="J100" s="71"/>
      <c r="K100" s="73" t="str">
        <f t="shared" si="21"/>
        <v>Human Resource ► Form ► Timesheet ► Revision</v>
      </c>
    </row>
    <row r="101" spans="2:11" x14ac:dyDescent="0.2">
      <c r="E101" s="1" t="s">
        <v>78</v>
      </c>
      <c r="F101" s="71" t="str">
        <f t="shared" si="17"/>
        <v>Human Resource</v>
      </c>
      <c r="G101" s="71" t="str">
        <f t="shared" si="18"/>
        <v>Form</v>
      </c>
      <c r="H101" s="71" t="str">
        <f t="shared" si="19"/>
        <v>Timesheet</v>
      </c>
      <c r="I101" s="71" t="str">
        <f t="shared" si="20"/>
        <v>Cancelation</v>
      </c>
      <c r="J101" s="71"/>
      <c r="K101" s="73" t="str">
        <f t="shared" si="21"/>
        <v>Human Resource ► Form ► Timesheet ► Cancelation</v>
      </c>
    </row>
    <row r="102" spans="2:11" x14ac:dyDescent="0.2">
      <c r="C102" s="1" t="s">
        <v>73</v>
      </c>
      <c r="D102" s="1" t="s">
        <v>105</v>
      </c>
      <c r="E102" s="1" t="s">
        <v>123</v>
      </c>
      <c r="F102" s="71" t="str">
        <f t="shared" si="17"/>
        <v>Human Resource</v>
      </c>
      <c r="G102" s="71" t="str">
        <f t="shared" si="18"/>
        <v>Report</v>
      </c>
      <c r="H102" s="71" t="str">
        <f t="shared" si="19"/>
        <v>Data List</v>
      </c>
      <c r="I102" s="71" t="str">
        <f t="shared" si="20"/>
        <v>Business Trip</v>
      </c>
      <c r="J102" s="71"/>
      <c r="K102" s="73" t="str">
        <f t="shared" si="21"/>
        <v>Human Resource ► Report ► Data List ► Business Trip</v>
      </c>
    </row>
    <row r="103" spans="2:11" x14ac:dyDescent="0.2">
      <c r="E103" s="1" t="s">
        <v>135</v>
      </c>
      <c r="F103" s="71" t="str">
        <f t="shared" si="17"/>
        <v>Human Resource</v>
      </c>
      <c r="G103" s="71" t="str">
        <f t="shared" si="18"/>
        <v>Report</v>
      </c>
      <c r="H103" s="71" t="str">
        <f t="shared" si="19"/>
        <v>Data List</v>
      </c>
      <c r="I103" s="71" t="str">
        <f t="shared" si="20"/>
        <v>Piecemeal</v>
      </c>
      <c r="J103" s="71"/>
      <c r="K103" s="73" t="str">
        <f t="shared" si="21"/>
        <v>Human Resource ► Report ► Data List ► Piecemeal</v>
      </c>
    </row>
    <row r="104" spans="2:11" x14ac:dyDescent="0.2">
      <c r="E104" s="1" t="s">
        <v>136</v>
      </c>
      <c r="F104" s="71" t="str">
        <f t="shared" si="17"/>
        <v>Human Resource</v>
      </c>
      <c r="G104" s="71" t="str">
        <f t="shared" si="18"/>
        <v>Report</v>
      </c>
      <c r="H104" s="71" t="str">
        <f t="shared" si="19"/>
        <v>Data List</v>
      </c>
      <c r="I104" s="71" t="str">
        <f t="shared" si="20"/>
        <v>Timesheet</v>
      </c>
      <c r="J104" s="71"/>
      <c r="K104" s="73" t="str">
        <f t="shared" si="21"/>
        <v>Human Resource ► Report ► Data List ► Timesheet</v>
      </c>
    </row>
    <row r="105" spans="2:11" x14ac:dyDescent="0.2">
      <c r="B105" s="1" t="s">
        <v>70</v>
      </c>
      <c r="C105" s="1" t="s">
        <v>69</v>
      </c>
      <c r="D105" s="1" t="s">
        <v>89</v>
      </c>
      <c r="E105" s="1" t="s">
        <v>76</v>
      </c>
      <c r="F105" s="71" t="str">
        <f t="shared" si="17"/>
        <v>Production</v>
      </c>
      <c r="G105" s="71" t="str">
        <f t="shared" si="18"/>
        <v>Form</v>
      </c>
      <c r="H105" s="71" t="str">
        <f t="shared" si="19"/>
        <v>Bill Of Material</v>
      </c>
      <c r="I105" s="71" t="str">
        <f t="shared" si="20"/>
        <v>Submit</v>
      </c>
      <c r="J105" s="71"/>
      <c r="K105" s="73" t="str">
        <f t="shared" si="21"/>
        <v>Production ► Form ► Bill Of Material ► Submit</v>
      </c>
    </row>
    <row r="106" spans="2:11" x14ac:dyDescent="0.2">
      <c r="E106" s="1" t="s">
        <v>77</v>
      </c>
      <c r="F106" s="71" t="str">
        <f t="shared" si="17"/>
        <v>Production</v>
      </c>
      <c r="G106" s="71" t="str">
        <f t="shared" si="18"/>
        <v>Form</v>
      </c>
      <c r="H106" s="71" t="str">
        <f t="shared" si="19"/>
        <v>Bill Of Material</v>
      </c>
      <c r="I106" s="71" t="str">
        <f t="shared" si="20"/>
        <v>Revision</v>
      </c>
      <c r="J106" s="71"/>
      <c r="K106" s="73" t="str">
        <f t="shared" si="21"/>
        <v>Production ► Form ► Bill Of Material ► Revision</v>
      </c>
    </row>
    <row r="107" spans="2:11" x14ac:dyDescent="0.2">
      <c r="D107" s="1" t="s">
        <v>91</v>
      </c>
      <c r="E107" s="1" t="s">
        <v>76</v>
      </c>
      <c r="F107" s="71" t="str">
        <f t="shared" si="17"/>
        <v>Production</v>
      </c>
      <c r="G107" s="71" t="str">
        <f t="shared" si="18"/>
        <v>Form</v>
      </c>
      <c r="H107" s="71" t="str">
        <f t="shared" si="19"/>
        <v>Bill Of Material Detail</v>
      </c>
      <c r="I107" s="71" t="str">
        <f t="shared" si="20"/>
        <v>Submit</v>
      </c>
      <c r="J107" s="71"/>
      <c r="K107" s="73" t="str">
        <f t="shared" si="21"/>
        <v>Production ► Form ► Bill Of Material Detail ► Submit</v>
      </c>
    </row>
    <row r="108" spans="2:11" x14ac:dyDescent="0.2">
      <c r="E108" s="1" t="s">
        <v>77</v>
      </c>
      <c r="F108" s="71" t="str">
        <f t="shared" si="17"/>
        <v>Production</v>
      </c>
      <c r="G108" s="71" t="str">
        <f t="shared" si="18"/>
        <v>Form</v>
      </c>
      <c r="H108" s="71" t="str">
        <f t="shared" si="19"/>
        <v>Bill Of Material Detail</v>
      </c>
      <c r="I108" s="71" t="str">
        <f t="shared" si="20"/>
        <v>Revision</v>
      </c>
      <c r="J108" s="71"/>
      <c r="K108" s="73" t="str">
        <f t="shared" si="21"/>
        <v>Production ► Form ► Bill Of Material Detail ► Revision</v>
      </c>
    </row>
    <row r="109" spans="2:11" x14ac:dyDescent="0.2">
      <c r="D109" s="1" t="s">
        <v>92</v>
      </c>
      <c r="E109" s="1" t="s">
        <v>76</v>
      </c>
      <c r="F109" s="71" t="str">
        <f t="shared" si="17"/>
        <v>Production</v>
      </c>
      <c r="G109" s="71" t="str">
        <f t="shared" si="18"/>
        <v>Form</v>
      </c>
      <c r="H109" s="71" t="str">
        <f t="shared" si="19"/>
        <v>Material Product Assembly</v>
      </c>
      <c r="I109" s="71" t="str">
        <f t="shared" si="20"/>
        <v>Submit</v>
      </c>
      <c r="J109" s="71"/>
      <c r="K109" s="73" t="str">
        <f t="shared" si="21"/>
        <v>Production ► Form ► Material Product Assembly ► Submit</v>
      </c>
    </row>
    <row r="110" spans="2:11" x14ac:dyDescent="0.2">
      <c r="E110" s="1" t="s">
        <v>77</v>
      </c>
      <c r="F110" s="71" t="str">
        <f t="shared" si="17"/>
        <v>Production</v>
      </c>
      <c r="G110" s="71" t="str">
        <f t="shared" si="18"/>
        <v>Form</v>
      </c>
      <c r="H110" s="71" t="str">
        <f t="shared" si="19"/>
        <v>Material Product Assembly</v>
      </c>
      <c r="I110" s="71" t="str">
        <f t="shared" si="20"/>
        <v>Revision</v>
      </c>
      <c r="J110" s="71"/>
      <c r="K110" s="73" t="str">
        <f t="shared" si="21"/>
        <v>Production ► Form ► Material Product Assembly ► Revision</v>
      </c>
    </row>
    <row r="111" spans="2:11" x14ac:dyDescent="0.2">
      <c r="D111" s="1" t="s">
        <v>93</v>
      </c>
      <c r="E111" s="1" t="s">
        <v>76</v>
      </c>
      <c r="F111" s="71" t="str">
        <f t="shared" si="17"/>
        <v>Production</v>
      </c>
      <c r="G111" s="71" t="str">
        <f t="shared" si="18"/>
        <v>Form</v>
      </c>
      <c r="H111" s="71" t="str">
        <f t="shared" si="19"/>
        <v>Material Product Assembly Version</v>
      </c>
      <c r="I111" s="71" t="str">
        <f t="shared" si="20"/>
        <v>Submit</v>
      </c>
      <c r="J111" s="71"/>
      <c r="K111" s="73" t="str">
        <f t="shared" si="21"/>
        <v>Production ► Form ► Material Product Assembly Version ► Submit</v>
      </c>
    </row>
    <row r="112" spans="2:11" x14ac:dyDescent="0.2">
      <c r="E112" s="1" t="s">
        <v>77</v>
      </c>
      <c r="F112" s="71" t="str">
        <f t="shared" si="17"/>
        <v>Production</v>
      </c>
      <c r="G112" s="71" t="str">
        <f t="shared" si="18"/>
        <v>Form</v>
      </c>
      <c r="H112" s="71" t="str">
        <f t="shared" si="19"/>
        <v>Material Product Assembly Version</v>
      </c>
      <c r="I112" s="71" t="str">
        <f t="shared" si="20"/>
        <v>Revision</v>
      </c>
      <c r="J112" s="71"/>
      <c r="K112" s="73" t="str">
        <f t="shared" si="21"/>
        <v>Production ► Form ► Material Product Assembly Version ► Revision</v>
      </c>
    </row>
    <row r="113" spans="2:11" x14ac:dyDescent="0.2">
      <c r="D113" s="1" t="s">
        <v>94</v>
      </c>
      <c r="E113" s="1" t="s">
        <v>76</v>
      </c>
      <c r="F113" s="71" t="str">
        <f t="shared" si="17"/>
        <v>Production</v>
      </c>
      <c r="G113" s="71" t="str">
        <f t="shared" si="18"/>
        <v>Form</v>
      </c>
      <c r="H113" s="71" t="str">
        <f t="shared" si="19"/>
        <v>Material Product Component</v>
      </c>
      <c r="I113" s="71" t="str">
        <f t="shared" si="20"/>
        <v>Submit</v>
      </c>
      <c r="J113" s="71"/>
      <c r="K113" s="73" t="str">
        <f t="shared" si="21"/>
        <v>Production ► Form ► Material Product Component ► Submit</v>
      </c>
    </row>
    <row r="114" spans="2:11" x14ac:dyDescent="0.2">
      <c r="E114" s="1" t="s">
        <v>77</v>
      </c>
      <c r="F114" s="71" t="str">
        <f t="shared" si="17"/>
        <v>Production</v>
      </c>
      <c r="G114" s="71" t="str">
        <f t="shared" si="18"/>
        <v>Form</v>
      </c>
      <c r="H114" s="71" t="str">
        <f t="shared" si="19"/>
        <v>Material Product Component</v>
      </c>
      <c r="I114" s="71" t="str">
        <f t="shared" si="20"/>
        <v>Revision</v>
      </c>
      <c r="J114" s="71"/>
      <c r="K114" s="73" t="str">
        <f t="shared" si="21"/>
        <v>Production ► Form ► Material Product Component ► Revision</v>
      </c>
    </row>
    <row r="115" spans="2:11" x14ac:dyDescent="0.2">
      <c r="C115" s="1" t="s">
        <v>73</v>
      </c>
      <c r="D115" s="1" t="s">
        <v>105</v>
      </c>
      <c r="E115" s="1" t="s">
        <v>89</v>
      </c>
      <c r="F115" s="71" t="str">
        <f t="shared" si="17"/>
        <v>Production</v>
      </c>
      <c r="G115" s="71" t="str">
        <f t="shared" si="18"/>
        <v>Report</v>
      </c>
      <c r="H115" s="71" t="str">
        <f t="shared" si="19"/>
        <v>Data List</v>
      </c>
      <c r="I115" s="71" t="str">
        <f t="shared" si="20"/>
        <v>Bill Of Material</v>
      </c>
      <c r="J115" s="71"/>
      <c r="K115" s="73" t="str">
        <f t="shared" si="21"/>
        <v>Production ► Report ► Data List ► Bill Of Material</v>
      </c>
    </row>
    <row r="116" spans="2:11" x14ac:dyDescent="0.2">
      <c r="E116" s="1" t="s">
        <v>91</v>
      </c>
      <c r="F116" s="71" t="str">
        <f t="shared" si="17"/>
        <v>Production</v>
      </c>
      <c r="G116" s="71" t="str">
        <f t="shared" si="18"/>
        <v>Report</v>
      </c>
      <c r="H116" s="71" t="str">
        <f t="shared" si="19"/>
        <v>Data List</v>
      </c>
      <c r="I116" s="71" t="str">
        <f t="shared" si="20"/>
        <v>Bill Of Material Detail</v>
      </c>
      <c r="J116" s="71"/>
      <c r="K116" s="73" t="str">
        <f t="shared" si="21"/>
        <v>Production ► Report ► Data List ► Bill Of Material Detail</v>
      </c>
    </row>
    <row r="117" spans="2:11" x14ac:dyDescent="0.2">
      <c r="E117" s="1" t="s">
        <v>92</v>
      </c>
      <c r="F117" s="71" t="str">
        <f t="shared" si="17"/>
        <v>Production</v>
      </c>
      <c r="G117" s="71" t="str">
        <f t="shared" si="18"/>
        <v>Report</v>
      </c>
      <c r="H117" s="71" t="str">
        <f t="shared" si="19"/>
        <v>Data List</v>
      </c>
      <c r="I117" s="71" t="str">
        <f t="shared" si="20"/>
        <v>Material Product Assembly</v>
      </c>
      <c r="J117" s="71"/>
      <c r="K117" s="73" t="str">
        <f t="shared" si="21"/>
        <v>Production ► Report ► Data List ► Material Product Assembly</v>
      </c>
    </row>
    <row r="118" spans="2:11" x14ac:dyDescent="0.2">
      <c r="E118" s="1" t="s">
        <v>93</v>
      </c>
      <c r="F118" s="71" t="str">
        <f t="shared" si="17"/>
        <v>Production</v>
      </c>
      <c r="G118" s="71" t="str">
        <f t="shared" si="18"/>
        <v>Report</v>
      </c>
      <c r="H118" s="71" t="str">
        <f t="shared" si="19"/>
        <v>Data List</v>
      </c>
      <c r="I118" s="71" t="str">
        <f t="shared" si="20"/>
        <v>Material Product Assembly Version</v>
      </c>
      <c r="J118" s="71"/>
      <c r="K118" s="73" t="str">
        <f t="shared" si="21"/>
        <v>Production ► Report ► Data List ► Material Product Assembly Version</v>
      </c>
    </row>
    <row r="119" spans="2:11" x14ac:dyDescent="0.2">
      <c r="E119" s="1" t="s">
        <v>94</v>
      </c>
      <c r="F119" s="71" t="str">
        <f t="shared" si="17"/>
        <v>Production</v>
      </c>
      <c r="G119" s="71" t="str">
        <f t="shared" si="18"/>
        <v>Report</v>
      </c>
      <c r="H119" s="71" t="str">
        <f t="shared" si="19"/>
        <v>Data List</v>
      </c>
      <c r="I119" s="71" t="str">
        <f t="shared" si="20"/>
        <v>Material Product Component</v>
      </c>
      <c r="J119" s="71"/>
      <c r="K119" s="73" t="str">
        <f t="shared" si="21"/>
        <v>Production ► Report ► Data List ► Material Product Component</v>
      </c>
    </row>
    <row r="120" spans="2:11" x14ac:dyDescent="0.2">
      <c r="B120" s="1" t="s">
        <v>71</v>
      </c>
      <c r="C120" s="1" t="s">
        <v>69</v>
      </c>
      <c r="D120" s="1" t="s">
        <v>71</v>
      </c>
      <c r="E120" s="1" t="s">
        <v>76</v>
      </c>
      <c r="F120" s="71" t="str">
        <f t="shared" si="17"/>
        <v>Project</v>
      </c>
      <c r="G120" s="71" t="str">
        <f t="shared" si="18"/>
        <v>Form</v>
      </c>
      <c r="H120" s="71" t="str">
        <f t="shared" si="19"/>
        <v>Project</v>
      </c>
      <c r="I120" s="71" t="str">
        <f t="shared" si="20"/>
        <v>Submit</v>
      </c>
      <c r="J120" s="71"/>
      <c r="K120" s="73" t="str">
        <f t="shared" si="21"/>
        <v>Project ► Form ► Project ► Submit</v>
      </c>
    </row>
    <row r="121" spans="2:11" x14ac:dyDescent="0.2">
      <c r="E121" s="1" t="s">
        <v>77</v>
      </c>
      <c r="F121" s="71" t="str">
        <f t="shared" si="17"/>
        <v>Project</v>
      </c>
      <c r="G121" s="71" t="str">
        <f t="shared" si="18"/>
        <v>Form</v>
      </c>
      <c r="H121" s="71" t="str">
        <f t="shared" si="19"/>
        <v>Project</v>
      </c>
      <c r="I121" s="71" t="str">
        <f t="shared" si="20"/>
        <v>Revision</v>
      </c>
      <c r="J121" s="71"/>
      <c r="K121" s="73" t="str">
        <f t="shared" si="21"/>
        <v>Project ► Form ► Project ► Revision</v>
      </c>
    </row>
    <row r="122" spans="2:11" x14ac:dyDescent="0.2">
      <c r="D122" s="1" t="s">
        <v>108</v>
      </c>
      <c r="E122" s="1" t="s">
        <v>76</v>
      </c>
      <c r="F122" s="71" t="str">
        <f t="shared" si="17"/>
        <v>Project</v>
      </c>
      <c r="G122" s="71" t="str">
        <f t="shared" si="18"/>
        <v>Form</v>
      </c>
      <c r="H122" s="71" t="str">
        <f t="shared" si="19"/>
        <v>Project Section</v>
      </c>
      <c r="I122" s="71" t="str">
        <f t="shared" si="20"/>
        <v>Submit</v>
      </c>
      <c r="J122" s="71"/>
      <c r="K122" s="73" t="str">
        <f t="shared" si="21"/>
        <v>Project ► Form ► Project Section ► Submit</v>
      </c>
    </row>
    <row r="123" spans="2:11" x14ac:dyDescent="0.2">
      <c r="E123" s="1" t="s">
        <v>77</v>
      </c>
      <c r="F123" s="71" t="str">
        <f t="shared" si="17"/>
        <v>Project</v>
      </c>
      <c r="G123" s="71" t="str">
        <f t="shared" si="18"/>
        <v>Form</v>
      </c>
      <c r="H123" s="71" t="str">
        <f t="shared" si="19"/>
        <v>Project Section</v>
      </c>
      <c r="I123" s="71" t="str">
        <f t="shared" si="20"/>
        <v>Revision</v>
      </c>
      <c r="J123" s="71"/>
      <c r="K123" s="73" t="str">
        <f t="shared" si="21"/>
        <v>Project ► Form ► Project Section ► Revision</v>
      </c>
    </row>
    <row r="124" spans="2:11" x14ac:dyDescent="0.2">
      <c r="D124" s="1" t="s">
        <v>109</v>
      </c>
      <c r="E124" s="1" t="s">
        <v>76</v>
      </c>
      <c r="F124" s="71" t="str">
        <f t="shared" si="17"/>
        <v>Project</v>
      </c>
      <c r="G124" s="71" t="str">
        <f t="shared" si="18"/>
        <v>Form</v>
      </c>
      <c r="H124" s="71" t="str">
        <f t="shared" si="19"/>
        <v>Project Section Item</v>
      </c>
      <c r="I124" s="71" t="str">
        <f t="shared" si="20"/>
        <v>Submit</v>
      </c>
      <c r="J124" s="71"/>
      <c r="K124" s="73" t="str">
        <f t="shared" si="21"/>
        <v>Project ► Form ► Project Section Item ► Submit</v>
      </c>
    </row>
    <row r="125" spans="2:11" x14ac:dyDescent="0.2">
      <c r="E125" s="1" t="s">
        <v>77</v>
      </c>
      <c r="F125" s="71" t="str">
        <f t="shared" si="17"/>
        <v>Project</v>
      </c>
      <c r="G125" s="71" t="str">
        <f t="shared" si="18"/>
        <v>Form</v>
      </c>
      <c r="H125" s="71" t="str">
        <f t="shared" si="19"/>
        <v>Project Section Item</v>
      </c>
      <c r="I125" s="71" t="str">
        <f t="shared" si="20"/>
        <v>Revision</v>
      </c>
      <c r="J125" s="71"/>
      <c r="K125" s="73" t="str">
        <f t="shared" si="21"/>
        <v>Project ► Form ► Project Section Item ► Revision</v>
      </c>
    </row>
    <row r="126" spans="2:11" x14ac:dyDescent="0.2">
      <c r="D126" s="1" t="s">
        <v>110</v>
      </c>
      <c r="E126" s="1" t="s">
        <v>76</v>
      </c>
      <c r="F126" s="71" t="str">
        <f t="shared" si="17"/>
        <v>Project</v>
      </c>
      <c r="G126" s="71" t="str">
        <f t="shared" si="18"/>
        <v>Form</v>
      </c>
      <c r="H126" s="71" t="str">
        <f t="shared" si="19"/>
        <v>Project Section Item Work</v>
      </c>
      <c r="I126" s="71" t="str">
        <f t="shared" si="20"/>
        <v>Submit</v>
      </c>
      <c r="J126" s="71"/>
      <c r="K126" s="73" t="str">
        <f t="shared" si="21"/>
        <v>Project ► Form ► Project Section Item Work ► Submit</v>
      </c>
    </row>
    <row r="127" spans="2:11" x14ac:dyDescent="0.2">
      <c r="E127" s="1" t="s">
        <v>77</v>
      </c>
      <c r="F127" s="71" t="str">
        <f t="shared" si="17"/>
        <v>Project</v>
      </c>
      <c r="G127" s="71" t="str">
        <f t="shared" si="18"/>
        <v>Form</v>
      </c>
      <c r="H127" s="71" t="str">
        <f t="shared" si="19"/>
        <v>Project Section Item Work</v>
      </c>
      <c r="I127" s="71" t="str">
        <f t="shared" si="20"/>
        <v>Revision</v>
      </c>
      <c r="J127" s="71"/>
      <c r="K127" s="73" t="str">
        <f t="shared" si="21"/>
        <v>Project ► Form ► Project Section Item Work ► Revision</v>
      </c>
    </row>
    <row r="128" spans="2:11" x14ac:dyDescent="0.2">
      <c r="C128" s="1" t="s">
        <v>73</v>
      </c>
      <c r="D128" s="1" t="s">
        <v>105</v>
      </c>
      <c r="E128" s="1" t="s">
        <v>71</v>
      </c>
      <c r="F128" s="71" t="str">
        <f t="shared" si="17"/>
        <v>Project</v>
      </c>
      <c r="G128" s="71" t="str">
        <f t="shared" si="18"/>
        <v>Report</v>
      </c>
      <c r="H128" s="71" t="str">
        <f t="shared" si="19"/>
        <v>Data List</v>
      </c>
      <c r="I128" s="71" t="str">
        <f t="shared" si="20"/>
        <v>Project</v>
      </c>
      <c r="J128" s="71"/>
      <c r="K128" s="73" t="str">
        <f t="shared" si="21"/>
        <v>Project ► Report ► Data List ► Project</v>
      </c>
    </row>
    <row r="129" spans="2:11" x14ac:dyDescent="0.2">
      <c r="E129" s="1" t="s">
        <v>108</v>
      </c>
      <c r="F129" s="71" t="str">
        <f t="shared" si="17"/>
        <v>Project</v>
      </c>
      <c r="G129" s="71" t="str">
        <f t="shared" si="18"/>
        <v>Report</v>
      </c>
      <c r="H129" s="71" t="str">
        <f t="shared" si="19"/>
        <v>Data List</v>
      </c>
      <c r="I129" s="71" t="str">
        <f t="shared" si="20"/>
        <v>Project Section</v>
      </c>
      <c r="J129" s="71"/>
      <c r="K129" s="73" t="str">
        <f t="shared" si="21"/>
        <v>Project ► Report ► Data List ► Project Section</v>
      </c>
    </row>
    <row r="130" spans="2:11" x14ac:dyDescent="0.2">
      <c r="E130" s="1" t="s">
        <v>109</v>
      </c>
      <c r="F130" s="71" t="str">
        <f t="shared" si="17"/>
        <v>Project</v>
      </c>
      <c r="G130" s="71" t="str">
        <f t="shared" si="18"/>
        <v>Report</v>
      </c>
      <c r="H130" s="71" t="str">
        <f t="shared" si="19"/>
        <v>Data List</v>
      </c>
      <c r="I130" s="71" t="str">
        <f t="shared" si="20"/>
        <v>Project Section Item</v>
      </c>
      <c r="J130" s="71"/>
      <c r="K130" s="73" t="str">
        <f t="shared" si="21"/>
        <v>Project ► Report ► Data List ► Project Section Item</v>
      </c>
    </row>
    <row r="131" spans="2:11" x14ac:dyDescent="0.2">
      <c r="E131" s="1" t="s">
        <v>110</v>
      </c>
      <c r="F131" s="71" t="str">
        <f t="shared" si="17"/>
        <v>Project</v>
      </c>
      <c r="G131" s="71" t="str">
        <f t="shared" si="18"/>
        <v>Report</v>
      </c>
      <c r="H131" s="71" t="str">
        <f t="shared" si="19"/>
        <v>Data List</v>
      </c>
      <c r="I131" s="71" t="str">
        <f t="shared" si="20"/>
        <v>Project Section Item Work</v>
      </c>
      <c r="J131" s="71"/>
      <c r="K131" s="73" t="str">
        <f t="shared" si="21"/>
        <v>Project ► Report ► Data List ► Project Section Item Work</v>
      </c>
    </row>
    <row r="132" spans="2:11" x14ac:dyDescent="0.2">
      <c r="B132" s="1" t="s">
        <v>96</v>
      </c>
      <c r="C132" s="1" t="s">
        <v>69</v>
      </c>
      <c r="D132" s="1" t="s">
        <v>129</v>
      </c>
      <c r="E132" s="1" t="s">
        <v>76</v>
      </c>
      <c r="F132" s="71" t="str">
        <f t="shared" si="17"/>
        <v>Supply Chain</v>
      </c>
      <c r="G132" s="71" t="str">
        <f t="shared" si="18"/>
        <v>Form</v>
      </c>
      <c r="H132" s="71" t="str">
        <f t="shared" si="19"/>
        <v>Delivery Order</v>
      </c>
      <c r="I132" s="71" t="str">
        <f t="shared" si="20"/>
        <v>Submit</v>
      </c>
      <c r="J132" s="71"/>
      <c r="K132" s="73" t="str">
        <f t="shared" si="21"/>
        <v>Supply Chain ► Form ► Delivery Order ► Submit</v>
      </c>
    </row>
    <row r="133" spans="2:11" x14ac:dyDescent="0.2">
      <c r="E133" s="1" t="s">
        <v>77</v>
      </c>
      <c r="F133" s="71" t="str">
        <f t="shared" si="17"/>
        <v>Supply Chain</v>
      </c>
      <c r="G133" s="71" t="str">
        <f t="shared" si="18"/>
        <v>Form</v>
      </c>
      <c r="H133" s="71" t="str">
        <f t="shared" si="19"/>
        <v>Delivery Order</v>
      </c>
      <c r="I133" s="71" t="str">
        <f t="shared" si="20"/>
        <v>Revision</v>
      </c>
      <c r="J133" s="71"/>
      <c r="K133" s="73" t="str">
        <f t="shared" si="21"/>
        <v>Supply Chain ► Form ► Delivery Order ► Revision</v>
      </c>
    </row>
    <row r="134" spans="2:11" x14ac:dyDescent="0.2">
      <c r="E134" s="1" t="s">
        <v>78</v>
      </c>
      <c r="F134" s="71" t="str">
        <f t="shared" si="17"/>
        <v>Supply Chain</v>
      </c>
      <c r="G134" s="71" t="str">
        <f t="shared" si="18"/>
        <v>Form</v>
      </c>
      <c r="H134" s="71" t="str">
        <f t="shared" si="19"/>
        <v>Delivery Order</v>
      </c>
      <c r="I134" s="71" t="str">
        <f t="shared" si="20"/>
        <v>Cancelation</v>
      </c>
      <c r="J134" s="71"/>
      <c r="K134" s="73" t="str">
        <f t="shared" si="21"/>
        <v>Supply Chain ► Form ► Delivery Order ► Cancelation</v>
      </c>
    </row>
    <row r="135" spans="2:11" x14ac:dyDescent="0.2">
      <c r="D135" s="1" t="s">
        <v>97</v>
      </c>
      <c r="E135" s="1" t="s">
        <v>76</v>
      </c>
      <c r="F135" s="71" t="str">
        <f t="shared" si="17"/>
        <v>Supply Chain</v>
      </c>
      <c r="G135" s="71" t="str">
        <f t="shared" si="18"/>
        <v>Form</v>
      </c>
      <c r="H135" s="71" t="str">
        <f t="shared" si="19"/>
        <v>Procurement Requisition</v>
      </c>
      <c r="I135" s="71" t="str">
        <f t="shared" si="20"/>
        <v>Submit</v>
      </c>
      <c r="J135" s="71"/>
      <c r="K135" s="73" t="str">
        <f t="shared" si="21"/>
        <v>Supply Chain ► Form ► Procurement Requisition ► Submit</v>
      </c>
    </row>
    <row r="136" spans="2:11" x14ac:dyDescent="0.2">
      <c r="E136" s="1" t="s">
        <v>77</v>
      </c>
      <c r="F136" s="71" t="str">
        <f t="shared" si="17"/>
        <v>Supply Chain</v>
      </c>
      <c r="G136" s="71" t="str">
        <f t="shared" si="18"/>
        <v>Form</v>
      </c>
      <c r="H136" s="71" t="str">
        <f t="shared" si="19"/>
        <v>Procurement Requisition</v>
      </c>
      <c r="I136" s="71" t="str">
        <f t="shared" si="20"/>
        <v>Revision</v>
      </c>
      <c r="J136" s="71"/>
      <c r="K136" s="73" t="str">
        <f t="shared" si="21"/>
        <v>Supply Chain ► Form ► Procurement Requisition ► Revision</v>
      </c>
    </row>
    <row r="137" spans="2:11" x14ac:dyDescent="0.2">
      <c r="E137" s="1" t="s">
        <v>78</v>
      </c>
      <c r="F137" s="71" t="str">
        <f t="shared" si="17"/>
        <v>Supply Chain</v>
      </c>
      <c r="G137" s="71" t="str">
        <f t="shared" si="18"/>
        <v>Form</v>
      </c>
      <c r="H137" s="71" t="str">
        <f t="shared" si="19"/>
        <v>Procurement Requisition</v>
      </c>
      <c r="I137" s="71" t="str">
        <f t="shared" si="20"/>
        <v>Cancelation</v>
      </c>
      <c r="J137" s="71"/>
      <c r="K137" s="73" t="str">
        <f t="shared" si="21"/>
        <v>Supply Chain ► Form ► Procurement Requisition ► Cancelation</v>
      </c>
    </row>
    <row r="138" spans="2:11" x14ac:dyDescent="0.2">
      <c r="E138" s="1" t="s">
        <v>81</v>
      </c>
      <c r="F138" s="71" t="str">
        <f t="shared" si="17"/>
        <v>Supply Chain</v>
      </c>
      <c r="G138" s="71" t="str">
        <f t="shared" si="18"/>
        <v>Form</v>
      </c>
      <c r="H138" s="71" t="str">
        <f t="shared" si="19"/>
        <v>Procurement Requisition</v>
      </c>
      <c r="I138" s="71" t="str">
        <f t="shared" si="20"/>
        <v>Settlement</v>
      </c>
      <c r="J138" s="71"/>
      <c r="K138" s="73" t="str">
        <f t="shared" si="21"/>
        <v>Supply Chain ► Form ► Procurement Requisition ► Settlement</v>
      </c>
    </row>
    <row r="139" spans="2:11" x14ac:dyDescent="0.2">
      <c r="D139" s="1" t="s">
        <v>95</v>
      </c>
      <c r="E139" s="1" t="s">
        <v>76</v>
      </c>
      <c r="F139" s="71" t="str">
        <f t="shared" si="17"/>
        <v>Supply Chain</v>
      </c>
      <c r="G139" s="71" t="str">
        <f t="shared" si="18"/>
        <v>Form</v>
      </c>
      <c r="H139" s="71" t="str">
        <f t="shared" si="19"/>
        <v>Purchase Order</v>
      </c>
      <c r="I139" s="71" t="str">
        <f t="shared" si="20"/>
        <v>Submit</v>
      </c>
      <c r="J139" s="71"/>
      <c r="K139" s="73" t="str">
        <f t="shared" si="21"/>
        <v>Supply Chain ► Form ► Purchase Order ► Submit</v>
      </c>
    </row>
    <row r="140" spans="2:11" x14ac:dyDescent="0.2">
      <c r="E140" s="1" t="s">
        <v>77</v>
      </c>
      <c r="F140" s="71" t="str">
        <f t="shared" si="17"/>
        <v>Supply Chain</v>
      </c>
      <c r="G140" s="71" t="str">
        <f t="shared" si="18"/>
        <v>Form</v>
      </c>
      <c r="H140" s="71" t="str">
        <f t="shared" si="19"/>
        <v>Purchase Order</v>
      </c>
      <c r="I140" s="71" t="str">
        <f t="shared" si="20"/>
        <v>Revision</v>
      </c>
      <c r="J140" s="71"/>
      <c r="K140" s="73" t="str">
        <f t="shared" si="21"/>
        <v>Supply Chain ► Form ► Purchase Order ► Revision</v>
      </c>
    </row>
    <row r="141" spans="2:11" x14ac:dyDescent="0.2">
      <c r="E141" s="1" t="s">
        <v>78</v>
      </c>
      <c r="F141" s="71" t="str">
        <f t="shared" si="17"/>
        <v>Supply Chain</v>
      </c>
      <c r="G141" s="71" t="str">
        <f t="shared" si="18"/>
        <v>Form</v>
      </c>
      <c r="H141" s="71" t="str">
        <f t="shared" si="19"/>
        <v>Purchase Order</v>
      </c>
      <c r="I141" s="71" t="str">
        <f t="shared" si="20"/>
        <v>Cancelation</v>
      </c>
      <c r="J141" s="71"/>
      <c r="K141" s="73" t="str">
        <f t="shared" si="21"/>
        <v>Supply Chain ► Form ► Purchase Order ► Cancelation</v>
      </c>
    </row>
    <row r="142" spans="2:11" x14ac:dyDescent="0.2">
      <c r="E142" s="1" t="s">
        <v>81</v>
      </c>
      <c r="F142" s="71" t="str">
        <f t="shared" si="17"/>
        <v>Supply Chain</v>
      </c>
      <c r="G142" s="71" t="str">
        <f t="shared" si="18"/>
        <v>Form</v>
      </c>
      <c r="H142" s="71" t="str">
        <f t="shared" si="19"/>
        <v>Purchase Order</v>
      </c>
      <c r="I142" s="71" t="str">
        <f t="shared" si="20"/>
        <v>Settlement</v>
      </c>
      <c r="J142" s="71"/>
      <c r="K142" s="73" t="str">
        <f t="shared" si="21"/>
        <v>Supply Chain ► Form ► Purchase Order ► Settlement</v>
      </c>
    </row>
    <row r="143" spans="2:11" x14ac:dyDescent="0.2">
      <c r="D143" s="1" t="s">
        <v>137</v>
      </c>
      <c r="E143" s="1" t="s">
        <v>76</v>
      </c>
      <c r="F143" s="71" t="str">
        <f t="shared" si="17"/>
        <v>Supply Chain</v>
      </c>
      <c r="G143" s="71" t="str">
        <f t="shared" si="18"/>
        <v>Form</v>
      </c>
      <c r="H143" s="71" t="str">
        <f t="shared" si="19"/>
        <v>Stock Opname</v>
      </c>
      <c r="I143" s="71" t="str">
        <f t="shared" si="20"/>
        <v>Submit</v>
      </c>
      <c r="J143" s="71"/>
      <c r="K143" s="73" t="str">
        <f t="shared" si="21"/>
        <v>Supply Chain ► Form ► Stock Opname ► Submit</v>
      </c>
    </row>
    <row r="144" spans="2:11" x14ac:dyDescent="0.2">
      <c r="E144" s="1" t="s">
        <v>77</v>
      </c>
      <c r="F144" s="71" t="str">
        <f t="shared" ref="F144:F160" si="22">IF(EXACT(B144, ""), F143, B144)</f>
        <v>Supply Chain</v>
      </c>
      <c r="G144" s="71" t="str">
        <f t="shared" ref="G144:G160" si="23">IF(EXACT(C144, ""), G143, C144)</f>
        <v>Form</v>
      </c>
      <c r="H144" s="71" t="str">
        <f t="shared" ref="H144:H160" si="24">IF(EXACT(C144, ""), IF(EXACT(D144, ""), H143, D144), IF(EXACT(D144, ""), "", D144))</f>
        <v>Stock Opname</v>
      </c>
      <c r="I144" s="71" t="str">
        <f t="shared" ref="I144:I160" si="25">IF(EXACT(H144, ""), "", IF(EXACT(E144, ""), "", E144))</f>
        <v>Revision</v>
      </c>
      <c r="J144" s="71"/>
      <c r="K144" s="73" t="str">
        <f t="shared" ref="K144:K160" si="26">CONCATENATE(
IF(EXACT(F144, ""), "", F144),
IF(EXACT(G144, ""), "", CONCATENATE(" ► ", G144)),
IF(EXACT(H144, ""), "", CONCATENATE(" ► ", H144)),
IF(EXACT(I144, ""), "", CONCATENATE(" ► ", I144)),
)</f>
        <v>Supply Chain ► Form ► Stock Opname ► Revision</v>
      </c>
    </row>
    <row r="145" spans="3:11" x14ac:dyDescent="0.2">
      <c r="E145" s="1" t="s">
        <v>78</v>
      </c>
      <c r="F145" s="71" t="str">
        <f t="shared" si="22"/>
        <v>Supply Chain</v>
      </c>
      <c r="G145" s="71" t="str">
        <f t="shared" si="23"/>
        <v>Form</v>
      </c>
      <c r="H145" s="71" t="str">
        <f t="shared" si="24"/>
        <v>Stock Opname</v>
      </c>
      <c r="I145" s="71" t="str">
        <f t="shared" si="25"/>
        <v>Cancelation</v>
      </c>
      <c r="J145" s="71"/>
      <c r="K145" s="73" t="str">
        <f t="shared" si="26"/>
        <v>Supply Chain ► Form ► Stock Opname ► Cancelation</v>
      </c>
    </row>
    <row r="146" spans="3:11" x14ac:dyDescent="0.2">
      <c r="D146" s="1" t="s">
        <v>131</v>
      </c>
      <c r="E146" s="1" t="s">
        <v>76</v>
      </c>
      <c r="F146" s="71" t="str">
        <f t="shared" si="22"/>
        <v>Supply Chain</v>
      </c>
      <c r="G146" s="71" t="str">
        <f t="shared" si="23"/>
        <v>Form</v>
      </c>
      <c r="H146" s="71" t="str">
        <f t="shared" si="24"/>
        <v>Warehouse Inbound</v>
      </c>
      <c r="I146" s="71" t="str">
        <f t="shared" si="25"/>
        <v>Submit</v>
      </c>
      <c r="J146" s="71"/>
      <c r="K146" s="73" t="str">
        <f t="shared" si="26"/>
        <v>Supply Chain ► Form ► Warehouse Inbound ► Submit</v>
      </c>
    </row>
    <row r="147" spans="3:11" x14ac:dyDescent="0.2">
      <c r="E147" s="1" t="s">
        <v>77</v>
      </c>
      <c r="F147" s="71" t="str">
        <f t="shared" si="22"/>
        <v>Supply Chain</v>
      </c>
      <c r="G147" s="71" t="str">
        <f t="shared" si="23"/>
        <v>Form</v>
      </c>
      <c r="H147" s="71" t="str">
        <f t="shared" si="24"/>
        <v>Warehouse Inbound</v>
      </c>
      <c r="I147" s="71" t="str">
        <f t="shared" si="25"/>
        <v>Revision</v>
      </c>
      <c r="J147" s="71"/>
      <c r="K147" s="73" t="str">
        <f t="shared" si="26"/>
        <v>Supply Chain ► Form ► Warehouse Inbound ► Revision</v>
      </c>
    </row>
    <row r="148" spans="3:11" x14ac:dyDescent="0.2">
      <c r="E148" s="1" t="s">
        <v>78</v>
      </c>
      <c r="F148" s="71" t="str">
        <f t="shared" si="22"/>
        <v>Supply Chain</v>
      </c>
      <c r="G148" s="71" t="str">
        <f t="shared" si="23"/>
        <v>Form</v>
      </c>
      <c r="H148" s="71" t="str">
        <f t="shared" si="24"/>
        <v>Warehouse Inbound</v>
      </c>
      <c r="I148" s="71" t="str">
        <f t="shared" si="25"/>
        <v>Cancelation</v>
      </c>
      <c r="J148" s="71"/>
      <c r="K148" s="73" t="str">
        <f t="shared" si="26"/>
        <v>Supply Chain ► Form ► Warehouse Inbound ► Cancelation</v>
      </c>
    </row>
    <row r="149" spans="3:11" x14ac:dyDescent="0.2">
      <c r="D149" s="1" t="s">
        <v>132</v>
      </c>
      <c r="E149" s="1" t="s">
        <v>76</v>
      </c>
      <c r="F149" s="71" t="str">
        <f t="shared" si="22"/>
        <v>Supply Chain</v>
      </c>
      <c r="G149" s="71" t="str">
        <f t="shared" si="23"/>
        <v>Form</v>
      </c>
      <c r="H149" s="71" t="str">
        <f t="shared" si="24"/>
        <v>Warehouse Outbound</v>
      </c>
      <c r="I149" s="71" t="str">
        <f t="shared" si="25"/>
        <v>Submit</v>
      </c>
      <c r="J149" s="71"/>
      <c r="K149" s="73" t="str">
        <f t="shared" si="26"/>
        <v>Supply Chain ► Form ► Warehouse Outbound ► Submit</v>
      </c>
    </row>
    <row r="150" spans="3:11" x14ac:dyDescent="0.2">
      <c r="E150" s="1" t="s">
        <v>77</v>
      </c>
      <c r="F150" s="71" t="str">
        <f t="shared" si="22"/>
        <v>Supply Chain</v>
      </c>
      <c r="G150" s="71" t="str">
        <f t="shared" si="23"/>
        <v>Form</v>
      </c>
      <c r="H150" s="71" t="str">
        <f t="shared" si="24"/>
        <v>Warehouse Outbound</v>
      </c>
      <c r="I150" s="71" t="str">
        <f t="shared" si="25"/>
        <v>Revision</v>
      </c>
      <c r="J150" s="71"/>
      <c r="K150" s="73" t="str">
        <f t="shared" si="26"/>
        <v>Supply Chain ► Form ► Warehouse Outbound ► Revision</v>
      </c>
    </row>
    <row r="151" spans="3:11" x14ac:dyDescent="0.2">
      <c r="E151" s="1" t="s">
        <v>78</v>
      </c>
      <c r="F151" s="71" t="str">
        <f t="shared" si="22"/>
        <v>Supply Chain</v>
      </c>
      <c r="G151" s="71" t="str">
        <f t="shared" si="23"/>
        <v>Form</v>
      </c>
      <c r="H151" s="71" t="str">
        <f t="shared" si="24"/>
        <v>Warehouse Outbound</v>
      </c>
      <c r="I151" s="71" t="str">
        <f t="shared" si="25"/>
        <v>Cancelation</v>
      </c>
      <c r="J151" s="71"/>
      <c r="K151" s="73" t="str">
        <f t="shared" si="26"/>
        <v>Supply Chain ► Form ► Warehouse Outbound ► Cancelation</v>
      </c>
    </row>
    <row r="152" spans="3:11" x14ac:dyDescent="0.2">
      <c r="C152" s="1" t="s">
        <v>73</v>
      </c>
      <c r="D152" s="1" t="s">
        <v>105</v>
      </c>
      <c r="E152" s="1" t="s">
        <v>129</v>
      </c>
      <c r="F152" s="71" t="str">
        <f t="shared" si="22"/>
        <v>Supply Chain</v>
      </c>
      <c r="G152" s="71" t="str">
        <f t="shared" si="23"/>
        <v>Report</v>
      </c>
      <c r="H152" s="71" t="str">
        <f t="shared" si="24"/>
        <v>Data List</v>
      </c>
      <c r="I152" s="71" t="str">
        <f t="shared" si="25"/>
        <v>Delivery Order</v>
      </c>
      <c r="J152" s="71"/>
      <c r="K152" s="73" t="str">
        <f t="shared" si="26"/>
        <v>Supply Chain ► Report ► Data List ► Delivery Order</v>
      </c>
    </row>
    <row r="153" spans="3:11" x14ac:dyDescent="0.2">
      <c r="E153" s="1" t="s">
        <v>97</v>
      </c>
      <c r="F153" s="71" t="str">
        <f t="shared" si="22"/>
        <v>Supply Chain</v>
      </c>
      <c r="G153" s="71" t="str">
        <f t="shared" si="23"/>
        <v>Report</v>
      </c>
      <c r="H153" s="71" t="str">
        <f t="shared" si="24"/>
        <v>Data List</v>
      </c>
      <c r="I153" s="71" t="str">
        <f t="shared" si="25"/>
        <v>Procurement Requisition</v>
      </c>
      <c r="J153" s="71"/>
      <c r="K153" s="73" t="str">
        <f t="shared" si="26"/>
        <v>Supply Chain ► Report ► Data List ► Procurement Requisition</v>
      </c>
    </row>
    <row r="154" spans="3:11" x14ac:dyDescent="0.2">
      <c r="E154" s="1" t="s">
        <v>95</v>
      </c>
      <c r="F154" s="71" t="str">
        <f t="shared" si="22"/>
        <v>Supply Chain</v>
      </c>
      <c r="G154" s="71" t="str">
        <f t="shared" si="23"/>
        <v>Report</v>
      </c>
      <c r="H154" s="71" t="str">
        <f t="shared" si="24"/>
        <v>Data List</v>
      </c>
      <c r="I154" s="71" t="str">
        <f t="shared" si="25"/>
        <v>Purchase Order</v>
      </c>
      <c r="J154" s="71"/>
      <c r="K154" s="73" t="str">
        <f t="shared" si="26"/>
        <v>Supply Chain ► Report ► Data List ► Purchase Order</v>
      </c>
    </row>
    <row r="155" spans="3:11" x14ac:dyDescent="0.2">
      <c r="E155" s="1" t="s">
        <v>137</v>
      </c>
      <c r="F155" s="71" t="str">
        <f t="shared" si="22"/>
        <v>Supply Chain</v>
      </c>
      <c r="G155" s="71" t="str">
        <f t="shared" si="23"/>
        <v>Report</v>
      </c>
      <c r="H155" s="71" t="str">
        <f t="shared" si="24"/>
        <v>Data List</v>
      </c>
      <c r="I155" s="71" t="str">
        <f t="shared" si="25"/>
        <v>Stock Opname</v>
      </c>
      <c r="J155" s="71"/>
      <c r="K155" s="73" t="str">
        <f t="shared" si="26"/>
        <v>Supply Chain ► Report ► Data List ► Stock Opname</v>
      </c>
    </row>
    <row r="156" spans="3:11" x14ac:dyDescent="0.2">
      <c r="E156" s="1" t="s">
        <v>131</v>
      </c>
      <c r="F156" s="71" t="str">
        <f t="shared" si="22"/>
        <v>Supply Chain</v>
      </c>
      <c r="G156" s="71" t="str">
        <f t="shared" si="23"/>
        <v>Report</v>
      </c>
      <c r="H156" s="71" t="str">
        <f t="shared" si="24"/>
        <v>Data List</v>
      </c>
      <c r="I156" s="71" t="str">
        <f t="shared" si="25"/>
        <v>Warehouse Inbound</v>
      </c>
      <c r="J156" s="71"/>
      <c r="K156" s="73" t="str">
        <f t="shared" si="26"/>
        <v>Supply Chain ► Report ► Data List ► Warehouse Inbound</v>
      </c>
    </row>
    <row r="157" spans="3:11" x14ac:dyDescent="0.2">
      <c r="E157" s="1" t="s">
        <v>132</v>
      </c>
      <c r="F157" s="71" t="str">
        <f t="shared" si="22"/>
        <v>Supply Chain</v>
      </c>
      <c r="G157" s="71" t="str">
        <f t="shared" si="23"/>
        <v>Report</v>
      </c>
      <c r="H157" s="71" t="str">
        <f t="shared" si="24"/>
        <v>Data List</v>
      </c>
      <c r="I157" s="71" t="str">
        <f t="shared" si="25"/>
        <v>Warehouse Outbound</v>
      </c>
      <c r="J157" s="71"/>
      <c r="K157" s="73" t="str">
        <f t="shared" si="26"/>
        <v>Supply Chain ► Report ► Data List ► Warehouse Outbound</v>
      </c>
    </row>
    <row r="158" spans="3:11" x14ac:dyDescent="0.2">
      <c r="D158" s="1" t="s">
        <v>79</v>
      </c>
      <c r="E158" s="1" t="s">
        <v>124</v>
      </c>
      <c r="F158" s="71" t="str">
        <f t="shared" si="22"/>
        <v>Supply Chain</v>
      </c>
      <c r="G158" s="71" t="str">
        <f t="shared" si="23"/>
        <v>Report</v>
      </c>
      <c r="H158" s="71" t="str">
        <f t="shared" si="24"/>
        <v>Resume</v>
      </c>
      <c r="I158" s="71" t="str">
        <f t="shared" si="25"/>
        <v>PR to PO</v>
      </c>
      <c r="J158" s="71"/>
      <c r="K158" s="73" t="str">
        <f t="shared" si="26"/>
        <v>Supply Chain ► Report ► Resume ► PR to PO</v>
      </c>
    </row>
    <row r="159" spans="3:11" x14ac:dyDescent="0.2">
      <c r="E159" s="1" t="s">
        <v>125</v>
      </c>
      <c r="F159" s="71" t="str">
        <f t="shared" si="22"/>
        <v>Supply Chain</v>
      </c>
      <c r="G159" s="71" t="str">
        <f t="shared" si="23"/>
        <v>Report</v>
      </c>
      <c r="H159" s="71" t="str">
        <f t="shared" si="24"/>
        <v>Resume</v>
      </c>
      <c r="I159" s="71" t="str">
        <f t="shared" si="25"/>
        <v>PO to PI</v>
      </c>
      <c r="J159" s="71"/>
      <c r="K159" s="73" t="str">
        <f t="shared" si="26"/>
        <v>Supply Chain ► Report ► Resume ► PO to PI</v>
      </c>
    </row>
    <row r="160" spans="3:11" x14ac:dyDescent="0.2">
      <c r="E160" s="1" t="s">
        <v>126</v>
      </c>
      <c r="F160" s="71" t="str">
        <f t="shared" si="22"/>
        <v>Supply Chain</v>
      </c>
      <c r="G160" s="71" t="str">
        <f t="shared" si="23"/>
        <v>Report</v>
      </c>
      <c r="H160" s="71" t="str">
        <f t="shared" si="24"/>
        <v>Resume</v>
      </c>
      <c r="I160" s="71" t="str">
        <f t="shared" si="25"/>
        <v>PI to Payment</v>
      </c>
      <c r="J160" s="71"/>
      <c r="K160" s="73" t="str">
        <f t="shared" si="26"/>
        <v>Supply Chain ► Report ► Resume ► PI to Payment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25"/>
  <sheetViews>
    <sheetView tabSelected="1" zoomScale="80" zoomScaleNormal="80" workbookViewId="0">
      <pane xSplit="11" ySplit="5" topLeftCell="W43" activePane="bottomRight" state="frozen"/>
      <selection pane="topRight" activeCell="L1" sqref="L1"/>
      <selection pane="bottomLeft" activeCell="A6" sqref="A6"/>
      <selection pane="bottomRight" activeCell="AA49" sqref="AA49"/>
    </sheetView>
  </sheetViews>
  <sheetFormatPr defaultRowHeight="15" x14ac:dyDescent="0.25"/>
  <cols>
    <col min="1" max="1" width="1.42578125" customWidth="1"/>
    <col min="2" max="2" width="24.5703125" style="1" bestFit="1" customWidth="1"/>
    <col min="3" max="3" width="12.7109375" style="1" bestFit="1" customWidth="1"/>
    <col min="4" max="4" width="11" style="118" bestFit="1" customWidth="1"/>
    <col min="5" max="5" width="7.85546875" style="2" bestFit="1" customWidth="1"/>
    <col min="6" max="7" width="9.42578125" style="1" bestFit="1" customWidth="1"/>
    <col min="8" max="8" width="7.140625" style="45" bestFit="1" customWidth="1"/>
    <col min="9" max="10" width="9.42578125" style="1" bestFit="1" customWidth="1"/>
    <col min="11" max="11" width="1.42578125" customWidth="1"/>
    <col min="12" max="12" width="2.140625" style="2" customWidth="1"/>
    <col min="13" max="13" width="1.5703125" style="2" customWidth="1"/>
    <col min="14" max="14" width="10.140625" style="1" customWidth="1"/>
    <col min="15" max="15" width="6.42578125" style="2" customWidth="1"/>
    <col min="16" max="18" width="9.140625" style="1" customWidth="1"/>
    <col min="19" max="20" width="8.7109375" style="1" customWidth="1"/>
    <col min="21" max="22" width="9.140625" style="1" customWidth="1"/>
    <col min="23" max="23" width="10.5703125" style="1" customWidth="1"/>
    <col min="24" max="24" width="1.42578125" style="1" customWidth="1"/>
    <col min="25" max="25" width="2.140625" style="2" customWidth="1"/>
    <col min="26" max="26" width="1.5703125" style="2" customWidth="1"/>
    <col min="27" max="27" width="39.5703125" style="1" bestFit="1" customWidth="1"/>
    <col min="28" max="28" width="5.85546875" style="2" bestFit="1" customWidth="1"/>
    <col min="29" max="29" width="7.85546875" style="1" bestFit="1" customWidth="1"/>
    <col min="30" max="30" width="9.42578125" style="41" customWidth="1"/>
    <col min="31" max="33" width="9.42578125" style="1" customWidth="1"/>
    <col min="34" max="34" width="7.85546875" style="1" bestFit="1" customWidth="1"/>
    <col min="35" max="35" width="9.140625" style="41" customWidth="1"/>
    <col min="36" max="36" width="10.5703125" style="1" customWidth="1"/>
    <col min="37" max="37" width="1.42578125" style="1" customWidth="1"/>
    <col min="38" max="38" width="2.140625" style="2" bestFit="1" customWidth="1"/>
    <col min="39" max="39" width="1.5703125" style="2" bestFit="1" customWidth="1"/>
    <col min="40" max="40" width="70.7109375" style="1" bestFit="1" customWidth="1"/>
    <col min="41" max="41" width="5.42578125" style="2" bestFit="1" customWidth="1"/>
    <col min="42" max="42" width="6.85546875" style="2" bestFit="1" customWidth="1"/>
    <col min="43" max="44" width="9.42578125" style="2" bestFit="1" customWidth="1"/>
    <col min="45" max="46" width="9.42578125" style="1" bestFit="1" customWidth="1"/>
    <col min="47" max="47" width="6.85546875" style="2" bestFit="1" customWidth="1"/>
    <col min="48" max="48" width="9.140625" style="1"/>
    <col min="49" max="49" width="9.42578125" style="1" bestFit="1" customWidth="1"/>
    <col min="50" max="50" width="1.42578125" style="1" customWidth="1"/>
    <col min="51" max="51" width="2.140625" style="1" customWidth="1"/>
    <col min="52" max="52" width="2.5703125" style="1" customWidth="1"/>
    <col min="53" max="53" width="10.140625" style="1" customWidth="1"/>
    <col min="54" max="54" width="3.85546875" style="1" customWidth="1"/>
    <col min="55" max="55" width="7.140625" style="1" customWidth="1"/>
    <col min="56" max="56" width="5.7109375" style="1" customWidth="1"/>
    <col min="57" max="59" width="8.7109375" style="1" customWidth="1"/>
    <col min="60" max="60" width="7.140625" style="1" customWidth="1"/>
    <col min="61" max="61" width="5.7109375" style="1" customWidth="1"/>
    <col min="62" max="62" width="6" style="1" customWidth="1"/>
    <col min="63" max="63" width="1.42578125" customWidth="1"/>
    <col min="64" max="64" width="20.7109375" style="1" bestFit="1" customWidth="1"/>
    <col min="65" max="65" width="9.42578125" style="41" bestFit="1" customWidth="1"/>
  </cols>
  <sheetData>
    <row r="1" spans="2:65" ht="15.75" thickBot="1" x14ac:dyDescent="0.3"/>
    <row r="2" spans="2:65" ht="20.25" x14ac:dyDescent="0.25">
      <c r="B2" s="114" t="s">
        <v>17</v>
      </c>
      <c r="C2" s="117" t="s">
        <v>27</v>
      </c>
      <c r="D2" s="117"/>
      <c r="E2" s="33"/>
      <c r="F2" s="33"/>
      <c r="G2" s="33"/>
      <c r="H2" s="63"/>
      <c r="I2" s="33"/>
      <c r="J2" s="34"/>
      <c r="L2" s="107" t="s">
        <v>10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  <c r="X2" s="3"/>
      <c r="Y2" s="107" t="s">
        <v>1</v>
      </c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9"/>
      <c r="AK2" s="3"/>
      <c r="AL2" s="107" t="s">
        <v>18</v>
      </c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9"/>
      <c r="AX2" s="3"/>
      <c r="AY2" s="107" t="s">
        <v>19</v>
      </c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9"/>
      <c r="BL2" s="4"/>
      <c r="BM2" s="42"/>
    </row>
    <row r="3" spans="2:65" ht="27.75" customHeight="1" x14ac:dyDescent="0.25">
      <c r="B3" s="115"/>
      <c r="C3" s="110" t="s">
        <v>34</v>
      </c>
      <c r="D3" s="119" t="s">
        <v>308</v>
      </c>
      <c r="E3" s="101" t="s">
        <v>28</v>
      </c>
      <c r="F3" s="103"/>
      <c r="G3" s="103"/>
      <c r="H3" s="103" t="s">
        <v>12</v>
      </c>
      <c r="I3" s="103"/>
      <c r="J3" s="106"/>
      <c r="L3" s="92" t="s">
        <v>16</v>
      </c>
      <c r="M3" s="93"/>
      <c r="N3" s="94"/>
      <c r="O3" s="89" t="s">
        <v>2</v>
      </c>
      <c r="P3" s="89" t="s">
        <v>11</v>
      </c>
      <c r="Q3" s="89"/>
      <c r="R3" s="89"/>
      <c r="S3" s="88" t="s">
        <v>28</v>
      </c>
      <c r="T3" s="88"/>
      <c r="U3" s="89" t="s">
        <v>12</v>
      </c>
      <c r="V3" s="89"/>
      <c r="W3" s="91"/>
      <c r="X3" s="3"/>
      <c r="Y3" s="92" t="s">
        <v>16</v>
      </c>
      <c r="Z3" s="93"/>
      <c r="AA3" s="94"/>
      <c r="AB3" s="89" t="s">
        <v>2</v>
      </c>
      <c r="AC3" s="89" t="s">
        <v>11</v>
      </c>
      <c r="AD3" s="89"/>
      <c r="AE3" s="89"/>
      <c r="AF3" s="88" t="s">
        <v>28</v>
      </c>
      <c r="AG3" s="88"/>
      <c r="AH3" s="89" t="s">
        <v>12</v>
      </c>
      <c r="AI3" s="89"/>
      <c r="AJ3" s="91"/>
      <c r="AK3" s="3"/>
      <c r="AL3" s="92" t="s">
        <v>16</v>
      </c>
      <c r="AM3" s="93"/>
      <c r="AN3" s="94"/>
      <c r="AO3" s="89" t="s">
        <v>2</v>
      </c>
      <c r="AP3" s="89" t="s">
        <v>11</v>
      </c>
      <c r="AQ3" s="89"/>
      <c r="AR3" s="89"/>
      <c r="AS3" s="88" t="s">
        <v>28</v>
      </c>
      <c r="AT3" s="88"/>
      <c r="AU3" s="89" t="s">
        <v>12</v>
      </c>
      <c r="AV3" s="89"/>
      <c r="AW3" s="91"/>
      <c r="AX3" s="3"/>
      <c r="AY3" s="92" t="s">
        <v>16</v>
      </c>
      <c r="AZ3" s="93"/>
      <c r="BA3" s="94"/>
      <c r="BB3" s="89" t="s">
        <v>2</v>
      </c>
      <c r="BC3" s="89" t="s">
        <v>11</v>
      </c>
      <c r="BD3" s="89"/>
      <c r="BE3" s="89"/>
      <c r="BF3" s="88" t="s">
        <v>28</v>
      </c>
      <c r="BG3" s="88"/>
      <c r="BH3" s="89" t="s">
        <v>12</v>
      </c>
      <c r="BI3" s="89"/>
      <c r="BJ3" s="91"/>
      <c r="BL3" s="4"/>
      <c r="BM3" s="42"/>
    </row>
    <row r="4" spans="2:65" x14ac:dyDescent="0.25">
      <c r="B4" s="115"/>
      <c r="C4" s="110"/>
      <c r="D4" s="119"/>
      <c r="E4" s="101" t="s">
        <v>24</v>
      </c>
      <c r="F4" s="103" t="s">
        <v>15</v>
      </c>
      <c r="G4" s="103"/>
      <c r="H4" s="104" t="s">
        <v>24</v>
      </c>
      <c r="I4" s="103" t="s">
        <v>15</v>
      </c>
      <c r="J4" s="106"/>
      <c r="L4" s="95"/>
      <c r="M4" s="96"/>
      <c r="N4" s="97"/>
      <c r="O4" s="89"/>
      <c r="P4" s="89" t="s">
        <v>24</v>
      </c>
      <c r="Q4" s="89" t="s">
        <v>15</v>
      </c>
      <c r="R4" s="89"/>
      <c r="S4" s="89" t="s">
        <v>15</v>
      </c>
      <c r="T4" s="89"/>
      <c r="U4" s="89" t="s">
        <v>24</v>
      </c>
      <c r="V4" s="89" t="s">
        <v>15</v>
      </c>
      <c r="W4" s="91"/>
      <c r="X4" s="3"/>
      <c r="Y4" s="95"/>
      <c r="Z4" s="96"/>
      <c r="AA4" s="97"/>
      <c r="AB4" s="89"/>
      <c r="AC4" s="89" t="s">
        <v>24</v>
      </c>
      <c r="AD4" s="89" t="s">
        <v>15</v>
      </c>
      <c r="AE4" s="89"/>
      <c r="AF4" s="89" t="s">
        <v>15</v>
      </c>
      <c r="AG4" s="89"/>
      <c r="AH4" s="89" t="s">
        <v>24</v>
      </c>
      <c r="AI4" s="89" t="s">
        <v>15</v>
      </c>
      <c r="AJ4" s="91"/>
      <c r="AK4" s="3"/>
      <c r="AL4" s="95"/>
      <c r="AM4" s="96"/>
      <c r="AN4" s="97"/>
      <c r="AO4" s="89"/>
      <c r="AP4" s="89" t="s">
        <v>24</v>
      </c>
      <c r="AQ4" s="89" t="s">
        <v>15</v>
      </c>
      <c r="AR4" s="89"/>
      <c r="AS4" s="89" t="s">
        <v>15</v>
      </c>
      <c r="AT4" s="89"/>
      <c r="AU4" s="89" t="s">
        <v>24</v>
      </c>
      <c r="AV4" s="89" t="s">
        <v>15</v>
      </c>
      <c r="AW4" s="91"/>
      <c r="AX4" s="3"/>
      <c r="AY4" s="95"/>
      <c r="AZ4" s="96"/>
      <c r="BA4" s="97"/>
      <c r="BB4" s="89"/>
      <c r="BC4" s="89" t="s">
        <v>24</v>
      </c>
      <c r="BD4" s="89" t="s">
        <v>15</v>
      </c>
      <c r="BE4" s="89"/>
      <c r="BF4" s="89" t="s">
        <v>15</v>
      </c>
      <c r="BG4" s="89"/>
      <c r="BH4" s="89" t="s">
        <v>24</v>
      </c>
      <c r="BI4" s="89" t="s">
        <v>15</v>
      </c>
      <c r="BJ4" s="91"/>
      <c r="BL4" s="4"/>
      <c r="BM4" s="42"/>
    </row>
    <row r="5" spans="2:65" ht="15.75" thickBot="1" x14ac:dyDescent="0.3">
      <c r="B5" s="116"/>
      <c r="C5" s="111"/>
      <c r="D5" s="120"/>
      <c r="E5" s="102"/>
      <c r="F5" s="35" t="s">
        <v>13</v>
      </c>
      <c r="G5" s="35" t="s">
        <v>14</v>
      </c>
      <c r="H5" s="105"/>
      <c r="I5" s="35" t="s">
        <v>13</v>
      </c>
      <c r="J5" s="36" t="s">
        <v>14</v>
      </c>
      <c r="L5" s="98"/>
      <c r="M5" s="99"/>
      <c r="N5" s="100"/>
      <c r="O5" s="90"/>
      <c r="P5" s="90"/>
      <c r="Q5" s="76" t="s">
        <v>13</v>
      </c>
      <c r="R5" s="76" t="s">
        <v>14</v>
      </c>
      <c r="S5" s="76" t="s">
        <v>13</v>
      </c>
      <c r="T5" s="76" t="s">
        <v>14</v>
      </c>
      <c r="U5" s="90"/>
      <c r="V5" s="76" t="s">
        <v>13</v>
      </c>
      <c r="W5" s="38" t="s">
        <v>14</v>
      </c>
      <c r="X5" s="3"/>
      <c r="Y5" s="98"/>
      <c r="Z5" s="99"/>
      <c r="AA5" s="100"/>
      <c r="AB5" s="90"/>
      <c r="AC5" s="90"/>
      <c r="AD5" s="157" t="s">
        <v>13</v>
      </c>
      <c r="AE5" s="76" t="s">
        <v>14</v>
      </c>
      <c r="AF5" s="76" t="s">
        <v>13</v>
      </c>
      <c r="AG5" s="76" t="s">
        <v>14</v>
      </c>
      <c r="AH5" s="90"/>
      <c r="AI5" s="157" t="s">
        <v>13</v>
      </c>
      <c r="AJ5" s="38" t="s">
        <v>14</v>
      </c>
      <c r="AK5" s="3"/>
      <c r="AL5" s="98"/>
      <c r="AM5" s="99"/>
      <c r="AN5" s="100"/>
      <c r="AO5" s="90"/>
      <c r="AP5" s="90"/>
      <c r="AQ5" s="76" t="s">
        <v>13</v>
      </c>
      <c r="AR5" s="76" t="s">
        <v>14</v>
      </c>
      <c r="AS5" s="76" t="s">
        <v>13</v>
      </c>
      <c r="AT5" s="76" t="s">
        <v>14</v>
      </c>
      <c r="AU5" s="90"/>
      <c r="AV5" s="76" t="s">
        <v>13</v>
      </c>
      <c r="AW5" s="38" t="s">
        <v>14</v>
      </c>
      <c r="AX5" s="3"/>
      <c r="AY5" s="98"/>
      <c r="AZ5" s="99"/>
      <c r="BA5" s="100"/>
      <c r="BB5" s="90"/>
      <c r="BC5" s="90"/>
      <c r="BD5" s="76" t="s">
        <v>13</v>
      </c>
      <c r="BE5" s="76" t="s">
        <v>14</v>
      </c>
      <c r="BF5" s="76" t="s">
        <v>13</v>
      </c>
      <c r="BG5" s="76" t="s">
        <v>14</v>
      </c>
      <c r="BH5" s="90"/>
      <c r="BI5" s="76" t="s">
        <v>13</v>
      </c>
      <c r="BJ5" s="38" t="s">
        <v>14</v>
      </c>
      <c r="BL5" s="4"/>
      <c r="BM5" s="42"/>
    </row>
    <row r="6" spans="2:65" x14ac:dyDescent="0.25">
      <c r="B6" s="122" t="s">
        <v>25</v>
      </c>
      <c r="C6" s="123"/>
      <c r="D6" s="124" t="str">
        <f ca="1">IF(EXACT(C6, ""), "", VLOOKUP(C6, OFFSET($BL$6, 0, 0, PARAMETER!$C$2, 2), 2, FALSE))</f>
        <v/>
      </c>
      <c r="E6" s="125">
        <f ca="1">IF(OR(EXACT(F6, ""), EXACT(G6, "")), "", G6-F6)</f>
        <v>30</v>
      </c>
      <c r="F6" s="126">
        <f ca="1">IF(COUNT(S6, AF6, AS6, BF6)=0, "", MIN(S6, AF6, AS6, BF6))</f>
        <v>44118</v>
      </c>
      <c r="G6" s="126">
        <f ca="1">IF(COUNT(T6, AG6, AT6, BG6)=0, "", MAX(T6, AG6, AT6, BG6))</f>
        <v>44148</v>
      </c>
      <c r="H6" s="125">
        <f>IF(OR(EXACT(I6, ""), EXACT(J6, "")), "", J6-I6)</f>
        <v>30</v>
      </c>
      <c r="I6" s="126">
        <f>IF(COUNT(V6, AI6, AV6, BI6)=0, "", MIN(V6, AI6, AV6, BI6))</f>
        <v>44118</v>
      </c>
      <c r="J6" s="127">
        <f>IF(COUNT(W6, AJ6, AW6, BJ6)=0, "", MAX(W6, AJ6, AW6, BJ6))</f>
        <v>44148</v>
      </c>
      <c r="L6" s="136"/>
      <c r="M6" s="149"/>
      <c r="N6" s="137"/>
      <c r="O6" s="138"/>
      <c r="P6" s="139" t="str">
        <f>IF(OR(EXACT(Q6, ""), EXACT(R6, "")), "", R6-Q6)</f>
        <v/>
      </c>
      <c r="Q6" s="140" t="str">
        <f>IF(COUNT(Q7:Q34)=0, "", MIN(Q7:Q34))</f>
        <v/>
      </c>
      <c r="R6" s="140" t="str">
        <f>IF(COUNT(R7:R34)=0, "", MAX(R7:R34))</f>
        <v/>
      </c>
      <c r="S6" s="140" t="str">
        <f>IF(COUNT(S7:S34)=0, "", MIN(S7:S34))</f>
        <v/>
      </c>
      <c r="T6" s="140" t="str">
        <f>IF(COUNT(T7:T34)=0, "", MAX(T7:T34))</f>
        <v/>
      </c>
      <c r="U6" s="139" t="str">
        <f>IF(OR(EXACT(V6, ""), EXACT(W6, "")), "", W6-V6)</f>
        <v/>
      </c>
      <c r="V6" s="140" t="str">
        <f>IF(COUNT(V7:V34)=0, "", MIN(V7:V34))</f>
        <v/>
      </c>
      <c r="W6" s="141" t="str">
        <f>IF(COUNT(W7:W34)=0, "", MAX(W7:W34))</f>
        <v/>
      </c>
      <c r="X6" s="27"/>
      <c r="Y6" s="136"/>
      <c r="Z6" s="149"/>
      <c r="AA6" s="137"/>
      <c r="AB6" s="138"/>
      <c r="AC6" s="139" t="str">
        <f>IF(OR(EXACT(AD6, ""), EXACT(AE6, "")), "", AE6-AD6)</f>
        <v/>
      </c>
      <c r="AD6" s="140" t="str">
        <f>IF(COUNT(AD7:AD34)=0, "", MIN(AD7:AD34))</f>
        <v/>
      </c>
      <c r="AE6" s="140" t="str">
        <f>IF(COUNT(AE7:AE34)=0, "", MAX(AE7:AE34))</f>
        <v/>
      </c>
      <c r="AF6" s="140" t="str">
        <f>IF(COUNT(AF7:AF34)=0, "", MIN(AF7:AF34))</f>
        <v/>
      </c>
      <c r="AG6" s="140" t="str">
        <f>IF(COUNT(AG7:AG34)=0, "", MAX(AG7:AG34))</f>
        <v/>
      </c>
      <c r="AH6" s="139" t="str">
        <f>IF(OR(EXACT(AI6, ""), EXACT(AJ6, "")), "", AJ6-AI6)</f>
        <v/>
      </c>
      <c r="AI6" s="140" t="str">
        <f>IF(COUNT(AI7:AI34)=0, "", MIN(AI7:AI34))</f>
        <v/>
      </c>
      <c r="AJ6" s="141" t="str">
        <f>IF(COUNT(AJ7:AJ34)=0, "", MAX(AJ7:AJ34))</f>
        <v/>
      </c>
      <c r="AK6" s="27"/>
      <c r="AL6" s="136"/>
      <c r="AM6" s="149"/>
      <c r="AN6" s="137"/>
      <c r="AO6" s="138"/>
      <c r="AP6" s="139">
        <f>IF(OR(EXACT(AQ6, ""), EXACT(AR6, "")), "", AR6-AQ6)</f>
        <v>30</v>
      </c>
      <c r="AQ6" s="140">
        <f>IF(COUNT(AQ7:AQ34)=0, "", MIN(AQ7:AQ34))</f>
        <v>44118</v>
      </c>
      <c r="AR6" s="140">
        <f>IF(COUNT(AR7:AR34)=0, "", MAX(AR7:AR34))</f>
        <v>44148</v>
      </c>
      <c r="AS6" s="140">
        <f ca="1">IF(COUNT(AS7:AS34)=0, "", MIN(AS7:AS34))</f>
        <v>44118</v>
      </c>
      <c r="AT6" s="140">
        <f ca="1">IF(COUNT(AT7:AT34)=0, "", MAX(AT7:AT34))</f>
        <v>44148</v>
      </c>
      <c r="AU6" s="139">
        <f>IF(OR(EXACT(AV6, ""), EXACT(AW6, "")), "", AW6-AV6)</f>
        <v>30</v>
      </c>
      <c r="AV6" s="140">
        <f>IF(COUNT(AV7:AV34)=0, "", MIN(AV7:AV34))</f>
        <v>44118</v>
      </c>
      <c r="AW6" s="141">
        <f>IF(COUNT(AW7:AW34)=0, "", MAX(AW7:AW34))</f>
        <v>44148</v>
      </c>
      <c r="AX6" s="27"/>
      <c r="AY6" s="136"/>
      <c r="AZ6" s="149"/>
      <c r="BA6" s="137"/>
      <c r="BB6" s="138"/>
      <c r="BC6" s="139" t="str">
        <f>IF(OR(EXACT(BD6, ""), EXACT(BE6, "")), "", BE6-BD6)</f>
        <v/>
      </c>
      <c r="BD6" s="140" t="str">
        <f>IF(COUNT(BD7:BD34)=0, "", MIN(BD7:BD34))</f>
        <v/>
      </c>
      <c r="BE6" s="140" t="str">
        <f>IF(COUNT(BE7:BE34)=0, "", MAX(BE7:BE34))</f>
        <v/>
      </c>
      <c r="BF6" s="140" t="str">
        <f>IF(COUNT(BF7:BF34)=0, "", MIN(BF7:BF34))</f>
        <v/>
      </c>
      <c r="BG6" s="140" t="str">
        <f>IF(COUNT(BG7:BG34)=0, "", MAX(BG7:BG34))</f>
        <v/>
      </c>
      <c r="BH6" s="139" t="str">
        <f>IF(OR(EXACT(BI6, ""), EXACT(BJ6, "")), "", BJ6-BI6)</f>
        <v/>
      </c>
      <c r="BI6" s="140" t="str">
        <f>IF(COUNT(BI7:BI34)=0, "", MIN(BI7:BI34))</f>
        <v/>
      </c>
      <c r="BJ6" s="141" t="str">
        <f>IF(COUNT(BJ7:BJ34)=0, "", MAX(BJ7:BJ34))</f>
        <v/>
      </c>
      <c r="BL6" s="43" t="str">
        <f>IF(EXACT(B6, ""), "", B6)</f>
        <v>System.Core</v>
      </c>
      <c r="BM6" s="44">
        <f>IF(EXACT(BL6, ""), "", IF(NOT(EXACT(AW6, "")), AW6, AT6))</f>
        <v>44148</v>
      </c>
    </row>
    <row r="7" spans="2:65" x14ac:dyDescent="0.25">
      <c r="B7" s="128"/>
      <c r="C7" s="17"/>
      <c r="D7" s="121" t="str">
        <f ca="1">D6</f>
        <v/>
      </c>
      <c r="E7" s="16"/>
      <c r="F7" s="17"/>
      <c r="G7" s="17"/>
      <c r="H7" s="65"/>
      <c r="I7" s="17"/>
      <c r="J7" s="129"/>
      <c r="L7" s="142"/>
      <c r="M7" s="18"/>
      <c r="N7" s="19"/>
      <c r="O7" s="16"/>
      <c r="P7" s="16"/>
      <c r="Q7" s="16"/>
      <c r="R7" s="51" t="str">
        <f t="shared" ref="R7" si="0">IF(OR(EXACT(P7,""), EXACT(Q7,"")), "", Q7+P7)</f>
        <v/>
      </c>
      <c r="S7" s="51" t="str">
        <f>IF(OR(EXACT(P7,""), EXACT(Q7,"")), "", Q7+IF(EXACT($D7, ""), 0, $D7))</f>
        <v/>
      </c>
      <c r="T7" s="51" t="str">
        <f>IF(OR(EXACT(P7,""), EXACT(Q7,"")), "", R7+IF(EXACT($D7, ""), 0, $D7))</f>
        <v/>
      </c>
      <c r="U7" s="16"/>
      <c r="V7" s="17"/>
      <c r="W7" s="143" t="str">
        <f t="shared" ref="W7:W33" si="1">IF(OR(EXACT(U7,""), EXACT(V7,"")), "", V7+U7)</f>
        <v/>
      </c>
      <c r="Y7" s="142"/>
      <c r="Z7" s="18"/>
      <c r="AA7" s="19"/>
      <c r="AB7" s="16"/>
      <c r="AC7" s="16"/>
      <c r="AD7" s="158"/>
      <c r="AE7" s="51" t="str">
        <f t="shared" ref="AE7" si="2">IF(OR(EXACT(AC7,""), EXACT(AD7,"")), "", AC7+AD7)</f>
        <v/>
      </c>
      <c r="AF7" s="51" t="str">
        <f>IF(OR(EXACT(AC7, ""), EXACT(AD7, "")), "", IF(EXACT($D7, ""), AD7, IF(AD7&lt;$D7, $D7, AD7)))</f>
        <v/>
      </c>
      <c r="AG7" s="51" t="str">
        <f t="shared" ref="AG7" si="3">IF(OR(EXACT(AC7,""), EXACT(AD7,"")), "", AC7+AF7)</f>
        <v/>
      </c>
      <c r="AH7" s="81" t="str">
        <f>IF(OR(EXACT(AI7,""), EXACT(AJ7,"")), "",  AJ7-AI7)</f>
        <v/>
      </c>
      <c r="AI7" s="158"/>
      <c r="AJ7" s="152"/>
      <c r="AL7" s="142" t="s">
        <v>0</v>
      </c>
      <c r="AM7" s="84" t="s">
        <v>6</v>
      </c>
      <c r="AN7" s="85"/>
      <c r="AO7" s="16"/>
      <c r="AP7" s="16"/>
      <c r="AQ7" s="7"/>
      <c r="AR7" s="51" t="str">
        <f t="shared" ref="AR7" si="4">IF(OR(EXACT(AP7,""), EXACT(AQ7,"")), "", AP7+AQ7)</f>
        <v/>
      </c>
      <c r="AS7" s="51" t="str">
        <f>IF(OR(EXACT(AP7, ""), EXACT(AQ7, "")), "", IF(EXACT($D7, ""), AQ7, IF(AQ7&lt;$D7, $D7, AQ7)))</f>
        <v/>
      </c>
      <c r="AT7" s="51" t="str">
        <f t="shared" ref="AT7" si="5">IF(OR(EXACT(AP7,""), EXACT(AQ7,"")), "", AP7+AS7)</f>
        <v/>
      </c>
      <c r="AU7" s="81" t="str">
        <f>IF(OR(EXACT(AV7,""), EXACT(AW7,"")), "",  AW7-AV7)</f>
        <v/>
      </c>
      <c r="AV7" s="7"/>
      <c r="AW7" s="152"/>
      <c r="AY7" s="142"/>
      <c r="AZ7" s="86"/>
      <c r="BA7" s="87"/>
      <c r="BB7" s="16"/>
      <c r="BC7" s="16"/>
      <c r="BD7" s="16"/>
      <c r="BE7" s="51" t="str">
        <f t="shared" ref="BE7" si="6">IF(OR(EXACT(BC7,""), EXACT(BD7,"")), "", BC7+BD7)</f>
        <v/>
      </c>
      <c r="BF7" s="51" t="str">
        <f t="shared" ref="BF7" si="7">IF(OR(EXACT(BC7, ""), EXACT(BD7, "")), "", IF(EXACT($D7, ""), BD7, IF(BD7&lt;$D7, $D7, BD7)))</f>
        <v/>
      </c>
      <c r="BG7" s="51" t="str">
        <f t="shared" ref="BG7" si="8">IF(OR(EXACT(BC7,""), EXACT(BD7,"")), "", BC7+BF7)</f>
        <v/>
      </c>
      <c r="BH7" s="81" t="str">
        <f t="shared" ref="BH7" si="9">IF(OR(EXACT(BI7,""), EXACT(BJ7,"")), "",  BJ7-BI7)</f>
        <v/>
      </c>
      <c r="BI7" s="17"/>
      <c r="BJ7" s="152" t="s">
        <v>312</v>
      </c>
      <c r="BL7" s="43" t="str">
        <f t="shared" ref="BL7:BL53" si="10">IF(EXACT(B7, ""), "", B7)</f>
        <v/>
      </c>
      <c r="BM7" s="44" t="str">
        <f t="shared" ref="BM7:BM53" si="11">IF(EXACT(BL7, ""), "", IF(NOT(EXACT(AW7, "")), AW7, AT7))</f>
        <v/>
      </c>
    </row>
    <row r="8" spans="2:65" x14ac:dyDescent="0.25">
      <c r="B8" s="128"/>
      <c r="C8" s="17"/>
      <c r="D8" s="121" t="str">
        <f t="shared" ref="D8:D33" ca="1" si="12">D7</f>
        <v/>
      </c>
      <c r="E8" s="16"/>
      <c r="F8" s="17"/>
      <c r="G8" s="17"/>
      <c r="H8" s="65"/>
      <c r="I8" s="17"/>
      <c r="J8" s="129"/>
      <c r="L8" s="142"/>
      <c r="M8" s="18"/>
      <c r="N8" s="19"/>
      <c r="O8" s="16"/>
      <c r="P8" s="16"/>
      <c r="Q8" s="7"/>
      <c r="R8" s="51" t="str">
        <f t="shared" ref="R8:R33" si="13">IF(OR(EXACT(P8,""), EXACT(Q8,"")), "", Q8+P8)</f>
        <v/>
      </c>
      <c r="S8" s="51" t="str">
        <f t="shared" ref="S8:S33" si="14">IF(OR(EXACT(P8,""), EXACT(Q8,"")), "", Q8+IF(EXACT($D8, ""), 0, $D8))</f>
        <v/>
      </c>
      <c r="T8" s="51" t="str">
        <f t="shared" ref="T8:T33" si="15">IF(OR(EXACT(P8,""), EXACT(Q8,"")), "", R8+IF(EXACT($D8, ""), 0, $D8))</f>
        <v/>
      </c>
      <c r="U8" s="16"/>
      <c r="V8" s="7"/>
      <c r="W8" s="143" t="str">
        <f t="shared" si="1"/>
        <v/>
      </c>
      <c r="Y8" s="142"/>
      <c r="Z8" s="18"/>
      <c r="AA8" s="19"/>
      <c r="AB8" s="16"/>
      <c r="AC8" s="16"/>
      <c r="AD8" s="158"/>
      <c r="AE8" s="51" t="str">
        <f t="shared" ref="AE8:AE15" si="16">IF(OR(EXACT(AC8,""), EXACT(AD8,"")), "", AC8+AD8)</f>
        <v/>
      </c>
      <c r="AF8" s="51" t="str">
        <f t="shared" ref="AF8:AF14" si="17">IF(OR(EXACT(AC8, ""), EXACT(AD8, "")), "", IF(EXACT($D8, ""), AD8, IF(AD8&lt;$D8, $D8, AD8)))</f>
        <v/>
      </c>
      <c r="AG8" s="51" t="str">
        <f t="shared" ref="AG8:AG15" si="18">IF(OR(EXACT(AC8,""), EXACT(AD8,"")), "", AC8+AF8)</f>
        <v/>
      </c>
      <c r="AH8" s="81" t="str">
        <f t="shared" ref="AH8:AH14" si="19">IF(OR(EXACT(AI8,""), EXACT(AJ8,"")), "",  AJ8-AI8)</f>
        <v/>
      </c>
      <c r="AI8" s="158"/>
      <c r="AJ8" s="152"/>
      <c r="AL8" s="142"/>
      <c r="AM8" s="18" t="s">
        <v>7</v>
      </c>
      <c r="AN8" s="19" t="s">
        <v>40</v>
      </c>
      <c r="AO8" s="16" t="s">
        <v>4</v>
      </c>
      <c r="AP8" s="16">
        <v>30</v>
      </c>
      <c r="AQ8" s="7">
        <v>44118</v>
      </c>
      <c r="AR8" s="51">
        <f t="shared" ref="AR8:AR33" si="20">IF(OR(EXACT(AP8,""), EXACT(AQ8,"")), "", AP8+AQ8)</f>
        <v>44148</v>
      </c>
      <c r="AS8" s="51">
        <f ca="1">IF(OR(EXACT(AP8, ""), EXACT(AQ8, "")), "", IF(EXACT($D8, ""), AQ8, IF(AQ8&lt;$D8, $D8, AQ8)))</f>
        <v>44118</v>
      </c>
      <c r="AT8" s="51">
        <f t="shared" ref="AT8:AT33" ca="1" si="21">IF(OR(EXACT(AP8,""), EXACT(AQ8,"")), "", AP8+AS8)</f>
        <v>44148</v>
      </c>
      <c r="AU8" s="81">
        <f>IF(OR(EXACT(AV8,""), EXACT(AW8,"")), "",  AW8-AV8)</f>
        <v>30</v>
      </c>
      <c r="AV8" s="7">
        <v>44118</v>
      </c>
      <c r="AW8" s="152">
        <v>44148</v>
      </c>
      <c r="AY8" s="142"/>
      <c r="AZ8" s="86"/>
      <c r="BA8" s="87"/>
      <c r="BB8" s="16"/>
      <c r="BC8" s="16"/>
      <c r="BD8" s="16"/>
      <c r="BE8" s="51" t="str">
        <f t="shared" ref="BE8:BE13" si="22">IF(OR(EXACT(BC8,""), EXACT(BD8,"")), "", BC8+BD8)</f>
        <v/>
      </c>
      <c r="BF8" s="51" t="str">
        <f t="shared" ref="BF8:BF13" si="23">IF(OR(EXACT(BC8, ""), EXACT(BD8, "")), "", IF(EXACT($D8, ""), BD8, IF(BD8&lt;$D8, $D8, BD8)))</f>
        <v/>
      </c>
      <c r="BG8" s="51" t="str">
        <f t="shared" ref="BG8:BG13" si="24">IF(OR(EXACT(BC8,""), EXACT(BD8,"")), "", BC8+BF8)</f>
        <v/>
      </c>
      <c r="BH8" s="81" t="str">
        <f t="shared" ref="BH8:BH13" si="25">IF(OR(EXACT(BI8,""), EXACT(BJ8,"")), "",  BJ8-BI8)</f>
        <v/>
      </c>
      <c r="BI8" s="17"/>
      <c r="BJ8" s="152" t="s">
        <v>312</v>
      </c>
      <c r="BL8" s="43" t="str">
        <f t="shared" si="10"/>
        <v/>
      </c>
      <c r="BM8" s="44" t="str">
        <f t="shared" si="11"/>
        <v/>
      </c>
    </row>
    <row r="9" spans="2:65" x14ac:dyDescent="0.25">
      <c r="B9" s="128"/>
      <c r="C9" s="17"/>
      <c r="D9" s="121" t="str">
        <f t="shared" ca="1" si="12"/>
        <v/>
      </c>
      <c r="E9" s="16"/>
      <c r="F9" s="17"/>
      <c r="G9" s="17"/>
      <c r="H9" s="65"/>
      <c r="I9" s="17"/>
      <c r="J9" s="129"/>
      <c r="L9" s="142"/>
      <c r="M9" s="18"/>
      <c r="N9" s="19"/>
      <c r="O9" s="16"/>
      <c r="P9" s="16"/>
      <c r="Q9" s="7"/>
      <c r="R9" s="51" t="str">
        <f t="shared" si="13"/>
        <v/>
      </c>
      <c r="S9" s="51" t="str">
        <f t="shared" si="14"/>
        <v/>
      </c>
      <c r="T9" s="51" t="str">
        <f t="shared" si="15"/>
        <v/>
      </c>
      <c r="U9" s="16"/>
      <c r="V9" s="7"/>
      <c r="W9" s="143" t="str">
        <f t="shared" si="1"/>
        <v/>
      </c>
      <c r="Y9" s="142"/>
      <c r="Z9" s="18"/>
      <c r="AA9" s="19"/>
      <c r="AB9" s="16"/>
      <c r="AC9" s="16"/>
      <c r="AD9" s="158"/>
      <c r="AE9" s="51" t="str">
        <f t="shared" si="16"/>
        <v/>
      </c>
      <c r="AF9" s="51" t="str">
        <f t="shared" si="17"/>
        <v/>
      </c>
      <c r="AG9" s="51" t="str">
        <f t="shared" si="18"/>
        <v/>
      </c>
      <c r="AH9" s="81" t="str">
        <f t="shared" si="19"/>
        <v/>
      </c>
      <c r="AI9" s="158"/>
      <c r="AJ9" s="152"/>
      <c r="AL9" s="142"/>
      <c r="AM9" s="18" t="s">
        <v>7</v>
      </c>
      <c r="AN9" s="19" t="s">
        <v>39</v>
      </c>
      <c r="AO9" s="16" t="s">
        <v>4</v>
      </c>
      <c r="AP9" s="16">
        <v>30</v>
      </c>
      <c r="AQ9" s="7">
        <v>44118</v>
      </c>
      <c r="AR9" s="51">
        <f t="shared" ref="AR9:AR33" si="26">IF(OR(EXACT(AP9,""), EXACT(AQ9,"")), "", AP9+AQ9)</f>
        <v>44148</v>
      </c>
      <c r="AS9" s="51">
        <f t="shared" ref="AS9:AS33" ca="1" si="27">IF(OR(EXACT(AP9, ""), EXACT(AQ9, "")), "", IF(EXACT($D9, ""), AQ9, IF(AQ9&lt;$D9, $D9, AQ9)))</f>
        <v>44118</v>
      </c>
      <c r="AT9" s="51">
        <f t="shared" ref="AT9:AT33" ca="1" si="28">IF(OR(EXACT(AP9,""), EXACT(AQ9,"")), "", AP9+AS9)</f>
        <v>44148</v>
      </c>
      <c r="AU9" s="81">
        <f t="shared" ref="AU9:AU33" si="29">IF(OR(EXACT(AV9,""), EXACT(AW9,"")), "",  AW9-AV9)</f>
        <v>30</v>
      </c>
      <c r="AV9" s="7">
        <v>44118</v>
      </c>
      <c r="AW9" s="152">
        <v>44148</v>
      </c>
      <c r="AY9" s="142"/>
      <c r="AZ9" s="86"/>
      <c r="BA9" s="87"/>
      <c r="BB9" s="16"/>
      <c r="BC9" s="16"/>
      <c r="BD9" s="16"/>
      <c r="BE9" s="51" t="str">
        <f t="shared" si="22"/>
        <v/>
      </c>
      <c r="BF9" s="51" t="str">
        <f t="shared" si="23"/>
        <v/>
      </c>
      <c r="BG9" s="51" t="str">
        <f t="shared" si="24"/>
        <v/>
      </c>
      <c r="BH9" s="81" t="str">
        <f t="shared" si="25"/>
        <v/>
      </c>
      <c r="BI9" s="17"/>
      <c r="BJ9" s="152" t="s">
        <v>312</v>
      </c>
      <c r="BL9" s="43" t="str">
        <f t="shared" si="10"/>
        <v/>
      </c>
      <c r="BM9" s="44" t="str">
        <f t="shared" si="11"/>
        <v/>
      </c>
    </row>
    <row r="10" spans="2:65" x14ac:dyDescent="0.25">
      <c r="B10" s="128"/>
      <c r="C10" s="17"/>
      <c r="D10" s="121" t="str">
        <f t="shared" ca="1" si="12"/>
        <v/>
      </c>
      <c r="E10" s="16"/>
      <c r="F10" s="17"/>
      <c r="G10" s="17"/>
      <c r="H10" s="65"/>
      <c r="I10" s="17"/>
      <c r="J10" s="129"/>
      <c r="L10" s="142"/>
      <c r="M10" s="18"/>
      <c r="N10" s="19"/>
      <c r="O10" s="16"/>
      <c r="P10" s="16"/>
      <c r="Q10" s="7"/>
      <c r="R10" s="51" t="str">
        <f t="shared" si="13"/>
        <v/>
      </c>
      <c r="S10" s="51" t="str">
        <f t="shared" si="14"/>
        <v/>
      </c>
      <c r="T10" s="51" t="str">
        <f t="shared" si="15"/>
        <v/>
      </c>
      <c r="U10" s="16"/>
      <c r="V10" s="7"/>
      <c r="W10" s="143" t="str">
        <f t="shared" si="1"/>
        <v/>
      </c>
      <c r="Y10" s="142"/>
      <c r="Z10" s="18"/>
      <c r="AA10" s="19"/>
      <c r="AB10" s="16"/>
      <c r="AC10" s="16"/>
      <c r="AD10" s="158"/>
      <c r="AE10" s="51" t="str">
        <f t="shared" si="16"/>
        <v/>
      </c>
      <c r="AF10" s="51" t="str">
        <f t="shared" si="17"/>
        <v/>
      </c>
      <c r="AG10" s="51" t="str">
        <f t="shared" si="18"/>
        <v/>
      </c>
      <c r="AH10" s="81" t="str">
        <f t="shared" si="19"/>
        <v/>
      </c>
      <c r="AI10" s="158"/>
      <c r="AJ10" s="152"/>
      <c r="AL10" s="142"/>
      <c r="AM10" s="18" t="s">
        <v>7</v>
      </c>
      <c r="AN10" s="19" t="s">
        <v>41</v>
      </c>
      <c r="AO10" s="16" t="s">
        <v>4</v>
      </c>
      <c r="AP10" s="16">
        <v>30</v>
      </c>
      <c r="AQ10" s="7">
        <v>44118</v>
      </c>
      <c r="AR10" s="51">
        <f t="shared" si="26"/>
        <v>44148</v>
      </c>
      <c r="AS10" s="51">
        <f t="shared" ca="1" si="27"/>
        <v>44118</v>
      </c>
      <c r="AT10" s="51">
        <f t="shared" ca="1" si="28"/>
        <v>44148</v>
      </c>
      <c r="AU10" s="81">
        <f t="shared" si="29"/>
        <v>30</v>
      </c>
      <c r="AV10" s="7">
        <v>44118</v>
      </c>
      <c r="AW10" s="152">
        <v>44148</v>
      </c>
      <c r="AY10" s="142"/>
      <c r="AZ10" s="86"/>
      <c r="BA10" s="87"/>
      <c r="BB10" s="16"/>
      <c r="BC10" s="16"/>
      <c r="BD10" s="16"/>
      <c r="BE10" s="51" t="str">
        <f t="shared" si="22"/>
        <v/>
      </c>
      <c r="BF10" s="51" t="str">
        <f t="shared" si="23"/>
        <v/>
      </c>
      <c r="BG10" s="51" t="str">
        <f t="shared" si="24"/>
        <v/>
      </c>
      <c r="BH10" s="81" t="str">
        <f t="shared" si="25"/>
        <v/>
      </c>
      <c r="BI10" s="17"/>
      <c r="BJ10" s="152" t="s">
        <v>312</v>
      </c>
      <c r="BL10" s="43" t="str">
        <f t="shared" si="10"/>
        <v/>
      </c>
      <c r="BM10" s="44" t="str">
        <f t="shared" si="11"/>
        <v/>
      </c>
    </row>
    <row r="11" spans="2:65" x14ac:dyDescent="0.25">
      <c r="B11" s="128"/>
      <c r="C11" s="17"/>
      <c r="D11" s="121" t="str">
        <f t="shared" ca="1" si="12"/>
        <v/>
      </c>
      <c r="E11" s="16"/>
      <c r="F11" s="17"/>
      <c r="G11" s="17"/>
      <c r="H11" s="65"/>
      <c r="I11" s="17"/>
      <c r="J11" s="129"/>
      <c r="L11" s="142"/>
      <c r="M11" s="18"/>
      <c r="N11" s="19"/>
      <c r="O11" s="16"/>
      <c r="P11" s="16"/>
      <c r="Q11" s="7"/>
      <c r="R11" s="51" t="str">
        <f t="shared" si="13"/>
        <v/>
      </c>
      <c r="S11" s="51" t="str">
        <f t="shared" si="14"/>
        <v/>
      </c>
      <c r="T11" s="51" t="str">
        <f t="shared" si="15"/>
        <v/>
      </c>
      <c r="U11" s="16"/>
      <c r="V11" s="7"/>
      <c r="W11" s="143" t="str">
        <f t="shared" si="1"/>
        <v/>
      </c>
      <c r="Y11" s="142"/>
      <c r="Z11" s="18"/>
      <c r="AA11" s="19"/>
      <c r="AB11" s="16"/>
      <c r="AC11" s="16"/>
      <c r="AD11" s="158"/>
      <c r="AE11" s="51" t="str">
        <f t="shared" si="16"/>
        <v/>
      </c>
      <c r="AF11" s="51" t="str">
        <f t="shared" si="17"/>
        <v/>
      </c>
      <c r="AG11" s="51" t="str">
        <f t="shared" si="18"/>
        <v/>
      </c>
      <c r="AH11" s="81" t="str">
        <f t="shared" si="19"/>
        <v/>
      </c>
      <c r="AI11" s="158"/>
      <c r="AJ11" s="152"/>
      <c r="AL11" s="142"/>
      <c r="AM11" s="18" t="s">
        <v>7</v>
      </c>
      <c r="AN11" s="19" t="s">
        <v>38</v>
      </c>
      <c r="AO11" s="16" t="s">
        <v>4</v>
      </c>
      <c r="AP11" s="16">
        <v>30</v>
      </c>
      <c r="AQ11" s="7">
        <v>44118</v>
      </c>
      <c r="AR11" s="51">
        <f t="shared" si="26"/>
        <v>44148</v>
      </c>
      <c r="AS11" s="51">
        <f t="shared" ca="1" si="27"/>
        <v>44118</v>
      </c>
      <c r="AT11" s="51">
        <f t="shared" ca="1" si="28"/>
        <v>44148</v>
      </c>
      <c r="AU11" s="81">
        <f t="shared" si="29"/>
        <v>30</v>
      </c>
      <c r="AV11" s="7">
        <v>44118</v>
      </c>
      <c r="AW11" s="152">
        <v>44148</v>
      </c>
      <c r="AY11" s="142"/>
      <c r="AZ11" s="86"/>
      <c r="BA11" s="87"/>
      <c r="BB11" s="16"/>
      <c r="BC11" s="16"/>
      <c r="BD11" s="16"/>
      <c r="BE11" s="51" t="str">
        <f t="shared" si="22"/>
        <v/>
      </c>
      <c r="BF11" s="51" t="str">
        <f t="shared" si="23"/>
        <v/>
      </c>
      <c r="BG11" s="51" t="str">
        <f t="shared" si="24"/>
        <v/>
      </c>
      <c r="BH11" s="81" t="str">
        <f t="shared" si="25"/>
        <v/>
      </c>
      <c r="BI11" s="17"/>
      <c r="BJ11" s="152" t="s">
        <v>312</v>
      </c>
      <c r="BL11" s="43" t="str">
        <f t="shared" si="10"/>
        <v/>
      </c>
      <c r="BM11" s="44" t="str">
        <f t="shared" si="11"/>
        <v/>
      </c>
    </row>
    <row r="12" spans="2:65" x14ac:dyDescent="0.25">
      <c r="B12" s="128"/>
      <c r="C12" s="17"/>
      <c r="D12" s="121" t="str">
        <f t="shared" ca="1" si="12"/>
        <v/>
      </c>
      <c r="E12" s="16"/>
      <c r="F12" s="17"/>
      <c r="G12" s="17"/>
      <c r="H12" s="65"/>
      <c r="I12" s="17"/>
      <c r="J12" s="129"/>
      <c r="L12" s="142"/>
      <c r="M12" s="18"/>
      <c r="N12" s="19"/>
      <c r="O12" s="16"/>
      <c r="P12" s="16"/>
      <c r="Q12" s="7"/>
      <c r="R12" s="51" t="str">
        <f t="shared" si="13"/>
        <v/>
      </c>
      <c r="S12" s="51" t="str">
        <f t="shared" si="14"/>
        <v/>
      </c>
      <c r="T12" s="51" t="str">
        <f t="shared" si="15"/>
        <v/>
      </c>
      <c r="U12" s="16"/>
      <c r="V12" s="7"/>
      <c r="W12" s="143" t="str">
        <f t="shared" si="1"/>
        <v/>
      </c>
      <c r="Y12" s="142"/>
      <c r="Z12" s="18"/>
      <c r="AA12" s="19"/>
      <c r="AB12" s="16"/>
      <c r="AC12" s="16"/>
      <c r="AD12" s="158"/>
      <c r="AE12" s="51" t="str">
        <f t="shared" si="16"/>
        <v/>
      </c>
      <c r="AF12" s="51" t="str">
        <f t="shared" si="17"/>
        <v/>
      </c>
      <c r="AG12" s="51" t="str">
        <f t="shared" si="18"/>
        <v/>
      </c>
      <c r="AH12" s="81" t="str">
        <f t="shared" si="19"/>
        <v/>
      </c>
      <c r="AI12" s="158"/>
      <c r="AJ12" s="152"/>
      <c r="AL12" s="142"/>
      <c r="AM12" s="18" t="s">
        <v>7</v>
      </c>
      <c r="AN12" s="19" t="s">
        <v>36</v>
      </c>
      <c r="AO12" s="16" t="s">
        <v>4</v>
      </c>
      <c r="AP12" s="16">
        <v>30</v>
      </c>
      <c r="AQ12" s="7">
        <v>44118</v>
      </c>
      <c r="AR12" s="51">
        <f t="shared" si="26"/>
        <v>44148</v>
      </c>
      <c r="AS12" s="51">
        <f t="shared" ca="1" si="27"/>
        <v>44118</v>
      </c>
      <c r="AT12" s="51">
        <f t="shared" ca="1" si="28"/>
        <v>44148</v>
      </c>
      <c r="AU12" s="81">
        <f t="shared" si="29"/>
        <v>30</v>
      </c>
      <c r="AV12" s="7">
        <v>44118</v>
      </c>
      <c r="AW12" s="152">
        <v>44148</v>
      </c>
      <c r="AY12" s="142"/>
      <c r="AZ12" s="86"/>
      <c r="BA12" s="87"/>
      <c r="BB12" s="16"/>
      <c r="BC12" s="16"/>
      <c r="BD12" s="16"/>
      <c r="BE12" s="51" t="str">
        <f t="shared" si="22"/>
        <v/>
      </c>
      <c r="BF12" s="51" t="str">
        <f t="shared" si="23"/>
        <v/>
      </c>
      <c r="BG12" s="51" t="str">
        <f t="shared" si="24"/>
        <v/>
      </c>
      <c r="BH12" s="81" t="str">
        <f t="shared" si="25"/>
        <v/>
      </c>
      <c r="BI12" s="17"/>
      <c r="BJ12" s="152" t="s">
        <v>312</v>
      </c>
      <c r="BL12" s="43" t="str">
        <f t="shared" si="10"/>
        <v/>
      </c>
      <c r="BM12" s="44" t="str">
        <f t="shared" si="11"/>
        <v/>
      </c>
    </row>
    <row r="13" spans="2:65" x14ac:dyDescent="0.25">
      <c r="B13" s="128"/>
      <c r="C13" s="17"/>
      <c r="D13" s="121" t="str">
        <f t="shared" ca="1" si="12"/>
        <v/>
      </c>
      <c r="E13" s="16"/>
      <c r="F13" s="17"/>
      <c r="G13" s="17"/>
      <c r="H13" s="65"/>
      <c r="I13" s="17"/>
      <c r="J13" s="129"/>
      <c r="L13" s="142"/>
      <c r="M13" s="18"/>
      <c r="N13" s="19"/>
      <c r="O13" s="16"/>
      <c r="P13" s="16"/>
      <c r="Q13" s="7"/>
      <c r="R13" s="51" t="str">
        <f t="shared" si="13"/>
        <v/>
      </c>
      <c r="S13" s="51" t="str">
        <f t="shared" si="14"/>
        <v/>
      </c>
      <c r="T13" s="51" t="str">
        <f t="shared" si="15"/>
        <v/>
      </c>
      <c r="U13" s="16"/>
      <c r="V13" s="7"/>
      <c r="W13" s="143" t="str">
        <f t="shared" si="1"/>
        <v/>
      </c>
      <c r="Y13" s="142"/>
      <c r="Z13" s="18"/>
      <c r="AA13" s="19"/>
      <c r="AB13" s="16"/>
      <c r="AC13" s="16"/>
      <c r="AD13" s="158"/>
      <c r="AE13" s="51" t="str">
        <f t="shared" si="16"/>
        <v/>
      </c>
      <c r="AF13" s="51" t="str">
        <f t="shared" si="17"/>
        <v/>
      </c>
      <c r="AG13" s="51" t="str">
        <f t="shared" si="18"/>
        <v/>
      </c>
      <c r="AH13" s="81" t="str">
        <f t="shared" si="19"/>
        <v/>
      </c>
      <c r="AI13" s="158"/>
      <c r="AJ13" s="152"/>
      <c r="AL13" s="142"/>
      <c r="AM13" s="18" t="s">
        <v>7</v>
      </c>
      <c r="AN13" s="19" t="s">
        <v>37</v>
      </c>
      <c r="AO13" s="16" t="s">
        <v>4</v>
      </c>
      <c r="AP13" s="16">
        <v>30</v>
      </c>
      <c r="AQ13" s="7">
        <v>44118</v>
      </c>
      <c r="AR13" s="51">
        <f t="shared" si="26"/>
        <v>44148</v>
      </c>
      <c r="AS13" s="51">
        <f t="shared" ca="1" si="27"/>
        <v>44118</v>
      </c>
      <c r="AT13" s="51">
        <f t="shared" ca="1" si="28"/>
        <v>44148</v>
      </c>
      <c r="AU13" s="81">
        <f t="shared" si="29"/>
        <v>30</v>
      </c>
      <c r="AV13" s="7">
        <v>44118</v>
      </c>
      <c r="AW13" s="152">
        <v>44148</v>
      </c>
      <c r="AY13" s="142"/>
      <c r="AZ13" s="86"/>
      <c r="BA13" s="87"/>
      <c r="BB13" s="16"/>
      <c r="BC13" s="16"/>
      <c r="BD13" s="16"/>
      <c r="BE13" s="51" t="str">
        <f t="shared" si="22"/>
        <v/>
      </c>
      <c r="BF13" s="51" t="str">
        <f t="shared" si="23"/>
        <v/>
      </c>
      <c r="BG13" s="51" t="str">
        <f t="shared" si="24"/>
        <v/>
      </c>
      <c r="BH13" s="81" t="str">
        <f t="shared" si="25"/>
        <v/>
      </c>
      <c r="BI13" s="17"/>
      <c r="BJ13" s="152" t="s">
        <v>312</v>
      </c>
      <c r="BL13" s="43" t="str">
        <f t="shared" si="10"/>
        <v/>
      </c>
      <c r="BM13" s="44" t="str">
        <f t="shared" si="11"/>
        <v/>
      </c>
    </row>
    <row r="14" spans="2:65" x14ac:dyDescent="0.25">
      <c r="B14" s="128"/>
      <c r="C14" s="17"/>
      <c r="D14" s="121" t="str">
        <f t="shared" ca="1" si="12"/>
        <v/>
      </c>
      <c r="E14" s="16"/>
      <c r="F14" s="17"/>
      <c r="G14" s="17"/>
      <c r="H14" s="65"/>
      <c r="I14" s="17"/>
      <c r="J14" s="129"/>
      <c r="L14" s="142"/>
      <c r="M14" s="18"/>
      <c r="N14" s="19"/>
      <c r="O14" s="16"/>
      <c r="P14" s="16"/>
      <c r="Q14" s="7"/>
      <c r="R14" s="51" t="str">
        <f t="shared" si="13"/>
        <v/>
      </c>
      <c r="S14" s="51" t="str">
        <f t="shared" si="14"/>
        <v/>
      </c>
      <c r="T14" s="51" t="str">
        <f t="shared" si="15"/>
        <v/>
      </c>
      <c r="U14" s="16"/>
      <c r="V14" s="7"/>
      <c r="W14" s="143" t="str">
        <f t="shared" si="1"/>
        <v/>
      </c>
      <c r="Y14" s="142"/>
      <c r="Z14" s="18"/>
      <c r="AA14" s="19"/>
      <c r="AB14" s="16"/>
      <c r="AC14" s="16"/>
      <c r="AD14" s="158"/>
      <c r="AE14" s="51" t="str">
        <f t="shared" si="16"/>
        <v/>
      </c>
      <c r="AF14" s="51" t="str">
        <f t="shared" si="17"/>
        <v/>
      </c>
      <c r="AG14" s="51" t="str">
        <f t="shared" si="18"/>
        <v/>
      </c>
      <c r="AH14" s="81" t="str">
        <f t="shared" si="19"/>
        <v/>
      </c>
      <c r="AI14" s="158"/>
      <c r="AJ14" s="152"/>
      <c r="AL14" s="142"/>
      <c r="AM14" s="18" t="s">
        <v>7</v>
      </c>
      <c r="AN14" s="19" t="s">
        <v>42</v>
      </c>
      <c r="AO14" s="16" t="s">
        <v>4</v>
      </c>
      <c r="AP14" s="16">
        <v>30</v>
      </c>
      <c r="AQ14" s="7">
        <v>44118</v>
      </c>
      <c r="AR14" s="51">
        <f t="shared" si="26"/>
        <v>44148</v>
      </c>
      <c r="AS14" s="51">
        <f t="shared" ca="1" si="27"/>
        <v>44118</v>
      </c>
      <c r="AT14" s="51">
        <f t="shared" ca="1" si="28"/>
        <v>44148</v>
      </c>
      <c r="AU14" s="81">
        <f t="shared" si="29"/>
        <v>30</v>
      </c>
      <c r="AV14" s="7">
        <v>44118</v>
      </c>
      <c r="AW14" s="152">
        <v>44148</v>
      </c>
      <c r="AY14" s="153"/>
      <c r="AZ14" s="30"/>
      <c r="BA14" s="31"/>
      <c r="BB14" s="16"/>
      <c r="BC14" s="16"/>
      <c r="BD14" s="7"/>
      <c r="BE14" s="51" t="str">
        <f t="shared" ref="BE14:BE33" si="30">IF(OR(EXACT(BC14,""), EXACT(BD14,"")), "", BC14+BD14)</f>
        <v/>
      </c>
      <c r="BF14" s="51" t="str">
        <f t="shared" ref="BF14:BF33" si="31">IF(OR(EXACT(BC14, ""), EXACT(BD14, "")), "", IF(EXACT($D14, ""), BD14, IF(BD14&lt;$D14, $D14, BD14)))</f>
        <v/>
      </c>
      <c r="BG14" s="51" t="str">
        <f t="shared" ref="BG14:BG33" si="32">IF(OR(EXACT(BC14,""), EXACT(BD14,"")), "", BC14+BF14)</f>
        <v/>
      </c>
      <c r="BH14" s="81" t="str">
        <f t="shared" ref="BH14:BH33" si="33">IF(OR(EXACT(BI14,""), EXACT(BJ14,"")), "",  BJ14-BI14)</f>
        <v/>
      </c>
      <c r="BI14" s="17"/>
      <c r="BJ14" s="152" t="s">
        <v>312</v>
      </c>
      <c r="BL14" s="43" t="str">
        <f t="shared" si="10"/>
        <v/>
      </c>
      <c r="BM14" s="44" t="str">
        <f t="shared" si="11"/>
        <v/>
      </c>
    </row>
    <row r="15" spans="2:65" x14ac:dyDescent="0.25">
      <c r="B15" s="128"/>
      <c r="C15" s="17"/>
      <c r="D15" s="121" t="str">
        <f t="shared" ca="1" si="12"/>
        <v/>
      </c>
      <c r="E15" s="16"/>
      <c r="F15" s="17"/>
      <c r="G15" s="17"/>
      <c r="H15" s="65"/>
      <c r="I15" s="17"/>
      <c r="J15" s="129"/>
      <c r="L15" s="142"/>
      <c r="M15" s="18"/>
      <c r="N15" s="19"/>
      <c r="O15" s="16"/>
      <c r="P15" s="16"/>
      <c r="Q15" s="7"/>
      <c r="R15" s="51" t="str">
        <f t="shared" si="13"/>
        <v/>
      </c>
      <c r="S15" s="51" t="str">
        <f t="shared" si="14"/>
        <v/>
      </c>
      <c r="T15" s="51" t="str">
        <f t="shared" si="15"/>
        <v/>
      </c>
      <c r="U15" s="16"/>
      <c r="V15" s="7"/>
      <c r="W15" s="143" t="str">
        <f t="shared" si="1"/>
        <v/>
      </c>
      <c r="Y15" s="142"/>
      <c r="Z15" s="18"/>
      <c r="AA15" s="19"/>
      <c r="AB15" s="16"/>
      <c r="AC15" s="16"/>
      <c r="AD15" s="158"/>
      <c r="AE15" s="51" t="str">
        <f t="shared" si="16"/>
        <v/>
      </c>
      <c r="AF15" s="51" t="str">
        <f>IF(OR(EXACT(AC15, ""), EXACT(AD15, "")), "", IF(EXACT($D15, ""), AD15, IF(AD15&lt;$D15, $D15, AD15)))</f>
        <v/>
      </c>
      <c r="AG15" s="51" t="str">
        <f t="shared" si="18"/>
        <v/>
      </c>
      <c r="AH15" s="81" t="str">
        <f>IF(OR(EXACT(AI15,""), EXACT(AJ15,"")), "",  AJ15-AI15)</f>
        <v/>
      </c>
      <c r="AI15" s="158"/>
      <c r="AJ15" s="152"/>
      <c r="AL15" s="142"/>
      <c r="AM15" s="18" t="s">
        <v>7</v>
      </c>
      <c r="AN15" s="19" t="s">
        <v>43</v>
      </c>
      <c r="AO15" s="16" t="s">
        <v>4</v>
      </c>
      <c r="AP15" s="16">
        <v>30</v>
      </c>
      <c r="AQ15" s="7">
        <v>44118</v>
      </c>
      <c r="AR15" s="51">
        <f t="shared" si="26"/>
        <v>44148</v>
      </c>
      <c r="AS15" s="51">
        <f t="shared" ca="1" si="27"/>
        <v>44118</v>
      </c>
      <c r="AT15" s="51">
        <f t="shared" ca="1" si="28"/>
        <v>44148</v>
      </c>
      <c r="AU15" s="81">
        <f t="shared" si="29"/>
        <v>30</v>
      </c>
      <c r="AV15" s="7">
        <v>44118</v>
      </c>
      <c r="AW15" s="152">
        <v>44148</v>
      </c>
      <c r="AY15" s="153"/>
      <c r="AZ15" s="30"/>
      <c r="BA15" s="31"/>
      <c r="BB15" s="16"/>
      <c r="BC15" s="16"/>
      <c r="BD15" s="7"/>
      <c r="BE15" s="51" t="str">
        <f t="shared" si="30"/>
        <v/>
      </c>
      <c r="BF15" s="51" t="str">
        <f t="shared" si="31"/>
        <v/>
      </c>
      <c r="BG15" s="51" t="str">
        <f t="shared" si="32"/>
        <v/>
      </c>
      <c r="BH15" s="81" t="str">
        <f t="shared" si="33"/>
        <v/>
      </c>
      <c r="BI15" s="17"/>
      <c r="BJ15" s="152" t="s">
        <v>312</v>
      </c>
      <c r="BL15" s="43" t="str">
        <f t="shared" si="10"/>
        <v/>
      </c>
      <c r="BM15" s="44" t="str">
        <f t="shared" si="11"/>
        <v/>
      </c>
    </row>
    <row r="16" spans="2:65" x14ac:dyDescent="0.25">
      <c r="B16" s="128"/>
      <c r="C16" s="17"/>
      <c r="D16" s="121" t="str">
        <f t="shared" ca="1" si="12"/>
        <v/>
      </c>
      <c r="E16" s="16"/>
      <c r="F16" s="17"/>
      <c r="G16" s="17"/>
      <c r="H16" s="65"/>
      <c r="I16" s="17"/>
      <c r="J16" s="129"/>
      <c r="L16" s="142"/>
      <c r="M16" s="18"/>
      <c r="N16" s="19"/>
      <c r="O16" s="16"/>
      <c r="P16" s="16"/>
      <c r="Q16" s="7"/>
      <c r="R16" s="51" t="str">
        <f t="shared" si="13"/>
        <v/>
      </c>
      <c r="S16" s="51" t="str">
        <f t="shared" si="14"/>
        <v/>
      </c>
      <c r="T16" s="51" t="str">
        <f t="shared" si="15"/>
        <v/>
      </c>
      <c r="U16" s="16"/>
      <c r="V16" s="7"/>
      <c r="W16" s="143" t="str">
        <f t="shared" si="1"/>
        <v/>
      </c>
      <c r="Y16" s="142"/>
      <c r="Z16" s="18"/>
      <c r="AA16" s="19"/>
      <c r="AB16" s="16"/>
      <c r="AC16" s="16"/>
      <c r="AD16" s="158"/>
      <c r="AE16" s="51" t="str">
        <f t="shared" ref="AE16:AE33" si="34">IF(OR(EXACT(AC16,""), EXACT(AD16,"")), "", AC16+AD16)</f>
        <v/>
      </c>
      <c r="AF16" s="51" t="str">
        <f t="shared" ref="AF16:AF19" si="35">IF(OR(EXACT(AC16, ""), EXACT(AD16, "")), "", IF(EXACT($D16, ""), AD16, IF(AD16&lt;$D16, $D16, AD16)))</f>
        <v/>
      </c>
      <c r="AG16" s="51" t="str">
        <f t="shared" ref="AG16:AG33" si="36">IF(OR(EXACT(AC16,""), EXACT(AD16,"")), "", AC16+AF16)</f>
        <v/>
      </c>
      <c r="AH16" s="81" t="str">
        <f t="shared" ref="AH16:AH19" si="37">IF(OR(EXACT(AI16,""), EXACT(AJ16,"")), "",  AJ16-AI16)</f>
        <v/>
      </c>
      <c r="AI16" s="158"/>
      <c r="AJ16" s="152"/>
      <c r="AL16" s="142"/>
      <c r="AM16" s="18" t="s">
        <v>7</v>
      </c>
      <c r="AN16" s="19" t="s">
        <v>44</v>
      </c>
      <c r="AO16" s="16" t="s">
        <v>4</v>
      </c>
      <c r="AP16" s="16">
        <v>30</v>
      </c>
      <c r="AQ16" s="7">
        <v>44118</v>
      </c>
      <c r="AR16" s="51">
        <f t="shared" si="26"/>
        <v>44148</v>
      </c>
      <c r="AS16" s="51">
        <f t="shared" ca="1" si="27"/>
        <v>44118</v>
      </c>
      <c r="AT16" s="51">
        <f t="shared" ca="1" si="28"/>
        <v>44148</v>
      </c>
      <c r="AU16" s="81">
        <f t="shared" si="29"/>
        <v>30</v>
      </c>
      <c r="AV16" s="7">
        <v>44118</v>
      </c>
      <c r="AW16" s="152">
        <v>44148</v>
      </c>
      <c r="AY16" s="153"/>
      <c r="AZ16" s="30"/>
      <c r="BA16" s="31"/>
      <c r="BB16" s="16"/>
      <c r="BC16" s="16"/>
      <c r="BD16" s="7"/>
      <c r="BE16" s="51" t="str">
        <f t="shared" si="30"/>
        <v/>
      </c>
      <c r="BF16" s="51" t="str">
        <f t="shared" si="31"/>
        <v/>
      </c>
      <c r="BG16" s="51" t="str">
        <f t="shared" si="32"/>
        <v/>
      </c>
      <c r="BH16" s="81" t="str">
        <f t="shared" si="33"/>
        <v/>
      </c>
      <c r="BI16" s="17"/>
      <c r="BJ16" s="152" t="s">
        <v>312</v>
      </c>
      <c r="BL16" s="43" t="str">
        <f t="shared" si="10"/>
        <v/>
      </c>
      <c r="BM16" s="44" t="str">
        <f t="shared" si="11"/>
        <v/>
      </c>
    </row>
    <row r="17" spans="2:65" x14ac:dyDescent="0.25">
      <c r="B17" s="128"/>
      <c r="C17" s="17"/>
      <c r="D17" s="121" t="str">
        <f t="shared" ca="1" si="12"/>
        <v/>
      </c>
      <c r="E17" s="16"/>
      <c r="F17" s="17"/>
      <c r="G17" s="17"/>
      <c r="H17" s="65"/>
      <c r="I17" s="17"/>
      <c r="J17" s="129"/>
      <c r="L17" s="142"/>
      <c r="M17" s="18"/>
      <c r="N17" s="19"/>
      <c r="O17" s="16"/>
      <c r="P17" s="16"/>
      <c r="Q17" s="16"/>
      <c r="R17" s="51" t="str">
        <f t="shared" si="13"/>
        <v/>
      </c>
      <c r="S17" s="51" t="str">
        <f t="shared" si="14"/>
        <v/>
      </c>
      <c r="T17" s="51" t="str">
        <f t="shared" si="15"/>
        <v/>
      </c>
      <c r="U17" s="16"/>
      <c r="V17" s="16"/>
      <c r="W17" s="143" t="str">
        <f t="shared" si="1"/>
        <v/>
      </c>
      <c r="Y17" s="142"/>
      <c r="Z17" s="18"/>
      <c r="AA17" s="19"/>
      <c r="AB17" s="16"/>
      <c r="AC17" s="16"/>
      <c r="AD17" s="158"/>
      <c r="AE17" s="51" t="str">
        <f t="shared" si="34"/>
        <v/>
      </c>
      <c r="AF17" s="51" t="str">
        <f t="shared" si="35"/>
        <v/>
      </c>
      <c r="AG17" s="51" t="str">
        <f t="shared" si="36"/>
        <v/>
      </c>
      <c r="AH17" s="81" t="str">
        <f t="shared" si="37"/>
        <v/>
      </c>
      <c r="AI17" s="158"/>
      <c r="AJ17" s="152"/>
      <c r="AL17" s="142" t="s">
        <v>0</v>
      </c>
      <c r="AM17" s="84" t="s">
        <v>5</v>
      </c>
      <c r="AN17" s="85"/>
      <c r="AO17" s="16"/>
      <c r="AP17" s="16"/>
      <c r="AQ17" s="16"/>
      <c r="AR17" s="51" t="str">
        <f t="shared" si="26"/>
        <v/>
      </c>
      <c r="AS17" s="51" t="str">
        <f t="shared" si="27"/>
        <v/>
      </c>
      <c r="AT17" s="51" t="str">
        <f t="shared" si="28"/>
        <v/>
      </c>
      <c r="AU17" s="81" t="str">
        <f t="shared" si="29"/>
        <v/>
      </c>
      <c r="AV17" s="16"/>
      <c r="AW17" s="152" t="s">
        <v>312</v>
      </c>
      <c r="AY17" s="153"/>
      <c r="AZ17" s="30"/>
      <c r="BA17" s="31"/>
      <c r="BB17" s="16"/>
      <c r="BC17" s="16"/>
      <c r="BD17" s="16"/>
      <c r="BE17" s="51" t="str">
        <f t="shared" si="30"/>
        <v/>
      </c>
      <c r="BF17" s="51" t="str">
        <f t="shared" si="31"/>
        <v/>
      </c>
      <c r="BG17" s="51" t="str">
        <f t="shared" si="32"/>
        <v/>
      </c>
      <c r="BH17" s="81" t="str">
        <f t="shared" si="33"/>
        <v/>
      </c>
      <c r="BI17" s="17"/>
      <c r="BJ17" s="152" t="s">
        <v>312</v>
      </c>
      <c r="BL17" s="43" t="str">
        <f t="shared" si="10"/>
        <v/>
      </c>
      <c r="BM17" s="44" t="str">
        <f t="shared" si="11"/>
        <v/>
      </c>
    </row>
    <row r="18" spans="2:65" x14ac:dyDescent="0.25">
      <c r="B18" s="128"/>
      <c r="C18" s="17"/>
      <c r="D18" s="121" t="str">
        <f t="shared" ca="1" si="12"/>
        <v/>
      </c>
      <c r="E18" s="16"/>
      <c r="F18" s="17"/>
      <c r="G18" s="17"/>
      <c r="H18" s="65"/>
      <c r="I18" s="17"/>
      <c r="J18" s="129"/>
      <c r="L18" s="142"/>
      <c r="M18" s="18"/>
      <c r="N18" s="19"/>
      <c r="O18" s="16"/>
      <c r="P18" s="16"/>
      <c r="Q18" s="7"/>
      <c r="R18" s="51" t="str">
        <f t="shared" si="13"/>
        <v/>
      </c>
      <c r="S18" s="51" t="str">
        <f t="shared" si="14"/>
        <v/>
      </c>
      <c r="T18" s="51" t="str">
        <f t="shared" si="15"/>
        <v/>
      </c>
      <c r="U18" s="16"/>
      <c r="V18" s="7"/>
      <c r="W18" s="143" t="str">
        <f t="shared" si="1"/>
        <v/>
      </c>
      <c r="Y18" s="142"/>
      <c r="Z18" s="18"/>
      <c r="AA18" s="19"/>
      <c r="AB18" s="16"/>
      <c r="AC18" s="16"/>
      <c r="AD18" s="158"/>
      <c r="AE18" s="51" t="str">
        <f t="shared" si="34"/>
        <v/>
      </c>
      <c r="AF18" s="51" t="str">
        <f t="shared" si="35"/>
        <v/>
      </c>
      <c r="AG18" s="51" t="str">
        <f t="shared" si="36"/>
        <v/>
      </c>
      <c r="AH18" s="81" t="str">
        <f t="shared" si="37"/>
        <v/>
      </c>
      <c r="AI18" s="158"/>
      <c r="AJ18" s="152"/>
      <c r="AL18" s="142"/>
      <c r="AM18" s="18" t="s">
        <v>7</v>
      </c>
      <c r="AN18" s="19" t="s">
        <v>52</v>
      </c>
      <c r="AO18" s="16" t="s">
        <v>4</v>
      </c>
      <c r="AP18" s="16">
        <v>30</v>
      </c>
      <c r="AQ18" s="7">
        <v>44118</v>
      </c>
      <c r="AR18" s="51">
        <f t="shared" si="26"/>
        <v>44148</v>
      </c>
      <c r="AS18" s="51">
        <f t="shared" ca="1" si="27"/>
        <v>44118</v>
      </c>
      <c r="AT18" s="51">
        <f t="shared" ca="1" si="28"/>
        <v>44148</v>
      </c>
      <c r="AU18" s="81">
        <f t="shared" si="29"/>
        <v>30</v>
      </c>
      <c r="AV18" s="7">
        <v>44118</v>
      </c>
      <c r="AW18" s="152">
        <v>44148</v>
      </c>
      <c r="AY18" s="153"/>
      <c r="AZ18" s="30"/>
      <c r="BA18" s="31"/>
      <c r="BB18" s="16"/>
      <c r="BC18" s="16"/>
      <c r="BD18" s="7"/>
      <c r="BE18" s="51" t="str">
        <f t="shared" si="30"/>
        <v/>
      </c>
      <c r="BF18" s="51" t="str">
        <f t="shared" si="31"/>
        <v/>
      </c>
      <c r="BG18" s="51" t="str">
        <f t="shared" si="32"/>
        <v/>
      </c>
      <c r="BH18" s="81" t="str">
        <f t="shared" si="33"/>
        <v/>
      </c>
      <c r="BI18" s="17"/>
      <c r="BJ18" s="152" t="s">
        <v>312</v>
      </c>
      <c r="BL18" s="43" t="str">
        <f t="shared" si="10"/>
        <v/>
      </c>
      <c r="BM18" s="44" t="str">
        <f t="shared" si="11"/>
        <v/>
      </c>
    </row>
    <row r="19" spans="2:65" x14ac:dyDescent="0.25">
      <c r="B19" s="128"/>
      <c r="C19" s="17"/>
      <c r="D19" s="121" t="str">
        <f t="shared" ca="1" si="12"/>
        <v/>
      </c>
      <c r="E19" s="16"/>
      <c r="F19" s="17"/>
      <c r="G19" s="17"/>
      <c r="H19" s="65"/>
      <c r="I19" s="17"/>
      <c r="J19" s="129"/>
      <c r="L19" s="142"/>
      <c r="M19" s="18"/>
      <c r="N19" s="19"/>
      <c r="O19" s="16"/>
      <c r="P19" s="16"/>
      <c r="Q19" s="7"/>
      <c r="R19" s="51" t="str">
        <f t="shared" si="13"/>
        <v/>
      </c>
      <c r="S19" s="51" t="str">
        <f t="shared" si="14"/>
        <v/>
      </c>
      <c r="T19" s="51" t="str">
        <f t="shared" si="15"/>
        <v/>
      </c>
      <c r="U19" s="16"/>
      <c r="V19" s="7"/>
      <c r="W19" s="143" t="str">
        <f t="shared" si="1"/>
        <v/>
      </c>
      <c r="Y19" s="142"/>
      <c r="Z19" s="18"/>
      <c r="AA19" s="19"/>
      <c r="AB19" s="16"/>
      <c r="AC19" s="16"/>
      <c r="AD19" s="158"/>
      <c r="AE19" s="51" t="str">
        <f t="shared" si="34"/>
        <v/>
      </c>
      <c r="AF19" s="51" t="str">
        <f t="shared" si="35"/>
        <v/>
      </c>
      <c r="AG19" s="51" t="str">
        <f t="shared" si="36"/>
        <v/>
      </c>
      <c r="AH19" s="81" t="str">
        <f t="shared" si="37"/>
        <v/>
      </c>
      <c r="AI19" s="158"/>
      <c r="AJ19" s="152"/>
      <c r="AL19" s="142"/>
      <c r="AM19" s="18" t="s">
        <v>7</v>
      </c>
      <c r="AN19" s="19" t="s">
        <v>53</v>
      </c>
      <c r="AO19" s="16" t="s">
        <v>4</v>
      </c>
      <c r="AP19" s="16">
        <v>30</v>
      </c>
      <c r="AQ19" s="7">
        <v>44118</v>
      </c>
      <c r="AR19" s="51">
        <f t="shared" si="26"/>
        <v>44148</v>
      </c>
      <c r="AS19" s="51">
        <f t="shared" ca="1" si="27"/>
        <v>44118</v>
      </c>
      <c r="AT19" s="51">
        <f t="shared" ca="1" si="28"/>
        <v>44148</v>
      </c>
      <c r="AU19" s="81">
        <f t="shared" si="29"/>
        <v>30</v>
      </c>
      <c r="AV19" s="7">
        <v>44118</v>
      </c>
      <c r="AW19" s="152">
        <v>44148</v>
      </c>
      <c r="AY19" s="153"/>
      <c r="AZ19" s="30"/>
      <c r="BA19" s="31"/>
      <c r="BB19" s="16"/>
      <c r="BC19" s="16"/>
      <c r="BD19" s="7"/>
      <c r="BE19" s="51" t="str">
        <f t="shared" si="30"/>
        <v/>
      </c>
      <c r="BF19" s="51" t="str">
        <f t="shared" si="31"/>
        <v/>
      </c>
      <c r="BG19" s="51" t="str">
        <f t="shared" si="32"/>
        <v/>
      </c>
      <c r="BH19" s="81" t="str">
        <f t="shared" si="33"/>
        <v/>
      </c>
      <c r="BI19" s="17"/>
      <c r="BJ19" s="152" t="s">
        <v>312</v>
      </c>
      <c r="BL19" s="43" t="str">
        <f t="shared" si="10"/>
        <v/>
      </c>
      <c r="BM19" s="44" t="str">
        <f t="shared" si="11"/>
        <v/>
      </c>
    </row>
    <row r="20" spans="2:65" x14ac:dyDescent="0.25">
      <c r="B20" s="128"/>
      <c r="C20" s="17"/>
      <c r="D20" s="121" t="str">
        <f t="shared" ca="1" si="12"/>
        <v/>
      </c>
      <c r="E20" s="16"/>
      <c r="F20" s="17"/>
      <c r="G20" s="17"/>
      <c r="H20" s="65"/>
      <c r="I20" s="17"/>
      <c r="J20" s="129"/>
      <c r="L20" s="142"/>
      <c r="M20" s="18"/>
      <c r="N20" s="19"/>
      <c r="O20" s="16"/>
      <c r="P20" s="16"/>
      <c r="Q20" s="7"/>
      <c r="R20" s="51" t="str">
        <f t="shared" si="13"/>
        <v/>
      </c>
      <c r="S20" s="51" t="str">
        <f t="shared" si="14"/>
        <v/>
      </c>
      <c r="T20" s="51" t="str">
        <f t="shared" si="15"/>
        <v/>
      </c>
      <c r="U20" s="16"/>
      <c r="V20" s="7"/>
      <c r="W20" s="143" t="str">
        <f t="shared" si="1"/>
        <v/>
      </c>
      <c r="Y20" s="142"/>
      <c r="Z20" s="18"/>
      <c r="AA20" s="19"/>
      <c r="AB20" s="16"/>
      <c r="AC20" s="16"/>
      <c r="AD20" s="158"/>
      <c r="AE20" s="51" t="str">
        <f t="shared" si="34"/>
        <v/>
      </c>
      <c r="AF20" s="51" t="str">
        <f>IF(OR(EXACT(AC20, ""), EXACT(AD20, "")), "", IF(EXACT($D20, ""), AD20, IF(AD20&lt;$D20, $D20, AD20)))</f>
        <v/>
      </c>
      <c r="AG20" s="51" t="str">
        <f t="shared" si="36"/>
        <v/>
      </c>
      <c r="AH20" s="81" t="str">
        <f>IF(OR(EXACT(AI20,""), EXACT(AJ20,"")), "",  AJ20-AI20)</f>
        <v/>
      </c>
      <c r="AI20" s="158"/>
      <c r="AJ20" s="152"/>
      <c r="AL20" s="142"/>
      <c r="AM20" s="18" t="s">
        <v>7</v>
      </c>
      <c r="AN20" s="19" t="s">
        <v>54</v>
      </c>
      <c r="AO20" s="16" t="s">
        <v>4</v>
      </c>
      <c r="AP20" s="16">
        <v>30</v>
      </c>
      <c r="AQ20" s="7">
        <v>44118</v>
      </c>
      <c r="AR20" s="51">
        <f t="shared" si="26"/>
        <v>44148</v>
      </c>
      <c r="AS20" s="51">
        <f t="shared" ca="1" si="27"/>
        <v>44118</v>
      </c>
      <c r="AT20" s="51">
        <f t="shared" ca="1" si="28"/>
        <v>44148</v>
      </c>
      <c r="AU20" s="81">
        <f t="shared" si="29"/>
        <v>30</v>
      </c>
      <c r="AV20" s="7">
        <v>44118</v>
      </c>
      <c r="AW20" s="152">
        <v>44148</v>
      </c>
      <c r="AY20" s="153"/>
      <c r="AZ20" s="30"/>
      <c r="BA20" s="31"/>
      <c r="BB20" s="16"/>
      <c r="BC20" s="16"/>
      <c r="BD20" s="7"/>
      <c r="BE20" s="51" t="str">
        <f t="shared" si="30"/>
        <v/>
      </c>
      <c r="BF20" s="51" t="str">
        <f t="shared" si="31"/>
        <v/>
      </c>
      <c r="BG20" s="51" t="str">
        <f t="shared" si="32"/>
        <v/>
      </c>
      <c r="BH20" s="81" t="str">
        <f t="shared" si="33"/>
        <v/>
      </c>
      <c r="BI20" s="17"/>
      <c r="BJ20" s="152" t="s">
        <v>312</v>
      </c>
      <c r="BL20" s="43" t="str">
        <f t="shared" si="10"/>
        <v/>
      </c>
      <c r="BM20" s="44" t="str">
        <f t="shared" si="11"/>
        <v/>
      </c>
    </row>
    <row r="21" spans="2:65" x14ac:dyDescent="0.25">
      <c r="B21" s="128"/>
      <c r="C21" s="17"/>
      <c r="D21" s="121" t="str">
        <f t="shared" ca="1" si="12"/>
        <v/>
      </c>
      <c r="E21" s="16"/>
      <c r="F21" s="17"/>
      <c r="G21" s="17"/>
      <c r="H21" s="65"/>
      <c r="I21" s="17"/>
      <c r="J21" s="129"/>
      <c r="L21" s="142"/>
      <c r="M21" s="18"/>
      <c r="N21" s="19"/>
      <c r="O21" s="16"/>
      <c r="P21" s="16"/>
      <c r="Q21" s="7"/>
      <c r="R21" s="51" t="str">
        <f t="shared" si="13"/>
        <v/>
      </c>
      <c r="S21" s="51" t="str">
        <f t="shared" si="14"/>
        <v/>
      </c>
      <c r="T21" s="51" t="str">
        <f t="shared" si="15"/>
        <v/>
      </c>
      <c r="U21" s="16"/>
      <c r="V21" s="7"/>
      <c r="W21" s="143" t="str">
        <f t="shared" si="1"/>
        <v/>
      </c>
      <c r="Y21" s="142"/>
      <c r="Z21" s="18"/>
      <c r="AA21" s="19"/>
      <c r="AB21" s="16"/>
      <c r="AC21" s="16"/>
      <c r="AD21" s="158"/>
      <c r="AE21" s="51" t="str">
        <f t="shared" si="34"/>
        <v/>
      </c>
      <c r="AF21" s="51" t="str">
        <f t="shared" ref="AF21:AF27" si="38">IF(OR(EXACT(AC21, ""), EXACT(AD21, "")), "", IF(EXACT($D21, ""), AD21, IF(AD21&lt;$D21, $D21, AD21)))</f>
        <v/>
      </c>
      <c r="AG21" s="51" t="str">
        <f t="shared" si="36"/>
        <v/>
      </c>
      <c r="AH21" s="81" t="str">
        <f t="shared" ref="AH21:AH27" si="39">IF(OR(EXACT(AI21,""), EXACT(AJ21,"")), "",  AJ21-AI21)</f>
        <v/>
      </c>
      <c r="AI21" s="158"/>
      <c r="AJ21" s="152"/>
      <c r="AL21" s="142"/>
      <c r="AM21" s="18" t="s">
        <v>7</v>
      </c>
      <c r="AN21" s="19" t="s">
        <v>35</v>
      </c>
      <c r="AO21" s="16" t="s">
        <v>4</v>
      </c>
      <c r="AP21" s="16">
        <v>30</v>
      </c>
      <c r="AQ21" s="7">
        <v>44118</v>
      </c>
      <c r="AR21" s="51">
        <f t="shared" si="26"/>
        <v>44148</v>
      </c>
      <c r="AS21" s="51">
        <f t="shared" ca="1" si="27"/>
        <v>44118</v>
      </c>
      <c r="AT21" s="51">
        <f t="shared" ca="1" si="28"/>
        <v>44148</v>
      </c>
      <c r="AU21" s="81">
        <f t="shared" si="29"/>
        <v>30</v>
      </c>
      <c r="AV21" s="7">
        <v>44118</v>
      </c>
      <c r="AW21" s="152">
        <v>44148</v>
      </c>
      <c r="AY21" s="153"/>
      <c r="AZ21" s="30"/>
      <c r="BA21" s="31"/>
      <c r="BB21" s="16"/>
      <c r="BC21" s="16"/>
      <c r="BD21" s="7"/>
      <c r="BE21" s="51" t="str">
        <f t="shared" si="30"/>
        <v/>
      </c>
      <c r="BF21" s="51" t="str">
        <f t="shared" si="31"/>
        <v/>
      </c>
      <c r="BG21" s="51" t="str">
        <f t="shared" si="32"/>
        <v/>
      </c>
      <c r="BH21" s="81" t="str">
        <f t="shared" si="33"/>
        <v/>
      </c>
      <c r="BI21" s="17"/>
      <c r="BJ21" s="152" t="s">
        <v>312</v>
      </c>
      <c r="BL21" s="43" t="str">
        <f t="shared" si="10"/>
        <v/>
      </c>
      <c r="BM21" s="44" t="str">
        <f t="shared" si="11"/>
        <v/>
      </c>
    </row>
    <row r="22" spans="2:65" x14ac:dyDescent="0.25">
      <c r="B22" s="128"/>
      <c r="C22" s="17"/>
      <c r="D22" s="121" t="str">
        <f t="shared" ca="1" si="12"/>
        <v/>
      </c>
      <c r="E22" s="16"/>
      <c r="F22" s="17"/>
      <c r="G22" s="17"/>
      <c r="H22" s="65"/>
      <c r="I22" s="17"/>
      <c r="J22" s="129"/>
      <c r="L22" s="142"/>
      <c r="M22" s="18"/>
      <c r="N22" s="19"/>
      <c r="O22" s="16"/>
      <c r="P22" s="16"/>
      <c r="Q22" s="7"/>
      <c r="R22" s="51" t="str">
        <f t="shared" si="13"/>
        <v/>
      </c>
      <c r="S22" s="51" t="str">
        <f t="shared" si="14"/>
        <v/>
      </c>
      <c r="T22" s="51" t="str">
        <f t="shared" si="15"/>
        <v/>
      </c>
      <c r="U22" s="16"/>
      <c r="V22" s="7"/>
      <c r="W22" s="143" t="str">
        <f t="shared" si="1"/>
        <v/>
      </c>
      <c r="Y22" s="142"/>
      <c r="Z22" s="18"/>
      <c r="AA22" s="19"/>
      <c r="AB22" s="16"/>
      <c r="AC22" s="16"/>
      <c r="AD22" s="158"/>
      <c r="AE22" s="51" t="str">
        <f t="shared" si="34"/>
        <v/>
      </c>
      <c r="AF22" s="51" t="str">
        <f t="shared" si="38"/>
        <v/>
      </c>
      <c r="AG22" s="51" t="str">
        <f t="shared" si="36"/>
        <v/>
      </c>
      <c r="AH22" s="81" t="str">
        <f t="shared" si="39"/>
        <v/>
      </c>
      <c r="AI22" s="158"/>
      <c r="AJ22" s="152"/>
      <c r="AL22" s="142"/>
      <c r="AM22" s="18" t="s">
        <v>7</v>
      </c>
      <c r="AN22" s="19" t="s">
        <v>49</v>
      </c>
      <c r="AO22" s="16" t="s">
        <v>4</v>
      </c>
      <c r="AP22" s="16">
        <v>30</v>
      </c>
      <c r="AQ22" s="7">
        <v>44118</v>
      </c>
      <c r="AR22" s="51">
        <f t="shared" si="26"/>
        <v>44148</v>
      </c>
      <c r="AS22" s="51">
        <f t="shared" ca="1" si="27"/>
        <v>44118</v>
      </c>
      <c r="AT22" s="51">
        <f t="shared" ca="1" si="28"/>
        <v>44148</v>
      </c>
      <c r="AU22" s="81">
        <f t="shared" si="29"/>
        <v>30</v>
      </c>
      <c r="AV22" s="7">
        <v>44118</v>
      </c>
      <c r="AW22" s="152">
        <v>44148</v>
      </c>
      <c r="AY22" s="153"/>
      <c r="AZ22" s="30"/>
      <c r="BA22" s="31"/>
      <c r="BB22" s="16"/>
      <c r="BC22" s="16"/>
      <c r="BD22" s="7"/>
      <c r="BE22" s="51" t="str">
        <f t="shared" si="30"/>
        <v/>
      </c>
      <c r="BF22" s="51" t="str">
        <f t="shared" si="31"/>
        <v/>
      </c>
      <c r="BG22" s="51" t="str">
        <f t="shared" si="32"/>
        <v/>
      </c>
      <c r="BH22" s="81" t="str">
        <f t="shared" si="33"/>
        <v/>
      </c>
      <c r="BI22" s="17"/>
      <c r="BJ22" s="152" t="s">
        <v>312</v>
      </c>
      <c r="BL22" s="43" t="str">
        <f t="shared" si="10"/>
        <v/>
      </c>
      <c r="BM22" s="44" t="str">
        <f t="shared" si="11"/>
        <v/>
      </c>
    </row>
    <row r="23" spans="2:65" x14ac:dyDescent="0.25">
      <c r="B23" s="128"/>
      <c r="C23" s="17"/>
      <c r="D23" s="121" t="str">
        <f t="shared" ca="1" si="12"/>
        <v/>
      </c>
      <c r="E23" s="16"/>
      <c r="F23" s="17"/>
      <c r="G23" s="17"/>
      <c r="H23" s="65"/>
      <c r="I23" s="17"/>
      <c r="J23" s="129"/>
      <c r="L23" s="142"/>
      <c r="M23" s="18"/>
      <c r="N23" s="19"/>
      <c r="O23" s="16"/>
      <c r="P23" s="16"/>
      <c r="Q23" s="7"/>
      <c r="R23" s="51" t="str">
        <f t="shared" si="13"/>
        <v/>
      </c>
      <c r="S23" s="51" t="str">
        <f t="shared" si="14"/>
        <v/>
      </c>
      <c r="T23" s="51" t="str">
        <f t="shared" si="15"/>
        <v/>
      </c>
      <c r="U23" s="16"/>
      <c r="V23" s="7"/>
      <c r="W23" s="143" t="str">
        <f t="shared" si="1"/>
        <v/>
      </c>
      <c r="Y23" s="142"/>
      <c r="Z23" s="18"/>
      <c r="AA23" s="19"/>
      <c r="AB23" s="16"/>
      <c r="AC23" s="16"/>
      <c r="AD23" s="158"/>
      <c r="AE23" s="51" t="str">
        <f t="shared" si="34"/>
        <v/>
      </c>
      <c r="AF23" s="51" t="str">
        <f t="shared" si="38"/>
        <v/>
      </c>
      <c r="AG23" s="51" t="str">
        <f t="shared" si="36"/>
        <v/>
      </c>
      <c r="AH23" s="81" t="str">
        <f t="shared" si="39"/>
        <v/>
      </c>
      <c r="AI23" s="158"/>
      <c r="AJ23" s="152"/>
      <c r="AL23" s="142"/>
      <c r="AM23" s="18" t="s">
        <v>7</v>
      </c>
      <c r="AN23" s="19" t="s">
        <v>50</v>
      </c>
      <c r="AO23" s="16" t="s">
        <v>4</v>
      </c>
      <c r="AP23" s="16">
        <v>30</v>
      </c>
      <c r="AQ23" s="7">
        <v>44118</v>
      </c>
      <c r="AR23" s="51">
        <f t="shared" si="26"/>
        <v>44148</v>
      </c>
      <c r="AS23" s="51">
        <f t="shared" ca="1" si="27"/>
        <v>44118</v>
      </c>
      <c r="AT23" s="51">
        <f t="shared" ca="1" si="28"/>
        <v>44148</v>
      </c>
      <c r="AU23" s="81">
        <f t="shared" si="29"/>
        <v>30</v>
      </c>
      <c r="AV23" s="7">
        <v>44118</v>
      </c>
      <c r="AW23" s="152">
        <v>44148</v>
      </c>
      <c r="AY23" s="153"/>
      <c r="AZ23" s="30"/>
      <c r="BA23" s="31"/>
      <c r="BB23" s="16"/>
      <c r="BC23" s="16"/>
      <c r="BD23" s="7"/>
      <c r="BE23" s="51" t="str">
        <f t="shared" si="30"/>
        <v/>
      </c>
      <c r="BF23" s="51" t="str">
        <f t="shared" si="31"/>
        <v/>
      </c>
      <c r="BG23" s="51" t="str">
        <f t="shared" si="32"/>
        <v/>
      </c>
      <c r="BH23" s="81" t="str">
        <f t="shared" si="33"/>
        <v/>
      </c>
      <c r="BI23" s="17"/>
      <c r="BJ23" s="152" t="s">
        <v>312</v>
      </c>
      <c r="BL23" s="43" t="str">
        <f t="shared" si="10"/>
        <v/>
      </c>
      <c r="BM23" s="44" t="str">
        <f t="shared" si="11"/>
        <v/>
      </c>
    </row>
    <row r="24" spans="2:65" x14ac:dyDescent="0.25">
      <c r="B24" s="128"/>
      <c r="C24" s="17"/>
      <c r="D24" s="121" t="str">
        <f t="shared" ca="1" si="12"/>
        <v/>
      </c>
      <c r="E24" s="16"/>
      <c r="F24" s="17"/>
      <c r="G24" s="17"/>
      <c r="H24" s="65"/>
      <c r="I24" s="17"/>
      <c r="J24" s="129"/>
      <c r="L24" s="142"/>
      <c r="M24" s="18"/>
      <c r="N24" s="19"/>
      <c r="O24" s="16"/>
      <c r="P24" s="16"/>
      <c r="Q24" s="7"/>
      <c r="R24" s="51" t="str">
        <f t="shared" si="13"/>
        <v/>
      </c>
      <c r="S24" s="51" t="str">
        <f t="shared" si="14"/>
        <v/>
      </c>
      <c r="T24" s="51" t="str">
        <f t="shared" si="15"/>
        <v/>
      </c>
      <c r="U24" s="16"/>
      <c r="V24" s="7"/>
      <c r="W24" s="143" t="str">
        <f t="shared" si="1"/>
        <v/>
      </c>
      <c r="Y24" s="142"/>
      <c r="Z24" s="18"/>
      <c r="AA24" s="19"/>
      <c r="AB24" s="16"/>
      <c r="AC24" s="16"/>
      <c r="AD24" s="158"/>
      <c r="AE24" s="51" t="str">
        <f t="shared" si="34"/>
        <v/>
      </c>
      <c r="AF24" s="51" t="str">
        <f t="shared" si="38"/>
        <v/>
      </c>
      <c r="AG24" s="51" t="str">
        <f t="shared" si="36"/>
        <v/>
      </c>
      <c r="AH24" s="81" t="str">
        <f t="shared" si="39"/>
        <v/>
      </c>
      <c r="AI24" s="158"/>
      <c r="AJ24" s="152"/>
      <c r="AL24" s="142"/>
      <c r="AM24" s="18" t="s">
        <v>7</v>
      </c>
      <c r="AN24" s="19" t="s">
        <v>51</v>
      </c>
      <c r="AO24" s="16" t="s">
        <v>4</v>
      </c>
      <c r="AP24" s="16">
        <v>30</v>
      </c>
      <c r="AQ24" s="7">
        <v>44118</v>
      </c>
      <c r="AR24" s="51">
        <f t="shared" si="26"/>
        <v>44148</v>
      </c>
      <c r="AS24" s="51">
        <f t="shared" ca="1" si="27"/>
        <v>44118</v>
      </c>
      <c r="AT24" s="51">
        <f t="shared" ca="1" si="28"/>
        <v>44148</v>
      </c>
      <c r="AU24" s="81">
        <f t="shared" si="29"/>
        <v>30</v>
      </c>
      <c r="AV24" s="7">
        <v>44118</v>
      </c>
      <c r="AW24" s="152">
        <v>44148</v>
      </c>
      <c r="AY24" s="153"/>
      <c r="AZ24" s="30"/>
      <c r="BA24" s="31"/>
      <c r="BB24" s="16"/>
      <c r="BC24" s="16"/>
      <c r="BD24" s="7"/>
      <c r="BE24" s="51" t="str">
        <f t="shared" si="30"/>
        <v/>
      </c>
      <c r="BF24" s="51" t="str">
        <f t="shared" si="31"/>
        <v/>
      </c>
      <c r="BG24" s="51" t="str">
        <f t="shared" si="32"/>
        <v/>
      </c>
      <c r="BH24" s="81" t="str">
        <f t="shared" si="33"/>
        <v/>
      </c>
      <c r="BI24" s="17"/>
      <c r="BJ24" s="152" t="s">
        <v>312</v>
      </c>
      <c r="BL24" s="43" t="str">
        <f t="shared" si="10"/>
        <v/>
      </c>
      <c r="BM24" s="44" t="str">
        <f t="shared" si="11"/>
        <v/>
      </c>
    </row>
    <row r="25" spans="2:65" x14ac:dyDescent="0.25">
      <c r="B25" s="128"/>
      <c r="C25" s="17"/>
      <c r="D25" s="121" t="str">
        <f t="shared" ca="1" si="12"/>
        <v/>
      </c>
      <c r="E25" s="16"/>
      <c r="F25" s="17"/>
      <c r="G25" s="17"/>
      <c r="H25" s="65"/>
      <c r="I25" s="17"/>
      <c r="J25" s="129"/>
      <c r="L25" s="142"/>
      <c r="M25" s="18"/>
      <c r="N25" s="19"/>
      <c r="O25" s="16"/>
      <c r="P25" s="16"/>
      <c r="Q25" s="7"/>
      <c r="R25" s="51" t="str">
        <f t="shared" si="13"/>
        <v/>
      </c>
      <c r="S25" s="51" t="str">
        <f t="shared" si="14"/>
        <v/>
      </c>
      <c r="T25" s="51" t="str">
        <f t="shared" si="15"/>
        <v/>
      </c>
      <c r="U25" s="16"/>
      <c r="V25" s="7"/>
      <c r="W25" s="143" t="str">
        <f t="shared" si="1"/>
        <v/>
      </c>
      <c r="Y25" s="142"/>
      <c r="Z25" s="18"/>
      <c r="AA25" s="19"/>
      <c r="AB25" s="16"/>
      <c r="AC25" s="16"/>
      <c r="AD25" s="158"/>
      <c r="AE25" s="51" t="str">
        <f t="shared" si="34"/>
        <v/>
      </c>
      <c r="AF25" s="51" t="str">
        <f t="shared" si="38"/>
        <v/>
      </c>
      <c r="AG25" s="51" t="str">
        <f t="shared" si="36"/>
        <v/>
      </c>
      <c r="AH25" s="81" t="str">
        <f t="shared" si="39"/>
        <v/>
      </c>
      <c r="AI25" s="158"/>
      <c r="AJ25" s="152"/>
      <c r="AL25" s="142"/>
      <c r="AM25" s="18" t="s">
        <v>7</v>
      </c>
      <c r="AN25" s="19" t="s">
        <v>45</v>
      </c>
      <c r="AO25" s="16" t="s">
        <v>4</v>
      </c>
      <c r="AP25" s="16">
        <v>30</v>
      </c>
      <c r="AQ25" s="7">
        <v>44118</v>
      </c>
      <c r="AR25" s="51">
        <f t="shared" si="26"/>
        <v>44148</v>
      </c>
      <c r="AS25" s="51">
        <f t="shared" ca="1" si="27"/>
        <v>44118</v>
      </c>
      <c r="AT25" s="51">
        <f t="shared" ca="1" si="28"/>
        <v>44148</v>
      </c>
      <c r="AU25" s="81">
        <f t="shared" si="29"/>
        <v>30</v>
      </c>
      <c r="AV25" s="7">
        <v>44118</v>
      </c>
      <c r="AW25" s="152">
        <v>44148</v>
      </c>
      <c r="AY25" s="153"/>
      <c r="AZ25" s="30"/>
      <c r="BA25" s="31"/>
      <c r="BB25" s="16"/>
      <c r="BC25" s="16"/>
      <c r="BD25" s="7"/>
      <c r="BE25" s="51" t="str">
        <f t="shared" si="30"/>
        <v/>
      </c>
      <c r="BF25" s="51" t="str">
        <f t="shared" si="31"/>
        <v/>
      </c>
      <c r="BG25" s="51" t="str">
        <f t="shared" si="32"/>
        <v/>
      </c>
      <c r="BH25" s="81" t="str">
        <f t="shared" si="33"/>
        <v/>
      </c>
      <c r="BI25" s="17"/>
      <c r="BJ25" s="152" t="s">
        <v>312</v>
      </c>
      <c r="BL25" s="43" t="str">
        <f t="shared" si="10"/>
        <v/>
      </c>
      <c r="BM25" s="44" t="str">
        <f t="shared" si="11"/>
        <v/>
      </c>
    </row>
    <row r="26" spans="2:65" x14ac:dyDescent="0.25">
      <c r="B26" s="128"/>
      <c r="C26" s="17"/>
      <c r="D26" s="121" t="str">
        <f t="shared" ca="1" si="12"/>
        <v/>
      </c>
      <c r="E26" s="16"/>
      <c r="F26" s="17"/>
      <c r="G26" s="17"/>
      <c r="H26" s="65"/>
      <c r="I26" s="17"/>
      <c r="J26" s="129"/>
      <c r="L26" s="142"/>
      <c r="M26" s="18"/>
      <c r="N26" s="19"/>
      <c r="O26" s="16"/>
      <c r="P26" s="16"/>
      <c r="Q26" s="7"/>
      <c r="R26" s="51" t="str">
        <f t="shared" si="13"/>
        <v/>
      </c>
      <c r="S26" s="51" t="str">
        <f t="shared" si="14"/>
        <v/>
      </c>
      <c r="T26" s="51" t="str">
        <f t="shared" si="15"/>
        <v/>
      </c>
      <c r="U26" s="16"/>
      <c r="V26" s="7"/>
      <c r="W26" s="143" t="str">
        <f t="shared" si="1"/>
        <v/>
      </c>
      <c r="Y26" s="142"/>
      <c r="Z26" s="18"/>
      <c r="AA26" s="19"/>
      <c r="AB26" s="16"/>
      <c r="AC26" s="16"/>
      <c r="AD26" s="158"/>
      <c r="AE26" s="51" t="str">
        <f t="shared" si="34"/>
        <v/>
      </c>
      <c r="AF26" s="51" t="str">
        <f t="shared" si="38"/>
        <v/>
      </c>
      <c r="AG26" s="51" t="str">
        <f t="shared" si="36"/>
        <v/>
      </c>
      <c r="AH26" s="81" t="str">
        <f t="shared" si="39"/>
        <v/>
      </c>
      <c r="AI26" s="158"/>
      <c r="AJ26" s="152"/>
      <c r="AL26" s="142"/>
      <c r="AM26" s="18" t="s">
        <v>7</v>
      </c>
      <c r="AN26" s="19" t="s">
        <v>46</v>
      </c>
      <c r="AO26" s="16" t="s">
        <v>4</v>
      </c>
      <c r="AP26" s="16">
        <v>30</v>
      </c>
      <c r="AQ26" s="7">
        <v>44118</v>
      </c>
      <c r="AR26" s="51">
        <f t="shared" si="26"/>
        <v>44148</v>
      </c>
      <c r="AS26" s="51">
        <f t="shared" ca="1" si="27"/>
        <v>44118</v>
      </c>
      <c r="AT26" s="51">
        <f t="shared" ca="1" si="28"/>
        <v>44148</v>
      </c>
      <c r="AU26" s="81">
        <f t="shared" si="29"/>
        <v>30</v>
      </c>
      <c r="AV26" s="7">
        <v>44118</v>
      </c>
      <c r="AW26" s="152">
        <v>44148</v>
      </c>
      <c r="AY26" s="153"/>
      <c r="AZ26" s="30"/>
      <c r="BA26" s="31"/>
      <c r="BB26" s="16"/>
      <c r="BC26" s="16"/>
      <c r="BD26" s="7"/>
      <c r="BE26" s="51" t="str">
        <f t="shared" si="30"/>
        <v/>
      </c>
      <c r="BF26" s="51" t="str">
        <f t="shared" si="31"/>
        <v/>
      </c>
      <c r="BG26" s="51" t="str">
        <f t="shared" si="32"/>
        <v/>
      </c>
      <c r="BH26" s="81" t="str">
        <f t="shared" si="33"/>
        <v/>
      </c>
      <c r="BI26" s="17"/>
      <c r="BJ26" s="152" t="s">
        <v>312</v>
      </c>
      <c r="BL26" s="43" t="str">
        <f t="shared" si="10"/>
        <v/>
      </c>
      <c r="BM26" s="44" t="str">
        <f t="shared" si="11"/>
        <v/>
      </c>
    </row>
    <row r="27" spans="2:65" x14ac:dyDescent="0.25">
      <c r="B27" s="128"/>
      <c r="C27" s="17"/>
      <c r="D27" s="121" t="str">
        <f t="shared" ca="1" si="12"/>
        <v/>
      </c>
      <c r="E27" s="16"/>
      <c r="F27" s="17"/>
      <c r="G27" s="17"/>
      <c r="H27" s="65"/>
      <c r="I27" s="17"/>
      <c r="J27" s="129"/>
      <c r="L27" s="142"/>
      <c r="M27" s="18"/>
      <c r="N27" s="19"/>
      <c r="O27" s="16"/>
      <c r="P27" s="16"/>
      <c r="Q27" s="7"/>
      <c r="R27" s="51" t="str">
        <f t="shared" si="13"/>
        <v/>
      </c>
      <c r="S27" s="51" t="str">
        <f t="shared" si="14"/>
        <v/>
      </c>
      <c r="T27" s="51" t="str">
        <f t="shared" si="15"/>
        <v/>
      </c>
      <c r="U27" s="16"/>
      <c r="V27" s="7"/>
      <c r="W27" s="143" t="str">
        <f t="shared" si="1"/>
        <v/>
      </c>
      <c r="Y27" s="142"/>
      <c r="Z27" s="18"/>
      <c r="AA27" s="19"/>
      <c r="AB27" s="16"/>
      <c r="AC27" s="16"/>
      <c r="AD27" s="158"/>
      <c r="AE27" s="51" t="str">
        <f t="shared" si="34"/>
        <v/>
      </c>
      <c r="AF27" s="51" t="str">
        <f t="shared" si="38"/>
        <v/>
      </c>
      <c r="AG27" s="51" t="str">
        <f t="shared" si="36"/>
        <v/>
      </c>
      <c r="AH27" s="81" t="str">
        <f t="shared" si="39"/>
        <v/>
      </c>
      <c r="AI27" s="158"/>
      <c r="AJ27" s="152"/>
      <c r="AL27" s="142"/>
      <c r="AM27" s="18" t="s">
        <v>7</v>
      </c>
      <c r="AN27" s="19" t="s">
        <v>47</v>
      </c>
      <c r="AO27" s="16" t="s">
        <v>4</v>
      </c>
      <c r="AP27" s="16">
        <v>30</v>
      </c>
      <c r="AQ27" s="7">
        <v>44118</v>
      </c>
      <c r="AR27" s="51">
        <f t="shared" si="26"/>
        <v>44148</v>
      </c>
      <c r="AS27" s="51">
        <f t="shared" ca="1" si="27"/>
        <v>44118</v>
      </c>
      <c r="AT27" s="51">
        <f t="shared" ca="1" si="28"/>
        <v>44148</v>
      </c>
      <c r="AU27" s="81">
        <f t="shared" si="29"/>
        <v>30</v>
      </c>
      <c r="AV27" s="7">
        <v>44118</v>
      </c>
      <c r="AW27" s="152">
        <v>44148</v>
      </c>
      <c r="AY27" s="153"/>
      <c r="AZ27" s="30"/>
      <c r="BA27" s="31"/>
      <c r="BB27" s="16"/>
      <c r="BC27" s="16"/>
      <c r="BD27" s="7"/>
      <c r="BE27" s="51" t="str">
        <f t="shared" si="30"/>
        <v/>
      </c>
      <c r="BF27" s="51" t="str">
        <f t="shared" si="31"/>
        <v/>
      </c>
      <c r="BG27" s="51" t="str">
        <f t="shared" si="32"/>
        <v/>
      </c>
      <c r="BH27" s="81" t="str">
        <f t="shared" si="33"/>
        <v/>
      </c>
      <c r="BI27" s="17"/>
      <c r="BJ27" s="152" t="s">
        <v>312</v>
      </c>
      <c r="BL27" s="43" t="str">
        <f t="shared" si="10"/>
        <v/>
      </c>
      <c r="BM27" s="44" t="str">
        <f t="shared" si="11"/>
        <v/>
      </c>
    </row>
    <row r="28" spans="2:65" x14ac:dyDescent="0.25">
      <c r="B28" s="128"/>
      <c r="C28" s="17"/>
      <c r="D28" s="121" t="str">
        <f t="shared" ca="1" si="12"/>
        <v/>
      </c>
      <c r="E28" s="16"/>
      <c r="F28" s="17"/>
      <c r="G28" s="17"/>
      <c r="H28" s="65"/>
      <c r="I28" s="17"/>
      <c r="J28" s="129"/>
      <c r="L28" s="142"/>
      <c r="M28" s="18"/>
      <c r="N28" s="19"/>
      <c r="O28" s="16"/>
      <c r="P28" s="16"/>
      <c r="Q28" s="7"/>
      <c r="R28" s="51" t="str">
        <f t="shared" si="13"/>
        <v/>
      </c>
      <c r="S28" s="51" t="str">
        <f t="shared" si="14"/>
        <v/>
      </c>
      <c r="T28" s="51" t="str">
        <f t="shared" si="15"/>
        <v/>
      </c>
      <c r="U28" s="16"/>
      <c r="V28" s="7"/>
      <c r="W28" s="143" t="str">
        <f t="shared" si="1"/>
        <v/>
      </c>
      <c r="Y28" s="142"/>
      <c r="Z28" s="18"/>
      <c r="AA28" s="19"/>
      <c r="AB28" s="16"/>
      <c r="AC28" s="16"/>
      <c r="AD28" s="158"/>
      <c r="AE28" s="51" t="str">
        <f t="shared" si="34"/>
        <v/>
      </c>
      <c r="AF28" s="51" t="str">
        <f>IF(OR(EXACT(AC28, ""), EXACT(AD28, "")), "", IF(EXACT($D28, ""), AD28, IF(AD28&lt;$D28, $D28, AD28)))</f>
        <v/>
      </c>
      <c r="AG28" s="51" t="str">
        <f t="shared" si="36"/>
        <v/>
      </c>
      <c r="AH28" s="81" t="str">
        <f>IF(OR(EXACT(AI28,""), EXACT(AJ28,"")), "",  AJ28-AI28)</f>
        <v/>
      </c>
      <c r="AI28" s="158"/>
      <c r="AJ28" s="152"/>
      <c r="AL28" s="142"/>
      <c r="AM28" s="18" t="s">
        <v>7</v>
      </c>
      <c r="AN28" s="19" t="s">
        <v>57</v>
      </c>
      <c r="AO28" s="16" t="s">
        <v>4</v>
      </c>
      <c r="AP28" s="16">
        <v>30</v>
      </c>
      <c r="AQ28" s="7">
        <v>44118</v>
      </c>
      <c r="AR28" s="51">
        <f t="shared" si="26"/>
        <v>44148</v>
      </c>
      <c r="AS28" s="51">
        <f t="shared" ca="1" si="27"/>
        <v>44118</v>
      </c>
      <c r="AT28" s="51">
        <f t="shared" ca="1" si="28"/>
        <v>44148</v>
      </c>
      <c r="AU28" s="81">
        <f t="shared" si="29"/>
        <v>30</v>
      </c>
      <c r="AV28" s="7">
        <v>44118</v>
      </c>
      <c r="AW28" s="152">
        <v>44148</v>
      </c>
      <c r="AY28" s="153"/>
      <c r="AZ28" s="30"/>
      <c r="BA28" s="31"/>
      <c r="BB28" s="16"/>
      <c r="BC28" s="16"/>
      <c r="BD28" s="7"/>
      <c r="BE28" s="51" t="str">
        <f t="shared" si="30"/>
        <v/>
      </c>
      <c r="BF28" s="51" t="str">
        <f t="shared" si="31"/>
        <v/>
      </c>
      <c r="BG28" s="51" t="str">
        <f t="shared" si="32"/>
        <v/>
      </c>
      <c r="BH28" s="81" t="str">
        <f t="shared" si="33"/>
        <v/>
      </c>
      <c r="BI28" s="17"/>
      <c r="BJ28" s="152" t="s">
        <v>312</v>
      </c>
      <c r="BL28" s="43" t="str">
        <f t="shared" si="10"/>
        <v/>
      </c>
      <c r="BM28" s="44" t="str">
        <f t="shared" si="11"/>
        <v/>
      </c>
    </row>
    <row r="29" spans="2:65" x14ac:dyDescent="0.25">
      <c r="B29" s="128"/>
      <c r="C29" s="17"/>
      <c r="D29" s="121" t="str">
        <f t="shared" ca="1" si="12"/>
        <v/>
      </c>
      <c r="E29" s="16"/>
      <c r="F29" s="17"/>
      <c r="G29" s="17"/>
      <c r="H29" s="65"/>
      <c r="I29" s="17"/>
      <c r="J29" s="129"/>
      <c r="L29" s="142"/>
      <c r="M29" s="18"/>
      <c r="N29" s="19"/>
      <c r="O29" s="16"/>
      <c r="P29" s="16"/>
      <c r="Q29" s="7"/>
      <c r="R29" s="51" t="str">
        <f t="shared" si="13"/>
        <v/>
      </c>
      <c r="S29" s="51" t="str">
        <f t="shared" si="14"/>
        <v/>
      </c>
      <c r="T29" s="51" t="str">
        <f t="shared" si="15"/>
        <v/>
      </c>
      <c r="U29" s="16"/>
      <c r="V29" s="7"/>
      <c r="W29" s="143" t="str">
        <f t="shared" si="1"/>
        <v/>
      </c>
      <c r="Y29" s="142"/>
      <c r="Z29" s="18"/>
      <c r="AA29" s="19"/>
      <c r="AB29" s="16"/>
      <c r="AC29" s="16"/>
      <c r="AD29" s="158"/>
      <c r="AE29" s="51" t="str">
        <f t="shared" si="34"/>
        <v/>
      </c>
      <c r="AF29" s="51" t="str">
        <f t="shared" ref="AF29:AF33" si="40">IF(OR(EXACT(AC29, ""), EXACT(AD29, "")), "", IF(EXACT($D29, ""), AD29, IF(AD29&lt;$D29, $D29, AD29)))</f>
        <v/>
      </c>
      <c r="AG29" s="51" t="str">
        <f t="shared" si="36"/>
        <v/>
      </c>
      <c r="AH29" s="81" t="str">
        <f t="shared" ref="AH29:AH33" si="41">IF(OR(EXACT(AI29,""), EXACT(AJ29,"")), "",  AJ29-AI29)</f>
        <v/>
      </c>
      <c r="AI29" s="158"/>
      <c r="AJ29" s="152"/>
      <c r="AL29" s="142"/>
      <c r="AM29" s="18" t="s">
        <v>7</v>
      </c>
      <c r="AN29" s="19" t="s">
        <v>58</v>
      </c>
      <c r="AO29" s="16" t="s">
        <v>4</v>
      </c>
      <c r="AP29" s="16">
        <v>30</v>
      </c>
      <c r="AQ29" s="7">
        <v>44118</v>
      </c>
      <c r="AR29" s="51">
        <f t="shared" si="26"/>
        <v>44148</v>
      </c>
      <c r="AS29" s="51">
        <f t="shared" ca="1" si="27"/>
        <v>44118</v>
      </c>
      <c r="AT29" s="51">
        <f t="shared" ca="1" si="28"/>
        <v>44148</v>
      </c>
      <c r="AU29" s="81">
        <f t="shared" si="29"/>
        <v>30</v>
      </c>
      <c r="AV29" s="7">
        <v>44118</v>
      </c>
      <c r="AW29" s="152">
        <v>44148</v>
      </c>
      <c r="AY29" s="153"/>
      <c r="AZ29" s="30"/>
      <c r="BA29" s="31"/>
      <c r="BB29" s="16"/>
      <c r="BC29" s="16"/>
      <c r="BD29" s="7"/>
      <c r="BE29" s="51" t="str">
        <f t="shared" si="30"/>
        <v/>
      </c>
      <c r="BF29" s="51" t="str">
        <f t="shared" si="31"/>
        <v/>
      </c>
      <c r="BG29" s="51" t="str">
        <f t="shared" si="32"/>
        <v/>
      </c>
      <c r="BH29" s="81" t="str">
        <f t="shared" si="33"/>
        <v/>
      </c>
      <c r="BI29" s="17"/>
      <c r="BJ29" s="152" t="s">
        <v>312</v>
      </c>
      <c r="BL29" s="43" t="str">
        <f t="shared" si="10"/>
        <v/>
      </c>
      <c r="BM29" s="44" t="str">
        <f t="shared" si="11"/>
        <v/>
      </c>
    </row>
    <row r="30" spans="2:65" x14ac:dyDescent="0.25">
      <c r="B30" s="128"/>
      <c r="C30" s="17"/>
      <c r="D30" s="121" t="str">
        <f t="shared" ca="1" si="12"/>
        <v/>
      </c>
      <c r="E30" s="16"/>
      <c r="F30" s="17"/>
      <c r="G30" s="17"/>
      <c r="H30" s="65"/>
      <c r="I30" s="17"/>
      <c r="J30" s="129"/>
      <c r="L30" s="142"/>
      <c r="M30" s="18"/>
      <c r="N30" s="19"/>
      <c r="O30" s="16"/>
      <c r="P30" s="16"/>
      <c r="Q30" s="7"/>
      <c r="R30" s="51" t="str">
        <f t="shared" si="13"/>
        <v/>
      </c>
      <c r="S30" s="51" t="str">
        <f t="shared" si="14"/>
        <v/>
      </c>
      <c r="T30" s="51" t="str">
        <f t="shared" si="15"/>
        <v/>
      </c>
      <c r="U30" s="16"/>
      <c r="V30" s="7"/>
      <c r="W30" s="143" t="str">
        <f t="shared" si="1"/>
        <v/>
      </c>
      <c r="Y30" s="142"/>
      <c r="Z30" s="18"/>
      <c r="AA30" s="19"/>
      <c r="AB30" s="16"/>
      <c r="AC30" s="16"/>
      <c r="AD30" s="158"/>
      <c r="AE30" s="51" t="str">
        <f t="shared" si="34"/>
        <v/>
      </c>
      <c r="AF30" s="51" t="str">
        <f t="shared" si="40"/>
        <v/>
      </c>
      <c r="AG30" s="51" t="str">
        <f t="shared" si="36"/>
        <v/>
      </c>
      <c r="AH30" s="81" t="str">
        <f t="shared" si="41"/>
        <v/>
      </c>
      <c r="AI30" s="158"/>
      <c r="AJ30" s="152"/>
      <c r="AL30" s="142"/>
      <c r="AM30" s="18" t="s">
        <v>7</v>
      </c>
      <c r="AN30" s="19" t="s">
        <v>59</v>
      </c>
      <c r="AO30" s="16" t="s">
        <v>4</v>
      </c>
      <c r="AP30" s="16">
        <v>30</v>
      </c>
      <c r="AQ30" s="7">
        <v>44118</v>
      </c>
      <c r="AR30" s="51">
        <f t="shared" si="26"/>
        <v>44148</v>
      </c>
      <c r="AS30" s="51">
        <f t="shared" ca="1" si="27"/>
        <v>44118</v>
      </c>
      <c r="AT30" s="51">
        <f t="shared" ca="1" si="28"/>
        <v>44148</v>
      </c>
      <c r="AU30" s="81">
        <f t="shared" si="29"/>
        <v>30</v>
      </c>
      <c r="AV30" s="7">
        <v>44118</v>
      </c>
      <c r="AW30" s="152">
        <v>44148</v>
      </c>
      <c r="AY30" s="153"/>
      <c r="AZ30" s="30"/>
      <c r="BA30" s="31"/>
      <c r="BB30" s="16"/>
      <c r="BC30" s="16"/>
      <c r="BD30" s="7"/>
      <c r="BE30" s="51" t="str">
        <f t="shared" si="30"/>
        <v/>
      </c>
      <c r="BF30" s="51" t="str">
        <f t="shared" si="31"/>
        <v/>
      </c>
      <c r="BG30" s="51" t="str">
        <f t="shared" si="32"/>
        <v/>
      </c>
      <c r="BH30" s="81" t="str">
        <f t="shared" si="33"/>
        <v/>
      </c>
      <c r="BI30" s="17"/>
      <c r="BJ30" s="152" t="s">
        <v>312</v>
      </c>
      <c r="BL30" s="43" t="str">
        <f t="shared" si="10"/>
        <v/>
      </c>
      <c r="BM30" s="44" t="str">
        <f t="shared" si="11"/>
        <v/>
      </c>
    </row>
    <row r="31" spans="2:65" x14ac:dyDescent="0.25">
      <c r="B31" s="128"/>
      <c r="C31" s="17"/>
      <c r="D31" s="121" t="str">
        <f t="shared" ca="1" si="12"/>
        <v/>
      </c>
      <c r="E31" s="16"/>
      <c r="F31" s="17"/>
      <c r="G31" s="17"/>
      <c r="H31" s="65"/>
      <c r="I31" s="17"/>
      <c r="J31" s="129"/>
      <c r="L31" s="142"/>
      <c r="M31" s="18"/>
      <c r="N31" s="19"/>
      <c r="O31" s="16"/>
      <c r="P31" s="16"/>
      <c r="Q31" s="7"/>
      <c r="R31" s="51" t="str">
        <f t="shared" si="13"/>
        <v/>
      </c>
      <c r="S31" s="51" t="str">
        <f t="shared" si="14"/>
        <v/>
      </c>
      <c r="T31" s="51" t="str">
        <f t="shared" si="15"/>
        <v/>
      </c>
      <c r="U31" s="16"/>
      <c r="V31" s="7"/>
      <c r="W31" s="143" t="str">
        <f t="shared" si="1"/>
        <v/>
      </c>
      <c r="Y31" s="142"/>
      <c r="Z31" s="18"/>
      <c r="AA31" s="19"/>
      <c r="AB31" s="16"/>
      <c r="AC31" s="16"/>
      <c r="AD31" s="158"/>
      <c r="AE31" s="51" t="str">
        <f t="shared" si="34"/>
        <v/>
      </c>
      <c r="AF31" s="51" t="str">
        <f t="shared" si="40"/>
        <v/>
      </c>
      <c r="AG31" s="51" t="str">
        <f t="shared" si="36"/>
        <v/>
      </c>
      <c r="AH31" s="81" t="str">
        <f t="shared" si="41"/>
        <v/>
      </c>
      <c r="AI31" s="158"/>
      <c r="AJ31" s="152"/>
      <c r="AL31" s="142"/>
      <c r="AM31" s="18" t="s">
        <v>7</v>
      </c>
      <c r="AN31" s="19" t="s">
        <v>48</v>
      </c>
      <c r="AO31" s="16" t="s">
        <v>4</v>
      </c>
      <c r="AP31" s="16">
        <v>30</v>
      </c>
      <c r="AQ31" s="7">
        <v>44118</v>
      </c>
      <c r="AR31" s="51">
        <f t="shared" si="26"/>
        <v>44148</v>
      </c>
      <c r="AS31" s="51">
        <f t="shared" ca="1" si="27"/>
        <v>44118</v>
      </c>
      <c r="AT31" s="51">
        <f t="shared" ca="1" si="28"/>
        <v>44148</v>
      </c>
      <c r="AU31" s="81">
        <f t="shared" si="29"/>
        <v>30</v>
      </c>
      <c r="AV31" s="7">
        <v>44118</v>
      </c>
      <c r="AW31" s="152">
        <v>44148</v>
      </c>
      <c r="AY31" s="153"/>
      <c r="AZ31" s="30"/>
      <c r="BA31" s="31"/>
      <c r="BB31" s="16"/>
      <c r="BC31" s="16"/>
      <c r="BD31" s="7"/>
      <c r="BE31" s="51" t="str">
        <f t="shared" si="30"/>
        <v/>
      </c>
      <c r="BF31" s="51" t="str">
        <f t="shared" si="31"/>
        <v/>
      </c>
      <c r="BG31" s="51" t="str">
        <f t="shared" si="32"/>
        <v/>
      </c>
      <c r="BH31" s="81" t="str">
        <f t="shared" si="33"/>
        <v/>
      </c>
      <c r="BI31" s="17"/>
      <c r="BJ31" s="152" t="s">
        <v>312</v>
      </c>
      <c r="BL31" s="43" t="str">
        <f t="shared" si="10"/>
        <v/>
      </c>
      <c r="BM31" s="44" t="str">
        <f t="shared" si="11"/>
        <v/>
      </c>
    </row>
    <row r="32" spans="2:65" x14ac:dyDescent="0.25">
      <c r="B32" s="128"/>
      <c r="C32" s="17"/>
      <c r="D32" s="121" t="str">
        <f t="shared" ca="1" si="12"/>
        <v/>
      </c>
      <c r="E32" s="16"/>
      <c r="F32" s="17"/>
      <c r="G32" s="17"/>
      <c r="H32" s="65"/>
      <c r="I32" s="17"/>
      <c r="J32" s="129"/>
      <c r="L32" s="142"/>
      <c r="M32" s="18"/>
      <c r="N32" s="19"/>
      <c r="O32" s="16"/>
      <c r="P32" s="16"/>
      <c r="Q32" s="7"/>
      <c r="R32" s="51" t="str">
        <f t="shared" si="13"/>
        <v/>
      </c>
      <c r="S32" s="51" t="str">
        <f t="shared" si="14"/>
        <v/>
      </c>
      <c r="T32" s="51" t="str">
        <f t="shared" si="15"/>
        <v/>
      </c>
      <c r="U32" s="16"/>
      <c r="V32" s="7"/>
      <c r="W32" s="143" t="str">
        <f t="shared" si="1"/>
        <v/>
      </c>
      <c r="Y32" s="142"/>
      <c r="Z32" s="18"/>
      <c r="AA32" s="19"/>
      <c r="AB32" s="16"/>
      <c r="AC32" s="16"/>
      <c r="AD32" s="158"/>
      <c r="AE32" s="51" t="str">
        <f t="shared" si="34"/>
        <v/>
      </c>
      <c r="AF32" s="51" t="str">
        <f t="shared" si="40"/>
        <v/>
      </c>
      <c r="AG32" s="51" t="str">
        <f t="shared" si="36"/>
        <v/>
      </c>
      <c r="AH32" s="81" t="str">
        <f t="shared" si="41"/>
        <v/>
      </c>
      <c r="AI32" s="158"/>
      <c r="AJ32" s="152"/>
      <c r="AL32" s="142"/>
      <c r="AM32" s="18" t="s">
        <v>7</v>
      </c>
      <c r="AN32" s="19" t="s">
        <v>55</v>
      </c>
      <c r="AO32" s="16" t="s">
        <v>4</v>
      </c>
      <c r="AP32" s="16">
        <v>30</v>
      </c>
      <c r="AQ32" s="7">
        <v>44118</v>
      </c>
      <c r="AR32" s="51">
        <f t="shared" si="26"/>
        <v>44148</v>
      </c>
      <c r="AS32" s="51">
        <f t="shared" ca="1" si="27"/>
        <v>44118</v>
      </c>
      <c r="AT32" s="51">
        <f t="shared" ca="1" si="28"/>
        <v>44148</v>
      </c>
      <c r="AU32" s="81">
        <f t="shared" si="29"/>
        <v>30</v>
      </c>
      <c r="AV32" s="7">
        <v>44118</v>
      </c>
      <c r="AW32" s="152">
        <v>44148</v>
      </c>
      <c r="AY32" s="153"/>
      <c r="AZ32" s="30"/>
      <c r="BA32" s="31"/>
      <c r="BB32" s="16"/>
      <c r="BC32" s="16"/>
      <c r="BD32" s="7"/>
      <c r="BE32" s="51" t="str">
        <f t="shared" si="30"/>
        <v/>
      </c>
      <c r="BF32" s="51" t="str">
        <f t="shared" si="31"/>
        <v/>
      </c>
      <c r="BG32" s="51" t="str">
        <f t="shared" si="32"/>
        <v/>
      </c>
      <c r="BH32" s="81" t="str">
        <f t="shared" si="33"/>
        <v/>
      </c>
      <c r="BI32" s="17"/>
      <c r="BJ32" s="152" t="s">
        <v>312</v>
      </c>
      <c r="BL32" s="43" t="str">
        <f t="shared" si="10"/>
        <v/>
      </c>
      <c r="BM32" s="44" t="str">
        <f t="shared" si="11"/>
        <v/>
      </c>
    </row>
    <row r="33" spans="2:65" x14ac:dyDescent="0.25">
      <c r="B33" s="128"/>
      <c r="C33" s="17"/>
      <c r="D33" s="121" t="str">
        <f t="shared" ca="1" si="12"/>
        <v/>
      </c>
      <c r="E33" s="16"/>
      <c r="F33" s="17"/>
      <c r="G33" s="17"/>
      <c r="H33" s="65"/>
      <c r="I33" s="17"/>
      <c r="J33" s="129"/>
      <c r="L33" s="142"/>
      <c r="M33" s="18"/>
      <c r="N33" s="19"/>
      <c r="O33" s="16"/>
      <c r="P33" s="16"/>
      <c r="Q33" s="7"/>
      <c r="R33" s="51" t="str">
        <f t="shared" si="13"/>
        <v/>
      </c>
      <c r="S33" s="51" t="str">
        <f t="shared" si="14"/>
        <v/>
      </c>
      <c r="T33" s="51" t="str">
        <f t="shared" si="15"/>
        <v/>
      </c>
      <c r="U33" s="16"/>
      <c r="V33" s="7"/>
      <c r="W33" s="143" t="str">
        <f t="shared" si="1"/>
        <v/>
      </c>
      <c r="Y33" s="142"/>
      <c r="Z33" s="18"/>
      <c r="AA33" s="19"/>
      <c r="AB33" s="16"/>
      <c r="AC33" s="16"/>
      <c r="AD33" s="158"/>
      <c r="AE33" s="51" t="str">
        <f t="shared" si="34"/>
        <v/>
      </c>
      <c r="AF33" s="51" t="str">
        <f t="shared" si="40"/>
        <v/>
      </c>
      <c r="AG33" s="51" t="str">
        <f t="shared" si="36"/>
        <v/>
      </c>
      <c r="AH33" s="81" t="str">
        <f t="shared" si="41"/>
        <v/>
      </c>
      <c r="AI33" s="158"/>
      <c r="AJ33" s="152"/>
      <c r="AL33" s="142"/>
      <c r="AM33" s="18" t="s">
        <v>7</v>
      </c>
      <c r="AN33" s="19" t="s">
        <v>56</v>
      </c>
      <c r="AO33" s="16" t="s">
        <v>4</v>
      </c>
      <c r="AP33" s="16">
        <v>30</v>
      </c>
      <c r="AQ33" s="7">
        <v>44118</v>
      </c>
      <c r="AR33" s="51">
        <f t="shared" si="26"/>
        <v>44148</v>
      </c>
      <c r="AS33" s="51">
        <f t="shared" ca="1" si="27"/>
        <v>44118</v>
      </c>
      <c r="AT33" s="51">
        <f t="shared" ca="1" si="28"/>
        <v>44148</v>
      </c>
      <c r="AU33" s="81">
        <f t="shared" si="29"/>
        <v>30</v>
      </c>
      <c r="AV33" s="7">
        <v>44118</v>
      </c>
      <c r="AW33" s="152">
        <v>44148</v>
      </c>
      <c r="AY33" s="153"/>
      <c r="AZ33" s="30"/>
      <c r="BA33" s="31"/>
      <c r="BB33" s="16"/>
      <c r="BC33" s="16"/>
      <c r="BD33" s="7"/>
      <c r="BE33" s="51" t="str">
        <f t="shared" si="30"/>
        <v/>
      </c>
      <c r="BF33" s="51" t="str">
        <f t="shared" si="31"/>
        <v/>
      </c>
      <c r="BG33" s="51" t="str">
        <f t="shared" si="32"/>
        <v/>
      </c>
      <c r="BH33" s="81" t="str">
        <f t="shared" si="33"/>
        <v/>
      </c>
      <c r="BI33" s="17"/>
      <c r="BJ33" s="152" t="s">
        <v>312</v>
      </c>
      <c r="BL33" s="43" t="str">
        <f t="shared" si="10"/>
        <v/>
      </c>
      <c r="BM33" s="44" t="str">
        <f t="shared" si="11"/>
        <v/>
      </c>
    </row>
    <row r="34" spans="2:65" ht="15.75" thickBot="1" x14ac:dyDescent="0.3">
      <c r="B34" s="130"/>
      <c r="C34" s="131"/>
      <c r="D34" s="132"/>
      <c r="E34" s="133"/>
      <c r="F34" s="131"/>
      <c r="G34" s="131"/>
      <c r="H34" s="134"/>
      <c r="I34" s="131"/>
      <c r="J34" s="135"/>
      <c r="L34" s="144"/>
      <c r="M34" s="150"/>
      <c r="N34" s="145"/>
      <c r="O34" s="146"/>
      <c r="P34" s="146"/>
      <c r="Q34" s="146"/>
      <c r="R34" s="146"/>
      <c r="S34" s="146"/>
      <c r="T34" s="146"/>
      <c r="U34" s="146"/>
      <c r="V34" s="147"/>
      <c r="W34" s="148"/>
      <c r="Y34" s="144"/>
      <c r="Z34" s="150"/>
      <c r="AA34" s="145"/>
      <c r="AB34" s="146"/>
      <c r="AC34" s="146"/>
      <c r="AD34" s="159"/>
      <c r="AE34" s="146"/>
      <c r="AF34" s="146"/>
      <c r="AG34" s="146"/>
      <c r="AH34" s="146"/>
      <c r="AI34" s="162"/>
      <c r="AJ34" s="148"/>
      <c r="AL34" s="144"/>
      <c r="AM34" s="150"/>
      <c r="AN34" s="145"/>
      <c r="AO34" s="146"/>
      <c r="AP34" s="146"/>
      <c r="AQ34" s="146"/>
      <c r="AR34" s="146"/>
      <c r="AS34" s="146"/>
      <c r="AT34" s="146"/>
      <c r="AU34" s="146"/>
      <c r="AV34" s="147"/>
      <c r="AW34" s="148"/>
      <c r="AY34" s="144"/>
      <c r="AZ34" s="150"/>
      <c r="BA34" s="145"/>
      <c r="BB34" s="146"/>
      <c r="BC34" s="146"/>
      <c r="BD34" s="146"/>
      <c r="BE34" s="146"/>
      <c r="BF34" s="146"/>
      <c r="BG34" s="146"/>
      <c r="BH34" s="146"/>
      <c r="BI34" s="147"/>
      <c r="BJ34" s="148"/>
      <c r="BL34" s="43" t="str">
        <f t="shared" si="10"/>
        <v/>
      </c>
      <c r="BM34" s="44" t="str">
        <f t="shared" si="11"/>
        <v/>
      </c>
    </row>
    <row r="35" spans="2:65" x14ac:dyDescent="0.25">
      <c r="B35" s="122" t="s">
        <v>26</v>
      </c>
      <c r="C35" s="123" t="s">
        <v>25</v>
      </c>
      <c r="D35" s="124">
        <f ca="1">IF(EXACT(C35, ""), "", VLOOKUP(C35, OFFSET($BL$6, 0, 0, PARAMETER!$C$2, 2), 2, FALSE))</f>
        <v>44148</v>
      </c>
      <c r="E35" s="125">
        <f ca="1">IF(OR(EXACT(F35, ""), EXACT(G35, "")), "", G35-F35)</f>
        <v>5</v>
      </c>
      <c r="F35" s="126">
        <f ca="1">IF(COUNT(S35, AF35, AS35, BF35)=0, "", MIN(S35, AF35, AS35, BF35))</f>
        <v>44148</v>
      </c>
      <c r="G35" s="126">
        <f ca="1">IF(COUNT(T35, AG35, AT35, BG35)=0, "", MAX(T35, AG35, AT35, BG35))</f>
        <v>44153</v>
      </c>
      <c r="H35" s="125">
        <f>IF(OR(EXACT(I35, ""), EXACT(J35, "")), "", J35-I35)</f>
        <v>1</v>
      </c>
      <c r="I35" s="126">
        <f>IF(COUNT(V35, AI35, AV35, BI35)=0, "", MIN(V35, AI35, AV35, BI35))</f>
        <v>44148</v>
      </c>
      <c r="J35" s="127">
        <f>IF(COUNT(W35, AJ35, AW35, BJ35)=0, "", MAX(W35, AJ35, AW35, BJ35))</f>
        <v>44149</v>
      </c>
      <c r="L35" s="136"/>
      <c r="M35" s="149"/>
      <c r="N35" s="137"/>
      <c r="O35" s="138"/>
      <c r="P35" s="139" t="str">
        <f>IF(OR(EXACT(Q35, ""), EXACT(R35, "")), "", R35-Q35)</f>
        <v/>
      </c>
      <c r="Q35" s="140" t="str">
        <f>IF(COUNT(Q36:Q42)=0, "", MIN(Q36:Q42))</f>
        <v/>
      </c>
      <c r="R35" s="140" t="str">
        <f>IF(COUNT(R36:R42)=0, "", MAX(R36:R42))</f>
        <v/>
      </c>
      <c r="S35" s="140" t="str">
        <f>IF(COUNT(S36:S42)=0, "", MIN(S36:S42))</f>
        <v/>
      </c>
      <c r="T35" s="140" t="str">
        <f>IF(COUNT(T36:T42)=0, "", MAX(T36:T42))</f>
        <v/>
      </c>
      <c r="U35" s="139" t="str">
        <f>IF(OR(EXACT(V35, ""), EXACT(W35, "")), "", W35-V35)</f>
        <v/>
      </c>
      <c r="V35" s="140" t="str">
        <f>IF(COUNT(V36:V42)=0, "", MIN(V36:V42))</f>
        <v/>
      </c>
      <c r="W35" s="141" t="str">
        <f>IF(COUNT(W36:W42)=0, "", MAX(W36:W42))</f>
        <v/>
      </c>
      <c r="X35" s="27"/>
      <c r="Y35" s="136"/>
      <c r="Z35" s="149"/>
      <c r="AA35" s="137"/>
      <c r="AB35" s="138"/>
      <c r="AC35" s="139">
        <f>IF(OR(EXACT(AD35, ""), EXACT(AE35, "")), "", AE35-AD35)</f>
        <v>5</v>
      </c>
      <c r="AD35" s="140">
        <f>IF(COUNT(AD36:AD42)=0, "", MIN(AD36:AD42))</f>
        <v>44148</v>
      </c>
      <c r="AE35" s="140">
        <f>IF(COUNT(AE36:AE42)=0, "", MAX(AE36:AE42))</f>
        <v>44153</v>
      </c>
      <c r="AF35" s="140">
        <f ca="1">IF(COUNT(AF36:AF42)=0, "", MIN(AF36:AF42))</f>
        <v>44148</v>
      </c>
      <c r="AG35" s="140">
        <f ca="1">IF(COUNT(AG36:AG42)=0, "", MAX(AG36:AG42))</f>
        <v>44153</v>
      </c>
      <c r="AH35" s="139" t="str">
        <f>IF(OR(EXACT(AI35, ""), EXACT(AJ35, "")), "", AJ35-AI35)</f>
        <v/>
      </c>
      <c r="AI35" s="140" t="str">
        <f>IF(COUNT(AI36:AI42)=0, "", MIN(AI36:AI42))</f>
        <v/>
      </c>
      <c r="AJ35" s="141" t="str">
        <f>IF(COUNT(AJ36:AJ42)=0, "", MAX(AJ36:AJ42))</f>
        <v/>
      </c>
      <c r="AK35" s="27"/>
      <c r="AL35" s="136"/>
      <c r="AM35" s="149"/>
      <c r="AN35" s="137"/>
      <c r="AO35" s="138"/>
      <c r="AP35" s="139">
        <f>IF(OR(EXACT(AQ35, ""), EXACT(AR35, "")), "", AR35-AQ35)</f>
        <v>1</v>
      </c>
      <c r="AQ35" s="140">
        <f>IF(COUNT(AQ36:AQ42)=0, "", MIN(AQ36:AQ42))</f>
        <v>44148</v>
      </c>
      <c r="AR35" s="140">
        <f>IF(COUNT(AR36:AR42)=0, "", MAX(AR36:AR42))</f>
        <v>44149</v>
      </c>
      <c r="AS35" s="140">
        <f ca="1">IF(COUNT(AS36:AS42)=0, "", MIN(AS36:AS42))</f>
        <v>44148</v>
      </c>
      <c r="AT35" s="140">
        <f ca="1">IF(COUNT(AT36:AT42)=0, "", MAX(AT36:AT42))</f>
        <v>44149</v>
      </c>
      <c r="AU35" s="139">
        <f>IF(OR(EXACT(AV35, ""), EXACT(AW35, "")), "", AW35-AV35)</f>
        <v>1</v>
      </c>
      <c r="AV35" s="140">
        <f>IF(COUNT(AV36:AV42)=0, "", MIN(AV36:AV42))</f>
        <v>44148</v>
      </c>
      <c r="AW35" s="141">
        <f>IF(COUNT(AW36:AW42)=0, "", MAX(AW36:AW42))</f>
        <v>44149</v>
      </c>
      <c r="AX35" s="27"/>
      <c r="AY35" s="136"/>
      <c r="AZ35" s="149"/>
      <c r="BA35" s="137"/>
      <c r="BB35" s="138"/>
      <c r="BC35" s="139" t="str">
        <f>IF(OR(EXACT(BD35, ""), EXACT(BE35, "")), "", BE35-BD35)</f>
        <v/>
      </c>
      <c r="BD35" s="140" t="str">
        <f>IF(COUNT(BD36:BD42)=0, "", MIN(BD36:BD42))</f>
        <v/>
      </c>
      <c r="BE35" s="140" t="str">
        <f>IF(COUNT(BE36:BE42)=0, "", MAX(BE36:BE42))</f>
        <v/>
      </c>
      <c r="BF35" s="140" t="str">
        <f>IF(COUNT(BF36:BF42)=0, "", MIN(BF36:BF42))</f>
        <v/>
      </c>
      <c r="BG35" s="140" t="str">
        <f>IF(COUNT(BG36:BG42)=0, "", MAX(BG36:BG42))</f>
        <v/>
      </c>
      <c r="BH35" s="139" t="str">
        <f>IF(OR(EXACT(BI35, ""), EXACT(BJ35, "")), "", BJ35-BI35)</f>
        <v/>
      </c>
      <c r="BI35" s="140" t="str">
        <f>IF(COUNT(BI36:BI42)=0, "", MIN(BI36:BI42))</f>
        <v/>
      </c>
      <c r="BJ35" s="141" t="str">
        <f>IF(COUNT(BJ36:BJ42)=0, "", MAX(BJ36:BJ42))</f>
        <v/>
      </c>
      <c r="BL35" s="43" t="str">
        <f t="shared" si="10"/>
        <v>System.Authentication.Login</v>
      </c>
      <c r="BM35" s="44">
        <f t="shared" si="11"/>
        <v>44149</v>
      </c>
    </row>
    <row r="36" spans="2:65" x14ac:dyDescent="0.25">
      <c r="B36" s="128"/>
      <c r="C36" s="17"/>
      <c r="D36" s="121">
        <f ca="1">D35</f>
        <v>44148</v>
      </c>
      <c r="E36" s="16"/>
      <c r="F36" s="17"/>
      <c r="G36" s="17"/>
      <c r="H36" s="65"/>
      <c r="I36" s="17"/>
      <c r="J36" s="129"/>
      <c r="L36" s="142"/>
      <c r="M36" s="18"/>
      <c r="N36" s="19"/>
      <c r="O36" s="16" t="s">
        <v>3</v>
      </c>
      <c r="P36" s="6"/>
      <c r="Q36" s="7"/>
      <c r="R36" s="51" t="str">
        <f>IF(OR(EXACT(P36,""), EXACT(Q36,"")), "", P36+Q36)</f>
        <v/>
      </c>
      <c r="S36" s="51" t="str">
        <f>IF(OR(EXACT(P36,""), EXACT(Q36,"")), "", IF(Q36&lt;$D36, $D36, Q36))</f>
        <v/>
      </c>
      <c r="T36" s="51" t="str">
        <f>IF(OR(EXACT(P36,""), EXACT(Q36,"")), "", P36+S36)</f>
        <v/>
      </c>
      <c r="U36" s="81" t="str">
        <f>IF(OR(EXACT(V36,""), EXACT(W36,"")), "",  W36-V36)</f>
        <v/>
      </c>
      <c r="V36" s="7"/>
      <c r="W36" s="152"/>
      <c r="Y36" s="142"/>
      <c r="Z36" s="18" t="s">
        <v>7</v>
      </c>
      <c r="AA36" s="19" t="s">
        <v>8</v>
      </c>
      <c r="AB36" s="16" t="s">
        <v>4</v>
      </c>
      <c r="AC36" s="6">
        <v>3</v>
      </c>
      <c r="AD36" s="158">
        <v>44148</v>
      </c>
      <c r="AE36" s="51">
        <f>IF(OR(EXACT(AC36,""), EXACT(AD36,"")), "", AC36+AD36)</f>
        <v>44151</v>
      </c>
      <c r="AF36" s="51">
        <f ca="1">IF(OR(EXACT(AC36,""), EXACT(AD36,"")), "", IF(AD36&lt;$D36, $D36, AD36))</f>
        <v>44148</v>
      </c>
      <c r="AG36" s="51">
        <f ca="1">IF(OR(EXACT(AC36,""), EXACT(AD36,"")), "", AC36+AF36)</f>
        <v>44151</v>
      </c>
      <c r="AH36" s="81" t="str">
        <f>IF(OR(EXACT(AI36,""), EXACT(AJ36,"")), "",  AJ36-AI36)</f>
        <v/>
      </c>
      <c r="AI36" s="158"/>
      <c r="AJ36" s="152"/>
      <c r="AL36" s="142" t="s">
        <v>0</v>
      </c>
      <c r="AM36" s="84" t="s">
        <v>6</v>
      </c>
      <c r="AN36" s="85"/>
      <c r="AO36" s="16"/>
      <c r="AP36" s="16"/>
      <c r="AQ36" s="7"/>
      <c r="AR36" s="51" t="str">
        <f t="shared" ref="AR36:AR39" si="42">IF(OR(EXACT(AP36,""), EXACT(AQ36,"")), "", AP36+AQ36)</f>
        <v/>
      </c>
      <c r="AS36" s="51" t="str">
        <f t="shared" ref="AS36:AS39" si="43">IF(OR(EXACT(AP36, ""), EXACT(AQ36, "")), "", IF(EXACT($D36, ""), AQ36, IF(AQ36&lt;$D36, $D36, AQ36)))</f>
        <v/>
      </c>
      <c r="AT36" s="51" t="str">
        <f t="shared" ref="AT36:AT39" si="44">IF(OR(EXACT(AP36,""), EXACT(AQ36,"")), "", AP36+AS36)</f>
        <v/>
      </c>
      <c r="AU36" s="81" t="str">
        <f t="shared" ref="AU36:AU39" si="45">IF(OR(EXACT(AV36,""), EXACT(AW36,"")), "",  AW36-AV36)</f>
        <v/>
      </c>
      <c r="AV36" s="7"/>
      <c r="AW36" s="152"/>
      <c r="AY36" s="142"/>
      <c r="AZ36" s="86"/>
      <c r="BA36" s="87"/>
      <c r="BB36" s="16"/>
      <c r="BC36" s="16"/>
      <c r="BD36" s="16"/>
      <c r="BE36" s="51" t="str">
        <f t="shared" ref="BE36" si="46">IF(OR(EXACT(BC36,""), EXACT(BD36,"")), "", BC36+BD36)</f>
        <v/>
      </c>
      <c r="BF36" s="51" t="str">
        <f t="shared" ref="BF36" si="47">IF(OR(EXACT(BC36, ""), EXACT(BD36, "")), "", IF(EXACT($D36, ""), BD36, IF(BD36&lt;$D36, $D36, BD36)))</f>
        <v/>
      </c>
      <c r="BG36" s="51" t="str">
        <f t="shared" ref="BG36" si="48">IF(OR(EXACT(BC36,""), EXACT(BD36,"")), "", BC36+BF36)</f>
        <v/>
      </c>
      <c r="BH36" s="81" t="str">
        <f t="shared" ref="BH36" si="49">IF(OR(EXACT(BI36,""), EXACT(BJ36,"")), "",  BJ36-BI36)</f>
        <v/>
      </c>
      <c r="BI36" s="17"/>
      <c r="BJ36" s="152" t="s">
        <v>312</v>
      </c>
      <c r="BL36" s="43" t="str">
        <f t="shared" si="10"/>
        <v/>
      </c>
      <c r="BM36" s="44" t="str">
        <f t="shared" si="11"/>
        <v/>
      </c>
    </row>
    <row r="37" spans="2:65" x14ac:dyDescent="0.25">
      <c r="B37" s="128"/>
      <c r="C37" s="17"/>
      <c r="D37" s="121">
        <f t="shared" ref="D37:D41" ca="1" si="50">D36</f>
        <v>44148</v>
      </c>
      <c r="E37" s="16"/>
      <c r="F37" s="17"/>
      <c r="G37" s="17"/>
      <c r="H37" s="65"/>
      <c r="I37" s="17"/>
      <c r="J37" s="129"/>
      <c r="L37" s="142"/>
      <c r="M37" s="18"/>
      <c r="N37" s="19"/>
      <c r="O37" s="16"/>
      <c r="P37" s="6"/>
      <c r="Q37" s="7"/>
      <c r="R37" s="51" t="str">
        <f>IF(OR(EXACT(P37,""), EXACT(Q37,"")), "", P37+Q37)</f>
        <v/>
      </c>
      <c r="S37" s="51" t="str">
        <f>IF(OR(EXACT(P37,""), EXACT(Q37,"")), "", IF(Q37&lt;$D37, $D37, Q37))</f>
        <v/>
      </c>
      <c r="T37" s="51" t="str">
        <f>IF(OR(EXACT(P37,""), EXACT(Q37,"")), "", P37+S37)</f>
        <v/>
      </c>
      <c r="U37" s="81" t="str">
        <f>IF(OR(EXACT(V37,""), EXACT(W37,"")), "",  W37-V37)</f>
        <v/>
      </c>
      <c r="V37" s="7"/>
      <c r="W37" s="152"/>
      <c r="Y37" s="142"/>
      <c r="Z37" s="18" t="s">
        <v>7</v>
      </c>
      <c r="AA37" s="19" t="s">
        <v>9</v>
      </c>
      <c r="AB37" s="16" t="s">
        <v>4</v>
      </c>
      <c r="AC37" s="6">
        <v>4</v>
      </c>
      <c r="AD37" s="158">
        <v>44149</v>
      </c>
      <c r="AE37" s="51">
        <f>IF(OR(EXACT(AC37,""), EXACT(AD37,"")), "", AC37+AD37)</f>
        <v>44153</v>
      </c>
      <c r="AF37" s="51">
        <f ca="1">IF(OR(EXACT(AC37,""), EXACT(AD37,"")), "", IF(AD37&lt;$D37, $D37, AD37))</f>
        <v>44149</v>
      </c>
      <c r="AG37" s="51">
        <f ca="1">IF(OR(EXACT(AC37,""), EXACT(AD37,"")), "", AC37+AF37)</f>
        <v>44153</v>
      </c>
      <c r="AH37" s="81" t="str">
        <f>IF(OR(EXACT(AI37,""), EXACT(AJ37,"")), "",  AJ37-AI37)</f>
        <v/>
      </c>
      <c r="AI37" s="158"/>
      <c r="AJ37" s="152"/>
      <c r="AL37" s="142"/>
      <c r="AM37" s="18" t="s">
        <v>7</v>
      </c>
      <c r="AN37" s="19" t="s">
        <v>20</v>
      </c>
      <c r="AO37" s="16" t="s">
        <v>4</v>
      </c>
      <c r="AP37" s="16">
        <v>1</v>
      </c>
      <c r="AQ37" s="7">
        <v>44148</v>
      </c>
      <c r="AR37" s="51">
        <f t="shared" ref="AR37:AR41" si="51">IF(OR(EXACT(AP37,""), EXACT(AQ37,"")), "", AP37+AQ37)</f>
        <v>44149</v>
      </c>
      <c r="AS37" s="51">
        <f t="shared" ref="AS37:AS41" ca="1" si="52">IF(OR(EXACT(AP37, ""), EXACT(AQ37, "")), "", IF(EXACT($D37, ""), AQ37, IF(AQ37&lt;$D37, $D37, AQ37)))</f>
        <v>44148</v>
      </c>
      <c r="AT37" s="51">
        <f t="shared" ref="AT37:AT41" ca="1" si="53">IF(OR(EXACT(AP37,""), EXACT(AQ37,"")), "", AP37+AS37)</f>
        <v>44149</v>
      </c>
      <c r="AU37" s="81">
        <f t="shared" ref="AU37:AU41" si="54">IF(OR(EXACT(AV37,""), EXACT(AW37,"")), "",  AW37-AV37)</f>
        <v>1</v>
      </c>
      <c r="AV37" s="7">
        <v>44148</v>
      </c>
      <c r="AW37" s="152">
        <v>44149</v>
      </c>
      <c r="AY37" s="142"/>
      <c r="AZ37" s="86"/>
      <c r="BA37" s="87"/>
      <c r="BB37" s="16"/>
      <c r="BC37" s="16"/>
      <c r="BD37" s="16"/>
      <c r="BE37" s="51" t="str">
        <f t="shared" ref="BE37:BE41" si="55">IF(OR(EXACT(BC37,""), EXACT(BD37,"")), "", BC37+BD37)</f>
        <v/>
      </c>
      <c r="BF37" s="51" t="str">
        <f t="shared" ref="BF37:BF41" si="56">IF(OR(EXACT(BC37, ""), EXACT(BD37, "")), "", IF(EXACT($D37, ""), BD37, IF(BD37&lt;$D37, $D37, BD37)))</f>
        <v/>
      </c>
      <c r="BG37" s="51" t="str">
        <f t="shared" ref="BG37:BG41" si="57">IF(OR(EXACT(BC37,""), EXACT(BD37,"")), "", BC37+BF37)</f>
        <v/>
      </c>
      <c r="BH37" s="81" t="str">
        <f t="shared" ref="BH37:BH41" si="58">IF(OR(EXACT(BI37,""), EXACT(BJ37,"")), "",  BJ37-BI37)</f>
        <v/>
      </c>
      <c r="BI37" s="17"/>
      <c r="BJ37" s="152" t="s">
        <v>312</v>
      </c>
      <c r="BL37" s="43" t="str">
        <f t="shared" si="10"/>
        <v/>
      </c>
      <c r="BM37" s="44" t="str">
        <f t="shared" si="11"/>
        <v/>
      </c>
    </row>
    <row r="38" spans="2:65" x14ac:dyDescent="0.25">
      <c r="B38" s="128"/>
      <c r="C38" s="17"/>
      <c r="D38" s="121">
        <f t="shared" ca="1" si="50"/>
        <v>44148</v>
      </c>
      <c r="E38" s="16"/>
      <c r="F38" s="17"/>
      <c r="G38" s="17"/>
      <c r="H38" s="65"/>
      <c r="I38" s="17"/>
      <c r="J38" s="129"/>
      <c r="L38" s="142"/>
      <c r="M38" s="18"/>
      <c r="N38" s="19"/>
      <c r="O38" s="16"/>
      <c r="P38" s="16"/>
      <c r="Q38" s="7"/>
      <c r="R38" s="51" t="str">
        <f>IF(OR(EXACT(P38,""), EXACT(Q38,"")), "", P38+Q38)</f>
        <v/>
      </c>
      <c r="S38" s="51" t="str">
        <f>IF(OR(EXACT(P38,""), EXACT(Q38,"")), "", IF(Q38&lt;$D38, $D38, Q38))</f>
        <v/>
      </c>
      <c r="T38" s="51" t="str">
        <f>IF(OR(EXACT(P38,""), EXACT(Q38,"")), "", P38+S38)</f>
        <v/>
      </c>
      <c r="U38" s="81" t="str">
        <f>IF(OR(EXACT(V38,""), EXACT(W38,"")), "",  W38-V38)</f>
        <v/>
      </c>
      <c r="V38" s="7"/>
      <c r="W38" s="152"/>
      <c r="Y38" s="142"/>
      <c r="Z38" s="18"/>
      <c r="AA38" s="19"/>
      <c r="AB38" s="16"/>
      <c r="AC38" s="16"/>
      <c r="AD38" s="158"/>
      <c r="AE38" s="51" t="str">
        <f>IF(OR(EXACT(AC38,""), EXACT(AD38,"")), "", AC38+AD38)</f>
        <v/>
      </c>
      <c r="AF38" s="51" t="str">
        <f>IF(OR(EXACT(AC38,""), EXACT(AD38,"")), "", IF(AD38&lt;$D38, $D38, AD38))</f>
        <v/>
      </c>
      <c r="AG38" s="51" t="str">
        <f>IF(OR(EXACT(AC38,""), EXACT(AD38,"")), "", AC38+AF38)</f>
        <v/>
      </c>
      <c r="AH38" s="81" t="str">
        <f>IF(OR(EXACT(AI38,""), EXACT(AJ38,"")), "",  AJ38-AI38)</f>
        <v/>
      </c>
      <c r="AI38" s="158"/>
      <c r="AJ38" s="152"/>
      <c r="AL38" s="142"/>
      <c r="AM38" s="18" t="s">
        <v>7</v>
      </c>
      <c r="AN38" s="19" t="s">
        <v>21</v>
      </c>
      <c r="AO38" s="16" t="s">
        <v>4</v>
      </c>
      <c r="AP38" s="16">
        <v>1</v>
      </c>
      <c r="AQ38" s="7">
        <v>44148</v>
      </c>
      <c r="AR38" s="51">
        <f t="shared" si="51"/>
        <v>44149</v>
      </c>
      <c r="AS38" s="51">
        <f t="shared" ca="1" si="52"/>
        <v>44148</v>
      </c>
      <c r="AT38" s="51">
        <f t="shared" ca="1" si="53"/>
        <v>44149</v>
      </c>
      <c r="AU38" s="81">
        <f t="shared" si="54"/>
        <v>1</v>
      </c>
      <c r="AV38" s="7">
        <v>44148</v>
      </c>
      <c r="AW38" s="152">
        <v>44149</v>
      </c>
      <c r="AY38" s="142"/>
      <c r="AZ38" s="86"/>
      <c r="BA38" s="87"/>
      <c r="BB38" s="16"/>
      <c r="BC38" s="16"/>
      <c r="BD38" s="16"/>
      <c r="BE38" s="51" t="str">
        <f t="shared" si="55"/>
        <v/>
      </c>
      <c r="BF38" s="51" t="str">
        <f t="shared" si="56"/>
        <v/>
      </c>
      <c r="BG38" s="51" t="str">
        <f t="shared" si="57"/>
        <v/>
      </c>
      <c r="BH38" s="81" t="str">
        <f t="shared" si="58"/>
        <v/>
      </c>
      <c r="BI38" s="17"/>
      <c r="BJ38" s="152" t="s">
        <v>312</v>
      </c>
      <c r="BL38" s="43" t="str">
        <f t="shared" si="10"/>
        <v/>
      </c>
      <c r="BM38" s="44" t="str">
        <f t="shared" si="11"/>
        <v/>
      </c>
    </row>
    <row r="39" spans="2:65" x14ac:dyDescent="0.25">
      <c r="B39" s="128"/>
      <c r="C39" s="17"/>
      <c r="D39" s="121">
        <f t="shared" ca="1" si="50"/>
        <v>44148</v>
      </c>
      <c r="E39" s="16"/>
      <c r="F39" s="17"/>
      <c r="G39" s="17"/>
      <c r="H39" s="65"/>
      <c r="I39" s="17"/>
      <c r="J39" s="129"/>
      <c r="L39" s="142"/>
      <c r="M39" s="18"/>
      <c r="N39" s="19"/>
      <c r="O39" s="16"/>
      <c r="P39" s="16"/>
      <c r="Q39" s="7"/>
      <c r="R39" s="51" t="str">
        <f>IF(OR(EXACT(P39,""), EXACT(Q39,"")), "", P39+Q39)</f>
        <v/>
      </c>
      <c r="S39" s="51" t="str">
        <f>IF(OR(EXACT(P39,""), EXACT(Q39,"")), "", IF(Q39&lt;$D39, $D39, Q39))</f>
        <v/>
      </c>
      <c r="T39" s="51" t="str">
        <f>IF(OR(EXACT(P39,""), EXACT(Q39,"")), "", P39+S39)</f>
        <v/>
      </c>
      <c r="U39" s="81" t="str">
        <f>IF(OR(EXACT(V39,""), EXACT(W39,"")), "",  W39-V39)</f>
        <v/>
      </c>
      <c r="V39" s="7"/>
      <c r="W39" s="152"/>
      <c r="Y39" s="142"/>
      <c r="Z39" s="18"/>
      <c r="AA39" s="19"/>
      <c r="AB39" s="16"/>
      <c r="AC39" s="16"/>
      <c r="AD39" s="158"/>
      <c r="AE39" s="51" t="str">
        <f>IF(OR(EXACT(AC39,""), EXACT(AD39,"")), "", AC39+AD39)</f>
        <v/>
      </c>
      <c r="AF39" s="51" t="str">
        <f>IF(OR(EXACT(AC39,""), EXACT(AD39,"")), "", IF(AD39&lt;$D39, $D39, AD39))</f>
        <v/>
      </c>
      <c r="AG39" s="51" t="str">
        <f>IF(OR(EXACT(AC39,""), EXACT(AD39,"")), "", AC39+AF39)</f>
        <v/>
      </c>
      <c r="AH39" s="81" t="str">
        <f>IF(OR(EXACT(AI39,""), EXACT(AJ39,"")), "",  AJ39-AI39)</f>
        <v/>
      </c>
      <c r="AI39" s="158"/>
      <c r="AJ39" s="152"/>
      <c r="AL39" s="142"/>
      <c r="AM39" s="18" t="s">
        <v>7</v>
      </c>
      <c r="AN39" s="19" t="s">
        <v>22</v>
      </c>
      <c r="AO39" s="16" t="s">
        <v>4</v>
      </c>
      <c r="AP39" s="16">
        <v>1</v>
      </c>
      <c r="AQ39" s="7">
        <v>44148</v>
      </c>
      <c r="AR39" s="51">
        <f t="shared" si="51"/>
        <v>44149</v>
      </c>
      <c r="AS39" s="51">
        <f t="shared" ca="1" si="52"/>
        <v>44148</v>
      </c>
      <c r="AT39" s="51">
        <f t="shared" ca="1" si="53"/>
        <v>44149</v>
      </c>
      <c r="AU39" s="81">
        <f t="shared" si="54"/>
        <v>1</v>
      </c>
      <c r="AV39" s="7">
        <v>44148</v>
      </c>
      <c r="AW39" s="152">
        <v>44149</v>
      </c>
      <c r="AY39" s="142"/>
      <c r="AZ39" s="86"/>
      <c r="BA39" s="87"/>
      <c r="BB39" s="16"/>
      <c r="BC39" s="16"/>
      <c r="BD39" s="16"/>
      <c r="BE39" s="51" t="str">
        <f t="shared" si="55"/>
        <v/>
      </c>
      <c r="BF39" s="51" t="str">
        <f t="shared" si="56"/>
        <v/>
      </c>
      <c r="BG39" s="51" t="str">
        <f t="shared" si="57"/>
        <v/>
      </c>
      <c r="BH39" s="81" t="str">
        <f t="shared" si="58"/>
        <v/>
      </c>
      <c r="BI39" s="17"/>
      <c r="BJ39" s="152" t="s">
        <v>312</v>
      </c>
      <c r="BL39" s="43" t="str">
        <f t="shared" si="10"/>
        <v/>
      </c>
      <c r="BM39" s="44" t="str">
        <f t="shared" si="11"/>
        <v/>
      </c>
    </row>
    <row r="40" spans="2:65" x14ac:dyDescent="0.25">
      <c r="B40" s="128"/>
      <c r="C40" s="17"/>
      <c r="D40" s="121">
        <f t="shared" ca="1" si="50"/>
        <v>44148</v>
      </c>
      <c r="E40" s="16"/>
      <c r="F40" s="17"/>
      <c r="G40" s="17"/>
      <c r="H40" s="65"/>
      <c r="I40" s="17"/>
      <c r="J40" s="129"/>
      <c r="L40" s="142"/>
      <c r="M40" s="18"/>
      <c r="N40" s="19"/>
      <c r="O40" s="16"/>
      <c r="P40" s="16"/>
      <c r="Q40" s="7"/>
      <c r="R40" s="51" t="str">
        <f>IF(OR(EXACT(P40,""), EXACT(Q40,"")), "", P40+Q40)</f>
        <v/>
      </c>
      <c r="S40" s="51" t="str">
        <f>IF(OR(EXACT(P40,""), EXACT(Q40,"")), "", IF(Q40&lt;$D40, $D40, Q40))</f>
        <v/>
      </c>
      <c r="T40" s="51" t="str">
        <f>IF(OR(EXACT(P40,""), EXACT(Q40,"")), "", P40+S40)</f>
        <v/>
      </c>
      <c r="U40" s="81" t="str">
        <f>IF(OR(EXACT(V40,""), EXACT(W40,"")), "",  W40-V40)</f>
        <v/>
      </c>
      <c r="V40" s="7"/>
      <c r="W40" s="152"/>
      <c r="Y40" s="142"/>
      <c r="Z40" s="18"/>
      <c r="AA40" s="19"/>
      <c r="AB40" s="16"/>
      <c r="AC40" s="16"/>
      <c r="AD40" s="158"/>
      <c r="AE40" s="51" t="str">
        <f>IF(OR(EXACT(AC40,""), EXACT(AD40,"")), "", AC40+AD40)</f>
        <v/>
      </c>
      <c r="AF40" s="51" t="str">
        <f>IF(OR(EXACT(AC40,""), EXACT(AD40,"")), "", IF(AD40&lt;$D40, $D40, AD40))</f>
        <v/>
      </c>
      <c r="AG40" s="51" t="str">
        <f>IF(OR(EXACT(AC40,""), EXACT(AD40,"")), "", AC40+AF40)</f>
        <v/>
      </c>
      <c r="AH40" s="81" t="str">
        <f>IF(OR(EXACT(AI40,""), EXACT(AJ40,"")), "",  AJ40-AI40)</f>
        <v/>
      </c>
      <c r="AI40" s="158"/>
      <c r="AJ40" s="152"/>
      <c r="AL40" s="142" t="s">
        <v>0</v>
      </c>
      <c r="AM40" s="84" t="s">
        <v>5</v>
      </c>
      <c r="AN40" s="85"/>
      <c r="AO40" s="16"/>
      <c r="AP40" s="16"/>
      <c r="AQ40" s="16"/>
      <c r="AR40" s="51" t="str">
        <f t="shared" si="51"/>
        <v/>
      </c>
      <c r="AS40" s="51" t="str">
        <f t="shared" si="52"/>
        <v/>
      </c>
      <c r="AT40" s="51" t="str">
        <f t="shared" si="53"/>
        <v/>
      </c>
      <c r="AU40" s="81" t="str">
        <f t="shared" si="54"/>
        <v/>
      </c>
      <c r="AV40" s="7"/>
      <c r="AW40" s="152"/>
      <c r="AY40" s="142"/>
      <c r="AZ40" s="86"/>
      <c r="BA40" s="87"/>
      <c r="BB40" s="16"/>
      <c r="BC40" s="16"/>
      <c r="BD40" s="16"/>
      <c r="BE40" s="51" t="str">
        <f t="shared" si="55"/>
        <v/>
      </c>
      <c r="BF40" s="51" t="str">
        <f t="shared" si="56"/>
        <v/>
      </c>
      <c r="BG40" s="51" t="str">
        <f t="shared" si="57"/>
        <v/>
      </c>
      <c r="BH40" s="81" t="str">
        <f t="shared" si="58"/>
        <v/>
      </c>
      <c r="BI40" s="17"/>
      <c r="BJ40" s="152" t="s">
        <v>312</v>
      </c>
      <c r="BL40" s="43" t="str">
        <f t="shared" si="10"/>
        <v/>
      </c>
      <c r="BM40" s="44" t="str">
        <f t="shared" si="11"/>
        <v/>
      </c>
    </row>
    <row r="41" spans="2:65" x14ac:dyDescent="0.25">
      <c r="B41" s="128"/>
      <c r="C41" s="17"/>
      <c r="D41" s="121">
        <f t="shared" ca="1" si="50"/>
        <v>44148</v>
      </c>
      <c r="E41" s="16"/>
      <c r="F41" s="17"/>
      <c r="G41" s="17"/>
      <c r="H41" s="65"/>
      <c r="I41" s="17"/>
      <c r="J41" s="129"/>
      <c r="L41" s="142"/>
      <c r="M41" s="18"/>
      <c r="N41" s="19"/>
      <c r="O41" s="16"/>
      <c r="P41" s="16"/>
      <c r="Q41" s="7"/>
      <c r="R41" s="51" t="str">
        <f>IF(OR(EXACT(P41,""), EXACT(Q41,"")), "", P41+Q41)</f>
        <v/>
      </c>
      <c r="S41" s="51" t="str">
        <f>IF(OR(EXACT(P41,""), EXACT(Q41,"")), "", IF(Q41&lt;$D41, $D41, Q41))</f>
        <v/>
      </c>
      <c r="T41" s="51" t="str">
        <f>IF(OR(EXACT(P41,""), EXACT(Q41,"")), "", P41+S41)</f>
        <v/>
      </c>
      <c r="U41" s="81" t="str">
        <f>IF(OR(EXACT(V41,""), EXACT(W41,"")), "",  W41-V41)</f>
        <v/>
      </c>
      <c r="V41" s="7"/>
      <c r="W41" s="152"/>
      <c r="Y41" s="142"/>
      <c r="Z41" s="18"/>
      <c r="AA41" s="19"/>
      <c r="AB41" s="16"/>
      <c r="AC41" s="16"/>
      <c r="AD41" s="158"/>
      <c r="AE41" s="51" t="str">
        <f>IF(OR(EXACT(AC41,""), EXACT(AD41,"")), "", AC41+AD41)</f>
        <v/>
      </c>
      <c r="AF41" s="51" t="str">
        <f>IF(OR(EXACT(AC41,""), EXACT(AD41,"")), "", IF(AD41&lt;$D41, $D41, AD41))</f>
        <v/>
      </c>
      <c r="AG41" s="51" t="str">
        <f>IF(OR(EXACT(AC41,""), EXACT(AD41,"")), "", AC41+AF41)</f>
        <v/>
      </c>
      <c r="AH41" s="81" t="str">
        <f>IF(OR(EXACT(AI41,""), EXACT(AJ41,"")), "",  AJ41-AI41)</f>
        <v/>
      </c>
      <c r="AI41" s="158"/>
      <c r="AJ41" s="152"/>
      <c r="AL41" s="142"/>
      <c r="AM41" s="18" t="s">
        <v>7</v>
      </c>
      <c r="AN41" s="19" t="s">
        <v>23</v>
      </c>
      <c r="AO41" s="16" t="s">
        <v>4</v>
      </c>
      <c r="AP41" s="16">
        <v>1</v>
      </c>
      <c r="AQ41" s="7">
        <v>44148</v>
      </c>
      <c r="AR41" s="51">
        <f t="shared" si="51"/>
        <v>44149</v>
      </c>
      <c r="AS41" s="51">
        <f t="shared" ca="1" si="52"/>
        <v>44148</v>
      </c>
      <c r="AT41" s="51">
        <f t="shared" ca="1" si="53"/>
        <v>44149</v>
      </c>
      <c r="AU41" s="81">
        <f t="shared" si="54"/>
        <v>1</v>
      </c>
      <c r="AV41" s="7">
        <v>44148</v>
      </c>
      <c r="AW41" s="152">
        <v>44149</v>
      </c>
      <c r="AY41" s="142"/>
      <c r="AZ41" s="86"/>
      <c r="BA41" s="87"/>
      <c r="BB41" s="16"/>
      <c r="BC41" s="16"/>
      <c r="BD41" s="16"/>
      <c r="BE41" s="51" t="str">
        <f t="shared" si="55"/>
        <v/>
      </c>
      <c r="BF41" s="51" t="str">
        <f t="shared" si="56"/>
        <v/>
      </c>
      <c r="BG41" s="51" t="str">
        <f t="shared" si="57"/>
        <v/>
      </c>
      <c r="BH41" s="81" t="str">
        <f t="shared" si="58"/>
        <v/>
      </c>
      <c r="BI41" s="17"/>
      <c r="BJ41" s="152" t="s">
        <v>312</v>
      </c>
      <c r="BL41" s="43" t="str">
        <f t="shared" si="10"/>
        <v/>
      </c>
      <c r="BM41" s="44" t="str">
        <f t="shared" si="11"/>
        <v/>
      </c>
    </row>
    <row r="42" spans="2:65" ht="15.75" thickBot="1" x14ac:dyDescent="0.3">
      <c r="B42" s="130"/>
      <c r="C42" s="131"/>
      <c r="D42" s="132"/>
      <c r="E42" s="133"/>
      <c r="F42" s="131"/>
      <c r="G42" s="131"/>
      <c r="H42" s="134"/>
      <c r="I42" s="131"/>
      <c r="J42" s="135"/>
      <c r="L42" s="144"/>
      <c r="M42" s="150"/>
      <c r="N42" s="145"/>
      <c r="O42" s="146"/>
      <c r="P42" s="146"/>
      <c r="Q42" s="146"/>
      <c r="R42" s="146"/>
      <c r="S42" s="146"/>
      <c r="T42" s="146"/>
      <c r="U42" s="146"/>
      <c r="V42" s="147"/>
      <c r="W42" s="148"/>
      <c r="Y42" s="144"/>
      <c r="Z42" s="150"/>
      <c r="AA42" s="145"/>
      <c r="AB42" s="146"/>
      <c r="AC42" s="146"/>
      <c r="AD42" s="159"/>
      <c r="AE42" s="146"/>
      <c r="AF42" s="146"/>
      <c r="AG42" s="146"/>
      <c r="AH42" s="146"/>
      <c r="AI42" s="162"/>
      <c r="AJ42" s="148"/>
      <c r="AL42" s="144"/>
      <c r="AM42" s="150"/>
      <c r="AN42" s="145"/>
      <c r="AO42" s="146"/>
      <c r="AP42" s="146"/>
      <c r="AQ42" s="146"/>
      <c r="AR42" s="146"/>
      <c r="AS42" s="146"/>
      <c r="AT42" s="146"/>
      <c r="AU42" s="146"/>
      <c r="AV42" s="147"/>
      <c r="AW42" s="148"/>
      <c r="AY42" s="144"/>
      <c r="AZ42" s="150"/>
      <c r="BA42" s="145"/>
      <c r="BB42" s="146"/>
      <c r="BC42" s="146"/>
      <c r="BD42" s="146"/>
      <c r="BE42" s="146"/>
      <c r="BF42" s="146"/>
      <c r="BG42" s="146"/>
      <c r="BH42" s="146"/>
      <c r="BI42" s="147"/>
      <c r="BJ42" s="148"/>
      <c r="BL42" s="43" t="str">
        <f t="shared" si="10"/>
        <v/>
      </c>
      <c r="BM42" s="44" t="str">
        <f t="shared" si="11"/>
        <v/>
      </c>
    </row>
    <row r="43" spans="2:65" x14ac:dyDescent="0.25">
      <c r="B43" s="122" t="s">
        <v>30</v>
      </c>
      <c r="C43" s="123" t="s">
        <v>25</v>
      </c>
      <c r="D43" s="124">
        <f ca="1">IF(EXACT(C43, ""), "", VLOOKUP(C43, OFFSET($BL$6, 0, 0, PARAMETER!$C$2, 2), 2, FALSE))</f>
        <v>44148</v>
      </c>
      <c r="E43" s="125">
        <f ca="1">IF(OR(EXACT(F43, ""), EXACT(G43, "")), "", G43-F43)</f>
        <v>1</v>
      </c>
      <c r="F43" s="126">
        <f ca="1">IF(COUNT(S43, AF43, AS43, BF43)=0, "", MIN(S43, AF43, AS43, BF43))</f>
        <v>44148</v>
      </c>
      <c r="G43" s="126">
        <f ca="1">IF(COUNT(T43, AG43, AT43, BG43)=0, "", MAX(T43, AG43, AT43, BG43))</f>
        <v>44149</v>
      </c>
      <c r="H43" s="125">
        <f>IF(OR(EXACT(I43, ""), EXACT(J43, "")), "", J43-I43)</f>
        <v>1</v>
      </c>
      <c r="I43" s="126">
        <f>IF(COUNT(V43, AI43, AV43, BI43)=0, "", MIN(V43, AI43, AV43, BI43))</f>
        <v>44148</v>
      </c>
      <c r="J43" s="127">
        <f>IF(COUNT(W43, AJ43, AW43, BJ43)=0, "", MAX(W43, AJ43, AW43, BJ43))</f>
        <v>44149</v>
      </c>
      <c r="L43" s="136"/>
      <c r="M43" s="149"/>
      <c r="N43" s="137"/>
      <c r="O43" s="138"/>
      <c r="P43" s="139" t="str">
        <f>IF(OR(EXACT(Q43, ""), EXACT(R43, "")), "", R43-Q43)</f>
        <v/>
      </c>
      <c r="Q43" s="140" t="str">
        <f>IF(COUNT(Q44:Q47)=0, "", MIN(Q44:Q47))</f>
        <v/>
      </c>
      <c r="R43" s="140" t="str">
        <f>IF(COUNT(R44:R47)=0, "", MAX(R44:R47))</f>
        <v/>
      </c>
      <c r="S43" s="140" t="str">
        <f>IF(COUNT(S44:S47)=0, "", MIN(S44:S47))</f>
        <v/>
      </c>
      <c r="T43" s="140" t="str">
        <f>IF(COUNT(T44:T47)=0, "", MAX(T44:T47))</f>
        <v/>
      </c>
      <c r="U43" s="139" t="str">
        <f>IF(OR(EXACT(V43, ""), EXACT(W43, "")), "", W43-V43)</f>
        <v/>
      </c>
      <c r="V43" s="140" t="str">
        <f>IF(COUNT(V44:V47)=0, "", MIN(V44:V47))</f>
        <v/>
      </c>
      <c r="W43" s="141" t="str">
        <f>IF(COUNT(W44:W47)=0, "", MAX(W44:W47))</f>
        <v/>
      </c>
      <c r="X43" s="27"/>
      <c r="Y43" s="136"/>
      <c r="Z43" s="149"/>
      <c r="AA43" s="137"/>
      <c r="AB43" s="138"/>
      <c r="AC43" s="139">
        <f>IF(OR(EXACT(AD43, ""), EXACT(AE43, "")), "", AE43-AD43)</f>
        <v>1</v>
      </c>
      <c r="AD43" s="140">
        <f>IF(COUNT(AD44:AD47)=0, "", MIN(AD44:AD47))</f>
        <v>44148</v>
      </c>
      <c r="AE43" s="140">
        <f>IF(COUNT(AE44:AE47)=0, "", MAX(AE44:AE47))</f>
        <v>44149</v>
      </c>
      <c r="AF43" s="140">
        <f ca="1">IF(COUNT(AF44:AF47)=0, "", MIN(AF44:AF47))</f>
        <v>44148</v>
      </c>
      <c r="AG43" s="140">
        <f ca="1">IF(COUNT(AG44:AG47)=0, "", MAX(AG44:AG47))</f>
        <v>44149</v>
      </c>
      <c r="AH43" s="139">
        <f>IF(OR(EXACT(AI43, ""), EXACT(AJ43, "")), "", AJ43-AI43)</f>
        <v>1</v>
      </c>
      <c r="AI43" s="140">
        <f>IF(COUNT(AI44:AI47)=0, "", MIN(AI44:AI47))</f>
        <v>44148</v>
      </c>
      <c r="AJ43" s="141">
        <f>IF(COUNT(AJ44:AJ47)=0, "", MAX(AJ44:AJ47))</f>
        <v>44149</v>
      </c>
      <c r="AK43" s="27"/>
      <c r="AL43" s="136"/>
      <c r="AM43" s="149"/>
      <c r="AN43" s="137"/>
      <c r="AO43" s="138"/>
      <c r="AP43" s="139">
        <f>IF(OR(EXACT(AQ43, ""), EXACT(AR43, "")), "", AR43-AQ43)</f>
        <v>1</v>
      </c>
      <c r="AQ43" s="140">
        <f>IF(COUNT(AQ44:AQ47)=0, "", MIN(AQ44:AQ47))</f>
        <v>44148</v>
      </c>
      <c r="AR43" s="140">
        <f>IF(COUNT(AR44:AR47)=0, "", MAX(AR44:AR47))</f>
        <v>44149</v>
      </c>
      <c r="AS43" s="140">
        <f ca="1">IF(COUNT(AS44:AS47)=0, "", MIN(AS44:AS47))</f>
        <v>44148</v>
      </c>
      <c r="AT43" s="140">
        <f ca="1">IF(COUNT(AT44:AT47)=0, "", MAX(AT44:AT47))</f>
        <v>44149</v>
      </c>
      <c r="AU43" s="139">
        <f>IF(OR(EXACT(AV43, ""), EXACT(AW43, "")), "", AW43-AV43)</f>
        <v>1</v>
      </c>
      <c r="AV43" s="140">
        <f>IF(COUNT(AV44:AV47)=0, "", MIN(AV44:AV47))</f>
        <v>44148</v>
      </c>
      <c r="AW43" s="141">
        <f>IF(COUNT(AW44:AW47)=0, "", MAX(AW44:AW47))</f>
        <v>44149</v>
      </c>
      <c r="AX43" s="27"/>
      <c r="AY43" s="136"/>
      <c r="AZ43" s="149"/>
      <c r="BA43" s="137"/>
      <c r="BB43" s="138"/>
      <c r="BC43" s="139" t="str">
        <f>IF(OR(EXACT(BD43, ""), EXACT(BE43, "")), "", BE43-BD43)</f>
        <v/>
      </c>
      <c r="BD43" s="140" t="str">
        <f>IF(COUNT(BD44:BD47)=0, "", MIN(BD44:BD47))</f>
        <v/>
      </c>
      <c r="BE43" s="140" t="str">
        <f>IF(COUNT(BE44:BE47)=0, "", MAX(BE44:BE47))</f>
        <v/>
      </c>
      <c r="BF43" s="140" t="str">
        <f>IF(COUNT(BF44:BF47)=0, "", MIN(BF44:BF47))</f>
        <v/>
      </c>
      <c r="BG43" s="140" t="str">
        <f>IF(COUNT(BG44:BG47)=0, "", MAX(BG44:BG47))</f>
        <v/>
      </c>
      <c r="BH43" s="139" t="str">
        <f>IF(OR(EXACT(BI43, ""), EXACT(BJ43, "")), "", BJ43-BI43)</f>
        <v/>
      </c>
      <c r="BI43" s="140" t="str">
        <f>IF(COUNT(BI44:BI47)=0, "", MIN(BI44:BI47))</f>
        <v/>
      </c>
      <c r="BJ43" s="141" t="str">
        <f>IF(COUNT(BJ44:BJ47)=0, "", MAX(BJ44:BJ47))</f>
        <v/>
      </c>
      <c r="BL43" s="43" t="str">
        <f t="shared" si="10"/>
        <v>System.Authentication.Logout</v>
      </c>
      <c r="BM43" s="44">
        <f t="shared" si="11"/>
        <v>44149</v>
      </c>
    </row>
    <row r="44" spans="2:65" x14ac:dyDescent="0.25">
      <c r="B44" s="128"/>
      <c r="C44" s="17"/>
      <c r="D44" s="121">
        <f ca="1">D43</f>
        <v>44148</v>
      </c>
      <c r="E44" s="16"/>
      <c r="F44" s="17"/>
      <c r="G44" s="17"/>
      <c r="H44" s="65"/>
      <c r="I44" s="17"/>
      <c r="J44" s="129"/>
      <c r="L44" s="142"/>
      <c r="M44" s="18"/>
      <c r="N44" s="19"/>
      <c r="O44" s="16" t="s">
        <v>3</v>
      </c>
      <c r="P44" s="16"/>
      <c r="Q44" s="16"/>
      <c r="R44" s="51" t="str">
        <f t="shared" ref="R44:R46" si="59">IF(OR(EXACT(P44,""), EXACT(Q44,"")), "", Q44+P44)</f>
        <v/>
      </c>
      <c r="S44" s="51" t="str">
        <f>IF(OR(EXACT(P44,""), EXACT(Q44,"")), "", Q44+$D44)</f>
        <v/>
      </c>
      <c r="T44" s="51" t="str">
        <f>IF(OR(EXACT(P44,""), EXACT(Q44,"")), "", R44+$D44)</f>
        <v/>
      </c>
      <c r="U44" s="16"/>
      <c r="V44" s="17"/>
      <c r="W44" s="143" t="str">
        <f>IF(OR(EXACT(U44,""), EXACT(V44,"")), "", V44+U44)</f>
        <v/>
      </c>
      <c r="Y44" s="142"/>
      <c r="Z44" s="18" t="s">
        <v>7</v>
      </c>
      <c r="AA44" s="19" t="s">
        <v>31</v>
      </c>
      <c r="AB44" s="16" t="s">
        <v>4</v>
      </c>
      <c r="AC44" s="16">
        <v>1</v>
      </c>
      <c r="AD44" s="160">
        <v>44148</v>
      </c>
      <c r="AE44" s="51">
        <f>IF(OR(EXACT(AC44,""), EXACT(AD44,"")), "", AC44+AD44)</f>
        <v>44149</v>
      </c>
      <c r="AF44" s="51">
        <f ca="1">IF(OR(EXACT(AC44,""), EXACT(AD44,"")), "", IF(AD44&lt;$D44, $D44, AD44))</f>
        <v>44148</v>
      </c>
      <c r="AG44" s="51">
        <f ca="1">IF(OR(EXACT(AC44,""), EXACT(AD44,"")), "", AC44+AF44)</f>
        <v>44149</v>
      </c>
      <c r="AH44" s="81">
        <f>IF(OR(EXACT(AI44,""), EXACT(AJ44,"")), "",  AJ44-AI44)</f>
        <v>1</v>
      </c>
      <c r="AI44" s="158">
        <v>44148</v>
      </c>
      <c r="AJ44" s="152">
        <v>44149</v>
      </c>
      <c r="AL44" s="142" t="s">
        <v>0</v>
      </c>
      <c r="AM44" s="84" t="s">
        <v>6</v>
      </c>
      <c r="AN44" s="85"/>
      <c r="AO44" s="16"/>
      <c r="AP44" s="16"/>
      <c r="AQ44" s="16"/>
      <c r="AR44" s="51" t="str">
        <f t="shared" ref="AR44:AR46" si="60">IF(OR(EXACT(AP44,""), EXACT(AQ44,"")), "", AP44+AQ44)</f>
        <v/>
      </c>
      <c r="AS44" s="51" t="str">
        <f t="shared" ref="AS44:AS46" si="61">IF(OR(EXACT(AP44, ""), EXACT(AQ44, "")), "", IF(EXACT($D44, ""), AQ44, IF(AQ44&lt;$D44, $D44, AQ44)))</f>
        <v/>
      </c>
      <c r="AT44" s="51" t="str">
        <f t="shared" ref="AT44:AT46" si="62">IF(OR(EXACT(AP44,""), EXACT(AQ44,"")), "", AP44+AS44)</f>
        <v/>
      </c>
      <c r="AU44" s="81" t="str">
        <f t="shared" ref="AU44:AU46" si="63">IF(OR(EXACT(AV44,""), EXACT(AW44,"")), "",  AW44-AV44)</f>
        <v/>
      </c>
      <c r="AV44" s="7"/>
      <c r="AW44" s="152"/>
      <c r="AY44" s="142"/>
      <c r="AZ44" s="86"/>
      <c r="BA44" s="87"/>
      <c r="BB44" s="16"/>
      <c r="BC44" s="16"/>
      <c r="BD44" s="16"/>
      <c r="BE44" s="51" t="str">
        <f t="shared" ref="BE44" si="64">IF(OR(EXACT(BC44,""), EXACT(BD44,"")), "", BC44+BD44)</f>
        <v/>
      </c>
      <c r="BF44" s="51" t="str">
        <f t="shared" ref="BF44" si="65">IF(OR(EXACT(BC44, ""), EXACT(BD44, "")), "", IF(EXACT($D44, ""), BD44, IF(BD44&lt;$D44, $D44, BD44)))</f>
        <v/>
      </c>
      <c r="BG44" s="51" t="str">
        <f t="shared" ref="BG44" si="66">IF(OR(EXACT(BC44,""), EXACT(BD44,"")), "", BC44+BF44)</f>
        <v/>
      </c>
      <c r="BH44" s="81" t="str">
        <f t="shared" ref="BH44" si="67">IF(OR(EXACT(BI44,""), EXACT(BJ44,"")), "",  BJ44-BI44)</f>
        <v/>
      </c>
      <c r="BI44" s="17"/>
      <c r="BJ44" s="152" t="s">
        <v>312</v>
      </c>
      <c r="BL44" s="43" t="str">
        <f t="shared" si="10"/>
        <v/>
      </c>
      <c r="BM44" s="44" t="str">
        <f t="shared" si="11"/>
        <v/>
      </c>
    </row>
    <row r="45" spans="2:65" x14ac:dyDescent="0.25">
      <c r="B45" s="128"/>
      <c r="C45" s="17"/>
      <c r="D45" s="121">
        <f t="shared" ref="D45:D46" ca="1" si="68">D44</f>
        <v>44148</v>
      </c>
      <c r="E45" s="16"/>
      <c r="F45" s="17"/>
      <c r="G45" s="17"/>
      <c r="H45" s="65"/>
      <c r="I45" s="17"/>
      <c r="J45" s="129"/>
      <c r="L45" s="142"/>
      <c r="M45" s="18"/>
      <c r="N45" s="19"/>
      <c r="O45" s="16"/>
      <c r="P45" s="16"/>
      <c r="Q45" s="7"/>
      <c r="R45" s="51" t="str">
        <f t="shared" si="59"/>
        <v/>
      </c>
      <c r="S45" s="51" t="str">
        <f>IF(OR(EXACT(P45,""), EXACT(Q45,"")), "", Q45+$D45)</f>
        <v/>
      </c>
      <c r="T45" s="51" t="str">
        <f>IF(OR(EXACT(P45,""), EXACT(Q45,"")), "", R45+$D45)</f>
        <v/>
      </c>
      <c r="U45" s="16"/>
      <c r="V45" s="7"/>
      <c r="W45" s="143" t="str">
        <f t="shared" ref="W45:W46" si="69">IF(OR(EXACT(U45,""), EXACT(V45,"")), "", V45+U45)</f>
        <v/>
      </c>
      <c r="Y45" s="142"/>
      <c r="Z45" s="18"/>
      <c r="AA45" s="19"/>
      <c r="AB45" s="16"/>
      <c r="AC45" s="16"/>
      <c r="AD45" s="158"/>
      <c r="AE45" s="51" t="str">
        <f>IF(OR(EXACT(AC45,""), EXACT(AD45,"")), "", AC45+AD45)</f>
        <v/>
      </c>
      <c r="AF45" s="51" t="str">
        <f>IF(OR(EXACT(AC45,""), EXACT(AD45,"")), "", IF(AD45&lt;$D45, $D45, AD45))</f>
        <v/>
      </c>
      <c r="AG45" s="51" t="str">
        <f>IF(OR(EXACT(AC45,""), EXACT(AD45,"")), "", AC45+AF45)</f>
        <v/>
      </c>
      <c r="AH45" s="81" t="str">
        <f>IF(OR(EXACT(AI45,""), EXACT(AJ45,"")), "",  AJ45-AI45)</f>
        <v/>
      </c>
      <c r="AI45" s="158"/>
      <c r="AJ45" s="152"/>
      <c r="AL45" s="142"/>
      <c r="AM45" s="18" t="s">
        <v>7</v>
      </c>
      <c r="AN45" s="19" t="s">
        <v>32</v>
      </c>
      <c r="AO45" s="16" t="s">
        <v>4</v>
      </c>
      <c r="AP45" s="16">
        <v>1</v>
      </c>
      <c r="AQ45" s="7">
        <v>44148</v>
      </c>
      <c r="AR45" s="51">
        <f t="shared" si="60"/>
        <v>44149</v>
      </c>
      <c r="AS45" s="51">
        <f t="shared" ca="1" si="61"/>
        <v>44148</v>
      </c>
      <c r="AT45" s="51">
        <f t="shared" ca="1" si="62"/>
        <v>44149</v>
      </c>
      <c r="AU45" s="81">
        <f t="shared" si="63"/>
        <v>1</v>
      </c>
      <c r="AV45" s="7">
        <v>44148</v>
      </c>
      <c r="AW45" s="152">
        <v>44149</v>
      </c>
      <c r="AY45" s="142"/>
      <c r="AZ45" s="86"/>
      <c r="BA45" s="87"/>
      <c r="BB45" s="16"/>
      <c r="BC45" s="16"/>
      <c r="BD45" s="16"/>
      <c r="BE45" s="51" t="str">
        <f t="shared" ref="BE45:BE46" si="70">IF(OR(EXACT(BC45,""), EXACT(BD45,"")), "", BC45+BD45)</f>
        <v/>
      </c>
      <c r="BF45" s="51" t="str">
        <f t="shared" ref="BF45:BF46" si="71">IF(OR(EXACT(BC45, ""), EXACT(BD45, "")), "", IF(EXACT($D45, ""), BD45, IF(BD45&lt;$D45, $D45, BD45)))</f>
        <v/>
      </c>
      <c r="BG45" s="51" t="str">
        <f t="shared" ref="BG45:BG46" si="72">IF(OR(EXACT(BC45,""), EXACT(BD45,"")), "", BC45+BF45)</f>
        <v/>
      </c>
      <c r="BH45" s="81" t="str">
        <f t="shared" ref="BH45:BH46" si="73">IF(OR(EXACT(BI45,""), EXACT(BJ45,"")), "",  BJ45-BI45)</f>
        <v/>
      </c>
      <c r="BI45" s="17"/>
      <c r="BJ45" s="152" t="s">
        <v>312</v>
      </c>
      <c r="BL45" s="43" t="str">
        <f t="shared" si="10"/>
        <v/>
      </c>
      <c r="BM45" s="44" t="str">
        <f t="shared" si="11"/>
        <v/>
      </c>
    </row>
    <row r="46" spans="2:65" x14ac:dyDescent="0.25">
      <c r="B46" s="128"/>
      <c r="C46" s="17"/>
      <c r="D46" s="121">
        <f t="shared" ca="1" si="68"/>
        <v>44148</v>
      </c>
      <c r="E46" s="16"/>
      <c r="F46" s="17"/>
      <c r="G46" s="17"/>
      <c r="H46" s="65"/>
      <c r="I46" s="17"/>
      <c r="J46" s="129"/>
      <c r="L46" s="142"/>
      <c r="M46" s="18"/>
      <c r="N46" s="19"/>
      <c r="O46" s="16"/>
      <c r="P46" s="16"/>
      <c r="Q46" s="16"/>
      <c r="R46" s="51" t="str">
        <f t="shared" si="59"/>
        <v/>
      </c>
      <c r="S46" s="51" t="str">
        <f>IF(OR(EXACT(P46,""), EXACT(Q46,"")), "", Q46+$D46)</f>
        <v/>
      </c>
      <c r="T46" s="51" t="str">
        <f>IF(OR(EXACT(P46,""), EXACT(Q46,"")), "", R46+$D46)</f>
        <v/>
      </c>
      <c r="U46" s="16"/>
      <c r="V46" s="16"/>
      <c r="W46" s="143" t="str">
        <f t="shared" si="69"/>
        <v/>
      </c>
      <c r="Y46" s="142"/>
      <c r="Z46" s="18"/>
      <c r="AA46" s="19"/>
      <c r="AB46" s="16"/>
      <c r="AC46" s="16"/>
      <c r="AD46" s="160"/>
      <c r="AE46" s="51" t="str">
        <f>IF(OR(EXACT(AC46,""), EXACT(AD46,"")), "", AC46+AD46)</f>
        <v/>
      </c>
      <c r="AF46" s="51" t="str">
        <f>IF(OR(EXACT(AC46,""), EXACT(AD46,"")), "", IF(AD46&lt;$D46, $D46, AD46))</f>
        <v/>
      </c>
      <c r="AG46" s="51" t="str">
        <f>IF(OR(EXACT(AC46,""), EXACT(AD46,"")), "", AC46+AF46)</f>
        <v/>
      </c>
      <c r="AH46" s="81" t="str">
        <f>IF(OR(EXACT(AI46,""), EXACT(AJ46,"")), "",  AJ46-AI46)</f>
        <v/>
      </c>
      <c r="AI46" s="158"/>
      <c r="AJ46" s="152"/>
      <c r="AL46" s="142" t="s">
        <v>0</v>
      </c>
      <c r="AM46" s="84" t="s">
        <v>5</v>
      </c>
      <c r="AN46" s="85"/>
      <c r="AO46" s="16"/>
      <c r="AP46" s="16"/>
      <c r="AQ46" s="16"/>
      <c r="AR46" s="51" t="str">
        <f t="shared" si="60"/>
        <v/>
      </c>
      <c r="AS46" s="51" t="str">
        <f t="shared" si="61"/>
        <v/>
      </c>
      <c r="AT46" s="51" t="str">
        <f t="shared" si="62"/>
        <v/>
      </c>
      <c r="AU46" s="81" t="str">
        <f t="shared" si="63"/>
        <v/>
      </c>
      <c r="AV46" s="7"/>
      <c r="AW46" s="152"/>
      <c r="AY46" s="142"/>
      <c r="AZ46" s="86"/>
      <c r="BA46" s="87"/>
      <c r="BB46" s="16"/>
      <c r="BC46" s="16"/>
      <c r="BD46" s="16"/>
      <c r="BE46" s="51" t="str">
        <f t="shared" si="70"/>
        <v/>
      </c>
      <c r="BF46" s="51" t="str">
        <f t="shared" si="71"/>
        <v/>
      </c>
      <c r="BG46" s="51" t="str">
        <f t="shared" si="72"/>
        <v/>
      </c>
      <c r="BH46" s="81" t="str">
        <f t="shared" si="73"/>
        <v/>
      </c>
      <c r="BI46" s="17"/>
      <c r="BJ46" s="152" t="s">
        <v>312</v>
      </c>
      <c r="BL46" s="43" t="str">
        <f t="shared" si="10"/>
        <v/>
      </c>
      <c r="BM46" s="44" t="str">
        <f t="shared" si="11"/>
        <v/>
      </c>
    </row>
    <row r="47" spans="2:65" ht="15.75" thickBot="1" x14ac:dyDescent="0.3">
      <c r="B47" s="130"/>
      <c r="C47" s="131"/>
      <c r="D47" s="132"/>
      <c r="E47" s="133"/>
      <c r="F47" s="131"/>
      <c r="G47" s="131"/>
      <c r="H47" s="134"/>
      <c r="I47" s="131"/>
      <c r="J47" s="135"/>
      <c r="L47" s="144"/>
      <c r="M47" s="150"/>
      <c r="N47" s="145"/>
      <c r="O47" s="146"/>
      <c r="P47" s="146"/>
      <c r="Q47" s="146"/>
      <c r="R47" s="146"/>
      <c r="S47" s="146"/>
      <c r="T47" s="146"/>
      <c r="U47" s="146"/>
      <c r="V47" s="147"/>
      <c r="W47" s="148"/>
      <c r="Y47" s="144"/>
      <c r="Z47" s="150"/>
      <c r="AA47" s="145"/>
      <c r="AB47" s="146"/>
      <c r="AC47" s="146"/>
      <c r="AD47" s="159"/>
      <c r="AE47" s="146"/>
      <c r="AF47" s="146"/>
      <c r="AG47" s="146"/>
      <c r="AH47" s="146"/>
      <c r="AI47" s="162"/>
      <c r="AJ47" s="148"/>
      <c r="AL47" s="144"/>
      <c r="AM47" s="150"/>
      <c r="AN47" s="145"/>
      <c r="AO47" s="146"/>
      <c r="AP47" s="146"/>
      <c r="AQ47" s="146"/>
      <c r="AR47" s="146"/>
      <c r="AS47" s="146"/>
      <c r="AT47" s="146"/>
      <c r="AU47" s="146"/>
      <c r="AV47" s="147"/>
      <c r="AW47" s="148"/>
      <c r="AY47" s="144"/>
      <c r="AZ47" s="150"/>
      <c r="BA47" s="145"/>
      <c r="BB47" s="146"/>
      <c r="BC47" s="146"/>
      <c r="BD47" s="146"/>
      <c r="BE47" s="146"/>
      <c r="BF47" s="146"/>
      <c r="BG47" s="146"/>
      <c r="BH47" s="146"/>
      <c r="BI47" s="147"/>
      <c r="BJ47" s="148"/>
      <c r="BL47" s="43" t="str">
        <f t="shared" si="10"/>
        <v/>
      </c>
      <c r="BM47" s="44" t="str">
        <f t="shared" si="11"/>
        <v/>
      </c>
    </row>
    <row r="48" spans="2:65" x14ac:dyDescent="0.25">
      <c r="B48" s="122" t="s">
        <v>140</v>
      </c>
      <c r="C48" s="123" t="s">
        <v>25</v>
      </c>
      <c r="D48" s="124">
        <f ca="1">IF(EXACT(C48, ""), "", VLOOKUP(C48, OFFSET($BL$6, 0, 0, PARAMETER!$C$2, 2), 2, FALSE))</f>
        <v>44148</v>
      </c>
      <c r="E48" s="125">
        <f ca="1">IF(OR(EXACT(F48, ""), EXACT(G48, "")), "", G48-F48)</f>
        <v>244</v>
      </c>
      <c r="F48" s="126">
        <f ca="1">IF(COUNT(S48, AF48, AS48, BF48)=0, "", MIN(S48, AF48, AS48, BF48))</f>
        <v>44167</v>
      </c>
      <c r="G48" s="126">
        <f ca="1">IF(COUNT(T48, AG48, AT48, BG48)=0, "", MAX(T48, AG48, AT48, BG48))</f>
        <v>44411</v>
      </c>
      <c r="H48" s="125">
        <f>IF(OR(EXACT(I48, ""), EXACT(J48, "")), "", J48-I48)</f>
        <v>244</v>
      </c>
      <c r="I48" s="126">
        <f>IF(COUNT(V48, AI48, AV48, BI48)=0, "", MIN(V48, AI48, AV48, BI48))</f>
        <v>44167</v>
      </c>
      <c r="J48" s="127">
        <f>IF(COUNT(W48, AJ48, AW48, BJ48)=0, "", MAX(W48, AJ48, AW48, BJ48))</f>
        <v>44411</v>
      </c>
      <c r="L48" s="136"/>
      <c r="M48" s="149"/>
      <c r="N48" s="137"/>
      <c r="O48" s="138"/>
      <c r="P48" s="139" t="str">
        <f>IF(OR(EXACT(Q48, ""), EXACT(R48, "")), "", R48-Q48)</f>
        <v/>
      </c>
      <c r="Q48" s="140" t="str">
        <f>IF(COUNT(Q49:Q211)=0, "", MIN(Q49:Q211))</f>
        <v/>
      </c>
      <c r="R48" s="140" t="str">
        <f>IF(COUNT(R49:R211)=0, "", MAX(R49:R211))</f>
        <v/>
      </c>
      <c r="S48" s="140" t="str">
        <f>IF(COUNT(S49:S211)=0, "", MIN(S49:S211))</f>
        <v/>
      </c>
      <c r="T48" s="140" t="str">
        <f>IF(COUNT(T49:T211)=0, "", MAX(T49:T211))</f>
        <v/>
      </c>
      <c r="U48" s="139" t="str">
        <f>IF(OR(EXACT(V48, ""), EXACT(W48, "")), "", W48-V48)</f>
        <v/>
      </c>
      <c r="V48" s="140" t="str">
        <f>IF(COUNT(V49:V211)=0, "", MIN(V49:V211))</f>
        <v/>
      </c>
      <c r="W48" s="141" t="str">
        <f>IF(COUNT(W49:W211)=0, "", MAX(W49:W211))</f>
        <v/>
      </c>
      <c r="X48" s="27"/>
      <c r="Y48" s="136"/>
      <c r="Z48" s="149"/>
      <c r="AA48" s="137"/>
      <c r="AB48" s="138"/>
      <c r="AC48" s="139" t="str">
        <f>IF(OR(EXACT(AD48, ""), EXACT(AE48, "")), "", AE48-AD48)</f>
        <v/>
      </c>
      <c r="AD48" s="140" t="str">
        <f>IF(COUNT(AD49:AD211)=0, "", MIN(AD49:AD211))</f>
        <v/>
      </c>
      <c r="AE48" s="140" t="str">
        <f>IF(COUNT(AE49:AE211)=0, "", MAX(AE49:AE211))</f>
        <v/>
      </c>
      <c r="AF48" s="140" t="str">
        <f>IF(COUNT(AF49:AF211)=0, "", MIN(AF49:AF211))</f>
        <v/>
      </c>
      <c r="AG48" s="140" t="str">
        <f>IF(COUNT(AG49:AG211)=0, "", MAX(AG49:AG211))</f>
        <v/>
      </c>
      <c r="AH48" s="139" t="str">
        <f>IF(OR(EXACT(AI48, ""), EXACT(AJ48, "")), "", AJ48-AI48)</f>
        <v/>
      </c>
      <c r="AI48" s="140" t="str">
        <f>IF(COUNT(AI49:AI211)=0, "", MIN(AI49:AI211))</f>
        <v/>
      </c>
      <c r="AJ48" s="141" t="str">
        <f>IF(COUNT(AJ49:AJ211)=0, "", MAX(AJ49:AJ211))</f>
        <v/>
      </c>
      <c r="AK48" s="27"/>
      <c r="AL48" s="136"/>
      <c r="AM48" s="149"/>
      <c r="AN48" s="137"/>
      <c r="AO48" s="138"/>
      <c r="AP48" s="139">
        <f>IF(OR(EXACT(AQ48, ""), EXACT(AR48, "")), "", AR48-AQ48)</f>
        <v>244</v>
      </c>
      <c r="AQ48" s="140">
        <f>IF(COUNT(AQ49:AQ211)=0, "", MIN(AQ49:AQ211))</f>
        <v>44167</v>
      </c>
      <c r="AR48" s="140">
        <f>IF(COUNT(AR49:AR211)=0, "", MAX(AR49:AR211))</f>
        <v>44411</v>
      </c>
      <c r="AS48" s="140">
        <f ca="1">IF(COUNT(AS49:AS211)=0, "", MIN(AS49:AS211))</f>
        <v>44167</v>
      </c>
      <c r="AT48" s="140">
        <f ca="1">IF(COUNT(AT49:AT211)=0, "", MAX(AT49:AT211))</f>
        <v>44411</v>
      </c>
      <c r="AU48" s="139">
        <f>IF(OR(EXACT(AV48, ""), EXACT(AW48, "")), "", AW48-AV48)</f>
        <v>244</v>
      </c>
      <c r="AV48" s="140">
        <f>IF(COUNT(AV49:AV211)=0, "", MIN(AV49:AV211))</f>
        <v>44167</v>
      </c>
      <c r="AW48" s="141">
        <f>IF(COUNT(AW49:AW211)=0, "", MAX(AW49:AW211))</f>
        <v>44411</v>
      </c>
      <c r="AX48" s="27"/>
      <c r="AY48" s="136"/>
      <c r="AZ48" s="149"/>
      <c r="BA48" s="137"/>
      <c r="BB48" s="138"/>
      <c r="BC48" s="139" t="str">
        <f>IF(OR(EXACT(BD48, ""), EXACT(BE48, "")), "", BE48-BD48)</f>
        <v/>
      </c>
      <c r="BD48" s="140" t="str">
        <f>IF(COUNT(BD49:BD211)=0, "", MIN(BD49:BD211))</f>
        <v/>
      </c>
      <c r="BE48" s="140" t="str">
        <f>IF(COUNT(BE49:BE211)=0, "", MAX(BE49:BE211))</f>
        <v/>
      </c>
      <c r="BF48" s="140" t="str">
        <f>IF(COUNT(BF49:BF211)=0, "", MIN(BF49:BF211))</f>
        <v/>
      </c>
      <c r="BG48" s="140" t="str">
        <f>IF(COUNT(BG49:BG211)=0, "", MAX(BG49:BG211))</f>
        <v/>
      </c>
      <c r="BH48" s="139" t="str">
        <f>IF(OR(EXACT(BI48, ""), EXACT(BJ48, "")), "", BJ48-BI48)</f>
        <v/>
      </c>
      <c r="BI48" s="140" t="str">
        <f>IF(COUNT(BI49:BI211)=0, "", MIN(BI49:BI211))</f>
        <v/>
      </c>
      <c r="BJ48" s="141" t="str">
        <f>IF(COUNT(BJ49:BJ211)=0, "", MAX(BJ49:BJ211))</f>
        <v/>
      </c>
      <c r="BL48" s="43" t="str">
        <f t="shared" si="10"/>
        <v>Master</v>
      </c>
      <c r="BM48" s="44">
        <f t="shared" si="11"/>
        <v>44411</v>
      </c>
    </row>
    <row r="49" spans="2:65" x14ac:dyDescent="0.25">
      <c r="B49" s="128"/>
      <c r="C49" s="17"/>
      <c r="D49" s="121">
        <f ca="1">D48</f>
        <v>44148</v>
      </c>
      <c r="E49" s="16"/>
      <c r="F49" s="17"/>
      <c r="G49" s="17"/>
      <c r="H49" s="65"/>
      <c r="I49" s="17"/>
      <c r="J49" s="129"/>
      <c r="L49" s="142"/>
      <c r="M49" s="18"/>
      <c r="N49" s="19"/>
      <c r="O49" s="16" t="s">
        <v>3</v>
      </c>
      <c r="P49" s="16"/>
      <c r="Q49" s="16"/>
      <c r="R49" s="51" t="str">
        <f t="shared" ref="R49:R112" si="74">IF(OR(EXACT(P49,""), EXACT(Q49,"")), "", Q49+P49)</f>
        <v/>
      </c>
      <c r="S49" s="51" t="str">
        <f>IF(OR(EXACT(P49,""), EXACT(Q49,"")), "", Q49+$D49)</f>
        <v/>
      </c>
      <c r="T49" s="51" t="str">
        <f>IF(OR(EXACT(P49,""), EXACT(Q49,"")), "", R49+$D49)</f>
        <v/>
      </c>
      <c r="U49" s="16"/>
      <c r="V49" s="17"/>
      <c r="W49" s="143" t="str">
        <f t="shared" ref="W49:W176" si="75">IF(OR(EXACT(U49,""), EXACT(V49,"")), "", V49+U49)</f>
        <v/>
      </c>
      <c r="Y49" s="142"/>
      <c r="Z49" s="18" t="s">
        <v>7</v>
      </c>
      <c r="AA49" s="19"/>
      <c r="AB49" s="16" t="s">
        <v>4</v>
      </c>
      <c r="AC49" s="16"/>
      <c r="AD49" s="160"/>
      <c r="AE49" s="51" t="str">
        <f>IF(OR(EXACT(AC49,""), EXACT(AD49,"")), "", AC49+AD49)</f>
        <v/>
      </c>
      <c r="AF49" s="51" t="str">
        <f>IF(OR(EXACT(AC49,""), EXACT(AD49,"")), "", IF(AD49&lt;$D49, $D49, AD49))</f>
        <v/>
      </c>
      <c r="AG49" s="51" t="str">
        <f>IF(OR(EXACT(AC49,""), EXACT(AD49,"")), "", AC49+AF49)</f>
        <v/>
      </c>
      <c r="AH49" s="81" t="str">
        <f>IF(OR(EXACT(AI49,""), EXACT(AJ49,"")), "",  AJ49-AI49)</f>
        <v/>
      </c>
      <c r="AI49" s="158"/>
      <c r="AJ49" s="152"/>
      <c r="AL49" s="142" t="s">
        <v>0</v>
      </c>
      <c r="AM49" s="84" t="s">
        <v>6</v>
      </c>
      <c r="AN49" s="85"/>
      <c r="AO49" s="16"/>
      <c r="AP49" s="16"/>
      <c r="AQ49" s="16"/>
      <c r="AR49" s="51" t="str">
        <f t="shared" ref="AR49:AR50" si="76">IF(OR(EXACT(AP49,""), EXACT(AQ49,"")), "", AP49+AQ49)</f>
        <v/>
      </c>
      <c r="AS49" s="51" t="str">
        <f t="shared" ref="AS49:AS50" si="77">IF(OR(EXACT(AP49, ""), EXACT(AQ49, "")), "", IF(EXACT($D49, ""), AQ49, IF(AQ49&lt;$D49, $D49, AQ49)))</f>
        <v/>
      </c>
      <c r="AT49" s="51" t="str">
        <f t="shared" ref="AT49:AT50" si="78">IF(OR(EXACT(AP49,""), EXACT(AQ49,"")), "", AP49+AS49)</f>
        <v/>
      </c>
      <c r="AU49" s="81" t="str">
        <f t="shared" ref="AU49:AU50" si="79">IF(OR(EXACT(AV49,""), EXACT(AW49,"")), "",  AW49-AV49)</f>
        <v/>
      </c>
      <c r="AV49" s="17"/>
      <c r="AW49" s="152"/>
      <c r="AY49" s="142"/>
      <c r="AZ49" s="86"/>
      <c r="BA49" s="87"/>
      <c r="BB49" s="16"/>
      <c r="BC49" s="16"/>
      <c r="BD49" s="16"/>
      <c r="BE49" s="51" t="str">
        <f t="shared" ref="BE49" si="80">IF(OR(EXACT(BC49,""), EXACT(BD49,"")), "", BC49+BD49)</f>
        <v/>
      </c>
      <c r="BF49" s="51" t="str">
        <f t="shared" ref="BF49" si="81">IF(OR(EXACT(BC49, ""), EXACT(BD49, "")), "", IF(EXACT($D49, ""), BD49, IF(BD49&lt;$D49, $D49, BD49)))</f>
        <v/>
      </c>
      <c r="BG49" s="51" t="str">
        <f t="shared" ref="BG49" si="82">IF(OR(EXACT(BC49,""), EXACT(BD49,"")), "", BC49+BF49)</f>
        <v/>
      </c>
      <c r="BH49" s="81" t="str">
        <f t="shared" ref="BH49" si="83">IF(OR(EXACT(BI49,""), EXACT(BJ49,"")), "",  BJ49-BI49)</f>
        <v/>
      </c>
      <c r="BI49" s="17"/>
      <c r="BJ49" s="152" t="s">
        <v>312</v>
      </c>
      <c r="BK49" s="155" t="s">
        <v>312</v>
      </c>
      <c r="BL49" s="156" t="str">
        <f t="shared" si="10"/>
        <v/>
      </c>
      <c r="BM49" s="44" t="str">
        <f t="shared" si="11"/>
        <v/>
      </c>
    </row>
    <row r="50" spans="2:65" x14ac:dyDescent="0.25">
      <c r="B50" s="128"/>
      <c r="C50" s="17"/>
      <c r="D50" s="121">
        <f t="shared" ref="D50:D113" ca="1" si="84">D49</f>
        <v>44148</v>
      </c>
      <c r="E50" s="16"/>
      <c r="F50" s="17"/>
      <c r="G50" s="17"/>
      <c r="H50" s="65"/>
      <c r="I50" s="17"/>
      <c r="J50" s="129"/>
      <c r="L50" s="142"/>
      <c r="M50" s="18"/>
      <c r="N50" s="19"/>
      <c r="O50" s="16"/>
      <c r="P50" s="16"/>
      <c r="Q50" s="7"/>
      <c r="R50" s="51" t="str">
        <f t="shared" si="74"/>
        <v/>
      </c>
      <c r="S50" s="51" t="str">
        <f>IF(OR(EXACT(P50,""), EXACT(Q50,"")), "", Q50+$D50)</f>
        <v/>
      </c>
      <c r="T50" s="51" t="str">
        <f>IF(OR(EXACT(P50,""), EXACT(Q50,"")), "", R50+$D50)</f>
        <v/>
      </c>
      <c r="U50" s="16"/>
      <c r="V50" s="7"/>
      <c r="W50" s="143" t="str">
        <f t="shared" si="75"/>
        <v/>
      </c>
      <c r="Y50" s="142"/>
      <c r="Z50" s="18"/>
      <c r="AA50" s="19"/>
      <c r="AB50" s="16"/>
      <c r="AC50" s="16"/>
      <c r="AD50" s="160"/>
      <c r="AE50" s="51" t="str">
        <f t="shared" ref="AE50:AE113" si="85">IF(OR(EXACT(AC50,""), EXACT(AD50,"")), "", AC50+AD50)</f>
        <v/>
      </c>
      <c r="AF50" s="51" t="str">
        <f t="shared" ref="AF50:AF113" si="86">IF(OR(EXACT(AC50,""), EXACT(AD50,"")), "", IF(AD50&lt;$D50, $D50, AD50))</f>
        <v/>
      </c>
      <c r="AG50" s="51" t="str">
        <f t="shared" ref="AG50:AG113" si="87">IF(OR(EXACT(AC50,""), EXACT(AD50,"")), "", AC50+AF50)</f>
        <v/>
      </c>
      <c r="AH50" s="81" t="str">
        <f t="shared" ref="AH50:AH113" si="88">IF(OR(EXACT(AI50,""), EXACT(AJ50,"")), "",  AJ50-AI50)</f>
        <v/>
      </c>
      <c r="AI50" s="158"/>
      <c r="AJ50" s="152"/>
      <c r="AL50" s="142"/>
      <c r="AM50" s="18" t="s">
        <v>7</v>
      </c>
      <c r="AN50" s="19" t="s">
        <v>141</v>
      </c>
      <c r="AO50" s="16" t="s">
        <v>4</v>
      </c>
      <c r="AP50" s="16">
        <v>1</v>
      </c>
      <c r="AQ50" s="7">
        <v>44355</v>
      </c>
      <c r="AR50" s="51">
        <f t="shared" ref="AR50:AR67" si="89">IF(OR(EXACT(AP50,""), EXACT(AQ50,"")), "", AP50+AQ50)</f>
        <v>44356</v>
      </c>
      <c r="AS50" s="51">
        <f t="shared" ref="AS50:AS67" ca="1" si="90">IF(OR(EXACT(AP50, ""), EXACT(AQ50, "")), "", IF(EXACT($D50, ""), AQ50, IF(AQ50&lt;$D50, $D50, AQ50)))</f>
        <v>44355</v>
      </c>
      <c r="AT50" s="51">
        <f t="shared" ref="AT50:AT67" ca="1" si="91">IF(OR(EXACT(AP50,""), EXACT(AQ50,"")), "", AP50+AS50)</f>
        <v>44356</v>
      </c>
      <c r="AU50" s="81">
        <f t="shared" ref="AU50:AU67" si="92">IF(OR(EXACT(AV50,""), EXACT(AW50,"")), "",  AW50-AV50)</f>
        <v>1</v>
      </c>
      <c r="AV50" s="7">
        <v>44355</v>
      </c>
      <c r="AW50" s="152">
        <v>44356</v>
      </c>
      <c r="AY50" s="142"/>
      <c r="AZ50" s="86"/>
      <c r="BA50" s="87"/>
      <c r="BB50" s="16"/>
      <c r="BC50" s="16"/>
      <c r="BD50" s="16"/>
      <c r="BE50" s="51" t="str">
        <f t="shared" ref="BE50:BE113" si="93">IF(OR(EXACT(BC50,""), EXACT(BD50,"")), "", BC50+BD50)</f>
        <v/>
      </c>
      <c r="BF50" s="51" t="str">
        <f t="shared" ref="BF50:BF113" si="94">IF(OR(EXACT(BC50, ""), EXACT(BD50, "")), "", IF(EXACT($D50, ""), BD50, IF(BD50&lt;$D50, $D50, BD50)))</f>
        <v/>
      </c>
      <c r="BG50" s="51" t="str">
        <f t="shared" ref="BG50:BG113" si="95">IF(OR(EXACT(BC50,""), EXACT(BD50,"")), "", BC50+BF50)</f>
        <v/>
      </c>
      <c r="BH50" s="81" t="str">
        <f t="shared" ref="BH50:BH113" si="96">IF(OR(EXACT(BI50,""), EXACT(BJ50,"")), "",  BJ50-BI50)</f>
        <v/>
      </c>
      <c r="BI50" s="17"/>
      <c r="BJ50" s="152" t="s">
        <v>312</v>
      </c>
      <c r="BL50" s="43" t="str">
        <f t="shared" si="10"/>
        <v/>
      </c>
      <c r="BM50" s="44" t="str">
        <f t="shared" si="11"/>
        <v/>
      </c>
    </row>
    <row r="51" spans="2:65" x14ac:dyDescent="0.25">
      <c r="B51" s="128"/>
      <c r="C51" s="17"/>
      <c r="D51" s="121">
        <f t="shared" ca="1" si="84"/>
        <v>44148</v>
      </c>
      <c r="E51" s="16"/>
      <c r="F51" s="17"/>
      <c r="G51" s="17"/>
      <c r="H51" s="65"/>
      <c r="I51" s="17"/>
      <c r="J51" s="129"/>
      <c r="L51" s="142"/>
      <c r="M51" s="18"/>
      <c r="N51" s="19"/>
      <c r="O51" s="16"/>
      <c r="P51" s="16"/>
      <c r="Q51" s="7"/>
      <c r="R51" s="51" t="str">
        <f t="shared" si="74"/>
        <v/>
      </c>
      <c r="S51" s="51"/>
      <c r="T51" s="51"/>
      <c r="U51" s="16"/>
      <c r="V51" s="7"/>
      <c r="W51" s="143" t="str">
        <f t="shared" si="75"/>
        <v/>
      </c>
      <c r="Y51" s="142"/>
      <c r="Z51" s="18"/>
      <c r="AA51" s="19"/>
      <c r="AB51" s="16"/>
      <c r="AC51" s="16"/>
      <c r="AD51" s="160"/>
      <c r="AE51" s="51" t="str">
        <f t="shared" si="85"/>
        <v/>
      </c>
      <c r="AF51" s="51" t="str">
        <f t="shared" si="86"/>
        <v/>
      </c>
      <c r="AG51" s="51" t="str">
        <f t="shared" si="87"/>
        <v/>
      </c>
      <c r="AH51" s="81" t="str">
        <f t="shared" si="88"/>
        <v/>
      </c>
      <c r="AI51" s="158"/>
      <c r="AJ51" s="152"/>
      <c r="AL51" s="142"/>
      <c r="AM51" s="18" t="s">
        <v>7</v>
      </c>
      <c r="AN51" s="19" t="s">
        <v>151</v>
      </c>
      <c r="AO51" s="16" t="s">
        <v>4</v>
      </c>
      <c r="AP51" s="16">
        <v>1</v>
      </c>
      <c r="AQ51" s="7">
        <v>44355</v>
      </c>
      <c r="AR51" s="51">
        <f t="shared" ref="AR51:AR114" si="97">IF(OR(EXACT(AP51,""), EXACT(AQ51,"")), "", AP51+AQ51)</f>
        <v>44356</v>
      </c>
      <c r="AS51" s="51">
        <f t="shared" ref="AS51:AS114" ca="1" si="98">IF(OR(EXACT(AP51, ""), EXACT(AQ51, "")), "", IF(EXACT($D51, ""), AQ51, IF(AQ51&lt;$D51, $D51, AQ51)))</f>
        <v>44355</v>
      </c>
      <c r="AT51" s="51">
        <f t="shared" ref="AT51:AT114" ca="1" si="99">IF(OR(EXACT(AP51,""), EXACT(AQ51,"")), "", AP51+AS51)</f>
        <v>44356</v>
      </c>
      <c r="AU51" s="81">
        <f t="shared" ref="AU51:AU114" si="100">IF(OR(EXACT(AV51,""), EXACT(AW51,"")), "",  AW51-AV51)</f>
        <v>1</v>
      </c>
      <c r="AV51" s="7">
        <v>44355</v>
      </c>
      <c r="AW51" s="152">
        <v>44356</v>
      </c>
      <c r="AY51" s="142"/>
      <c r="AZ51" s="86"/>
      <c r="BA51" s="87"/>
      <c r="BB51" s="16"/>
      <c r="BC51" s="16"/>
      <c r="BD51" s="16"/>
      <c r="BE51" s="51" t="str">
        <f t="shared" si="93"/>
        <v/>
      </c>
      <c r="BF51" s="51" t="str">
        <f t="shared" si="94"/>
        <v/>
      </c>
      <c r="BG51" s="51" t="str">
        <f t="shared" si="95"/>
        <v/>
      </c>
      <c r="BH51" s="81" t="str">
        <f t="shared" si="96"/>
        <v/>
      </c>
      <c r="BI51" s="17"/>
      <c r="BJ51" s="152" t="s">
        <v>312</v>
      </c>
      <c r="BL51" s="43" t="str">
        <f t="shared" si="10"/>
        <v/>
      </c>
      <c r="BM51" s="44" t="str">
        <f t="shared" si="11"/>
        <v/>
      </c>
    </row>
    <row r="52" spans="2:65" x14ac:dyDescent="0.25">
      <c r="B52" s="128"/>
      <c r="C52" s="17"/>
      <c r="D52" s="121">
        <f t="shared" ca="1" si="84"/>
        <v>44148</v>
      </c>
      <c r="E52" s="16"/>
      <c r="F52" s="17"/>
      <c r="G52" s="17"/>
      <c r="H52" s="65"/>
      <c r="I52" s="17"/>
      <c r="J52" s="129"/>
      <c r="L52" s="142"/>
      <c r="M52" s="18"/>
      <c r="N52" s="19"/>
      <c r="O52" s="16"/>
      <c r="P52" s="16"/>
      <c r="Q52" s="7"/>
      <c r="R52" s="51" t="str">
        <f t="shared" si="74"/>
        <v/>
      </c>
      <c r="S52" s="51"/>
      <c r="T52" s="51"/>
      <c r="U52" s="16"/>
      <c r="V52" s="7"/>
      <c r="W52" s="143" t="str">
        <f t="shared" si="75"/>
        <v/>
      </c>
      <c r="Y52" s="142"/>
      <c r="Z52" s="18"/>
      <c r="AA52" s="19"/>
      <c r="AB52" s="16"/>
      <c r="AC52" s="16"/>
      <c r="AD52" s="160"/>
      <c r="AE52" s="51" t="str">
        <f t="shared" si="85"/>
        <v/>
      </c>
      <c r="AF52" s="51" t="str">
        <f t="shared" si="86"/>
        <v/>
      </c>
      <c r="AG52" s="51" t="str">
        <f t="shared" si="87"/>
        <v/>
      </c>
      <c r="AH52" s="81" t="str">
        <f t="shared" si="88"/>
        <v/>
      </c>
      <c r="AI52" s="158"/>
      <c r="AJ52" s="152"/>
      <c r="AL52" s="142"/>
      <c r="AM52" s="18" t="s">
        <v>7</v>
      </c>
      <c r="AN52" s="19" t="s">
        <v>152</v>
      </c>
      <c r="AO52" s="16" t="s">
        <v>4</v>
      </c>
      <c r="AP52" s="16">
        <v>1</v>
      </c>
      <c r="AQ52" s="7">
        <v>44355</v>
      </c>
      <c r="AR52" s="51">
        <f t="shared" si="97"/>
        <v>44356</v>
      </c>
      <c r="AS52" s="51">
        <f t="shared" ca="1" si="98"/>
        <v>44355</v>
      </c>
      <c r="AT52" s="51">
        <f t="shared" ca="1" si="99"/>
        <v>44356</v>
      </c>
      <c r="AU52" s="81">
        <f t="shared" si="100"/>
        <v>1</v>
      </c>
      <c r="AV52" s="7">
        <v>44355</v>
      </c>
      <c r="AW52" s="152">
        <v>44356</v>
      </c>
      <c r="AY52" s="142"/>
      <c r="AZ52" s="86"/>
      <c r="BA52" s="87"/>
      <c r="BB52" s="16"/>
      <c r="BC52" s="16"/>
      <c r="BD52" s="16"/>
      <c r="BE52" s="51" t="str">
        <f t="shared" si="93"/>
        <v/>
      </c>
      <c r="BF52" s="51" t="str">
        <f t="shared" si="94"/>
        <v/>
      </c>
      <c r="BG52" s="51" t="str">
        <f t="shared" si="95"/>
        <v/>
      </c>
      <c r="BH52" s="81" t="str">
        <f t="shared" si="96"/>
        <v/>
      </c>
      <c r="BI52" s="17"/>
      <c r="BJ52" s="152" t="s">
        <v>312</v>
      </c>
      <c r="BL52" s="43" t="str">
        <f t="shared" si="10"/>
        <v/>
      </c>
      <c r="BM52" s="44" t="str">
        <f t="shared" si="11"/>
        <v/>
      </c>
    </row>
    <row r="53" spans="2:65" x14ac:dyDescent="0.25">
      <c r="B53" s="128"/>
      <c r="C53" s="17"/>
      <c r="D53" s="121">
        <f t="shared" ca="1" si="84"/>
        <v>44148</v>
      </c>
      <c r="E53" s="16"/>
      <c r="F53" s="17"/>
      <c r="G53" s="17"/>
      <c r="H53" s="65"/>
      <c r="I53" s="17"/>
      <c r="J53" s="129"/>
      <c r="L53" s="142"/>
      <c r="M53" s="18"/>
      <c r="N53" s="19"/>
      <c r="O53" s="16"/>
      <c r="P53" s="16"/>
      <c r="Q53" s="7"/>
      <c r="R53" s="51" t="str">
        <f t="shared" si="74"/>
        <v/>
      </c>
      <c r="S53" s="51"/>
      <c r="T53" s="51"/>
      <c r="U53" s="16"/>
      <c r="V53" s="7"/>
      <c r="W53" s="143" t="str">
        <f t="shared" si="75"/>
        <v/>
      </c>
      <c r="Y53" s="142"/>
      <c r="Z53" s="18"/>
      <c r="AA53" s="19"/>
      <c r="AB53" s="16"/>
      <c r="AC53" s="16"/>
      <c r="AD53" s="160"/>
      <c r="AE53" s="51" t="str">
        <f t="shared" si="85"/>
        <v/>
      </c>
      <c r="AF53" s="51" t="str">
        <f t="shared" si="86"/>
        <v/>
      </c>
      <c r="AG53" s="51" t="str">
        <f t="shared" si="87"/>
        <v/>
      </c>
      <c r="AH53" s="81" t="str">
        <f t="shared" si="88"/>
        <v/>
      </c>
      <c r="AI53" s="158"/>
      <c r="AJ53" s="152"/>
      <c r="AL53" s="142"/>
      <c r="AM53" s="18" t="s">
        <v>7</v>
      </c>
      <c r="AN53" s="19" t="s">
        <v>149</v>
      </c>
      <c r="AO53" s="16" t="s">
        <v>4</v>
      </c>
      <c r="AP53" s="16">
        <v>1</v>
      </c>
      <c r="AQ53" s="7">
        <v>44355</v>
      </c>
      <c r="AR53" s="51">
        <f t="shared" si="97"/>
        <v>44356</v>
      </c>
      <c r="AS53" s="51">
        <f t="shared" ca="1" si="98"/>
        <v>44355</v>
      </c>
      <c r="AT53" s="51">
        <f t="shared" ca="1" si="99"/>
        <v>44356</v>
      </c>
      <c r="AU53" s="81">
        <f t="shared" si="100"/>
        <v>1</v>
      </c>
      <c r="AV53" s="7">
        <v>44355</v>
      </c>
      <c r="AW53" s="152">
        <v>44356</v>
      </c>
      <c r="AY53" s="142"/>
      <c r="AZ53" s="86"/>
      <c r="BA53" s="87"/>
      <c r="BB53" s="16"/>
      <c r="BC53" s="16"/>
      <c r="BD53" s="16"/>
      <c r="BE53" s="51" t="str">
        <f t="shared" si="93"/>
        <v/>
      </c>
      <c r="BF53" s="51" t="str">
        <f t="shared" si="94"/>
        <v/>
      </c>
      <c r="BG53" s="51" t="str">
        <f t="shared" si="95"/>
        <v/>
      </c>
      <c r="BH53" s="81" t="str">
        <f t="shared" si="96"/>
        <v/>
      </c>
      <c r="BI53" s="17"/>
      <c r="BJ53" s="152" t="s">
        <v>312</v>
      </c>
      <c r="BL53" s="43" t="str">
        <f t="shared" si="10"/>
        <v/>
      </c>
      <c r="BM53" s="44" t="str">
        <f t="shared" si="11"/>
        <v/>
      </c>
    </row>
    <row r="54" spans="2:65" x14ac:dyDescent="0.25">
      <c r="B54" s="128"/>
      <c r="C54" s="17"/>
      <c r="D54" s="121">
        <f t="shared" ca="1" si="84"/>
        <v>44148</v>
      </c>
      <c r="E54" s="16"/>
      <c r="F54" s="17"/>
      <c r="G54" s="17"/>
      <c r="H54" s="65"/>
      <c r="I54" s="17"/>
      <c r="J54" s="129"/>
      <c r="L54" s="142"/>
      <c r="M54" s="18"/>
      <c r="N54" s="19"/>
      <c r="O54" s="16"/>
      <c r="P54" s="16"/>
      <c r="Q54" s="7"/>
      <c r="R54" s="51" t="str">
        <f t="shared" si="74"/>
        <v/>
      </c>
      <c r="S54" s="51"/>
      <c r="T54" s="51"/>
      <c r="U54" s="16"/>
      <c r="V54" s="7"/>
      <c r="W54" s="143" t="str">
        <f t="shared" si="75"/>
        <v/>
      </c>
      <c r="Y54" s="142"/>
      <c r="Z54" s="18"/>
      <c r="AA54" s="19"/>
      <c r="AB54" s="16"/>
      <c r="AC54" s="16"/>
      <c r="AD54" s="160"/>
      <c r="AE54" s="51" t="str">
        <f t="shared" si="85"/>
        <v/>
      </c>
      <c r="AF54" s="51" t="str">
        <f t="shared" si="86"/>
        <v/>
      </c>
      <c r="AG54" s="51" t="str">
        <f t="shared" si="87"/>
        <v/>
      </c>
      <c r="AH54" s="81" t="str">
        <f t="shared" si="88"/>
        <v/>
      </c>
      <c r="AI54" s="158"/>
      <c r="AJ54" s="152"/>
      <c r="AL54" s="142"/>
      <c r="AM54" s="18" t="s">
        <v>7</v>
      </c>
      <c r="AN54" s="19" t="s">
        <v>145</v>
      </c>
      <c r="AO54" s="16" t="s">
        <v>4</v>
      </c>
      <c r="AP54" s="16">
        <v>1</v>
      </c>
      <c r="AQ54" s="7">
        <v>44355</v>
      </c>
      <c r="AR54" s="51">
        <f t="shared" si="97"/>
        <v>44356</v>
      </c>
      <c r="AS54" s="51">
        <f t="shared" ca="1" si="98"/>
        <v>44355</v>
      </c>
      <c r="AT54" s="51">
        <f t="shared" ca="1" si="99"/>
        <v>44356</v>
      </c>
      <c r="AU54" s="81">
        <f t="shared" si="100"/>
        <v>1</v>
      </c>
      <c r="AV54" s="7">
        <v>44355</v>
      </c>
      <c r="AW54" s="152">
        <v>44356</v>
      </c>
      <c r="AY54" s="142"/>
      <c r="AZ54" s="86"/>
      <c r="BA54" s="87"/>
      <c r="BB54" s="16"/>
      <c r="BC54" s="16"/>
      <c r="BD54" s="16"/>
      <c r="BE54" s="51" t="str">
        <f t="shared" si="93"/>
        <v/>
      </c>
      <c r="BF54" s="51" t="str">
        <f t="shared" si="94"/>
        <v/>
      </c>
      <c r="BG54" s="51" t="str">
        <f t="shared" si="95"/>
        <v/>
      </c>
      <c r="BH54" s="81" t="str">
        <f t="shared" si="96"/>
        <v/>
      </c>
      <c r="BI54" s="17"/>
      <c r="BJ54" s="152" t="s">
        <v>312</v>
      </c>
      <c r="BL54" s="43" t="str">
        <f t="shared" ref="BL54:BL117" si="101">IF(EXACT(B54, ""), "", B54)</f>
        <v/>
      </c>
      <c r="BM54" s="44" t="str">
        <f t="shared" ref="BM54:BM117" si="102">IF(EXACT(BL54, ""), "", IF(NOT(EXACT(AW54, "")), AW54, AT54))</f>
        <v/>
      </c>
    </row>
    <row r="55" spans="2:65" x14ac:dyDescent="0.25">
      <c r="B55" s="128"/>
      <c r="C55" s="17"/>
      <c r="D55" s="121">
        <f t="shared" ca="1" si="84"/>
        <v>44148</v>
      </c>
      <c r="E55" s="16"/>
      <c r="F55" s="17"/>
      <c r="G55" s="17"/>
      <c r="H55" s="65"/>
      <c r="I55" s="17"/>
      <c r="J55" s="129"/>
      <c r="L55" s="142"/>
      <c r="M55" s="18"/>
      <c r="N55" s="19"/>
      <c r="O55" s="16"/>
      <c r="P55" s="16"/>
      <c r="Q55" s="7"/>
      <c r="R55" s="51" t="str">
        <f t="shared" si="74"/>
        <v/>
      </c>
      <c r="S55" s="51"/>
      <c r="T55" s="51"/>
      <c r="U55" s="16"/>
      <c r="V55" s="7"/>
      <c r="W55" s="143" t="str">
        <f t="shared" si="75"/>
        <v/>
      </c>
      <c r="Y55" s="142"/>
      <c r="Z55" s="18"/>
      <c r="AA55" s="19"/>
      <c r="AB55" s="16"/>
      <c r="AC55" s="16"/>
      <c r="AD55" s="160"/>
      <c r="AE55" s="51" t="str">
        <f t="shared" si="85"/>
        <v/>
      </c>
      <c r="AF55" s="51" t="str">
        <f t="shared" si="86"/>
        <v/>
      </c>
      <c r="AG55" s="51" t="str">
        <f t="shared" si="87"/>
        <v/>
      </c>
      <c r="AH55" s="81" t="str">
        <f t="shared" si="88"/>
        <v/>
      </c>
      <c r="AI55" s="158"/>
      <c r="AJ55" s="152"/>
      <c r="AL55" s="142"/>
      <c r="AM55" s="18" t="s">
        <v>7</v>
      </c>
      <c r="AN55" s="19" t="s">
        <v>146</v>
      </c>
      <c r="AO55" s="16" t="s">
        <v>4</v>
      </c>
      <c r="AP55" s="16">
        <v>1</v>
      </c>
      <c r="AQ55" s="7">
        <v>44355</v>
      </c>
      <c r="AR55" s="51">
        <f t="shared" si="97"/>
        <v>44356</v>
      </c>
      <c r="AS55" s="51">
        <f t="shared" ca="1" si="98"/>
        <v>44355</v>
      </c>
      <c r="AT55" s="51">
        <f t="shared" ca="1" si="99"/>
        <v>44356</v>
      </c>
      <c r="AU55" s="81">
        <f t="shared" si="100"/>
        <v>1</v>
      </c>
      <c r="AV55" s="7">
        <v>44355</v>
      </c>
      <c r="AW55" s="152">
        <v>44356</v>
      </c>
      <c r="AY55" s="142"/>
      <c r="AZ55" s="86"/>
      <c r="BA55" s="87"/>
      <c r="BB55" s="16"/>
      <c r="BC55" s="16"/>
      <c r="BD55" s="16"/>
      <c r="BE55" s="51" t="str">
        <f t="shared" si="93"/>
        <v/>
      </c>
      <c r="BF55" s="51" t="str">
        <f t="shared" si="94"/>
        <v/>
      </c>
      <c r="BG55" s="51" t="str">
        <f t="shared" si="95"/>
        <v/>
      </c>
      <c r="BH55" s="81" t="str">
        <f t="shared" si="96"/>
        <v/>
      </c>
      <c r="BI55" s="17"/>
      <c r="BJ55" s="152" t="s">
        <v>312</v>
      </c>
      <c r="BL55" s="43" t="str">
        <f t="shared" si="101"/>
        <v/>
      </c>
      <c r="BM55" s="44" t="str">
        <f t="shared" si="102"/>
        <v/>
      </c>
    </row>
    <row r="56" spans="2:65" x14ac:dyDescent="0.25">
      <c r="B56" s="128"/>
      <c r="C56" s="17"/>
      <c r="D56" s="121">
        <f t="shared" ca="1" si="84"/>
        <v>44148</v>
      </c>
      <c r="E56" s="16"/>
      <c r="F56" s="17"/>
      <c r="G56" s="17"/>
      <c r="H56" s="65"/>
      <c r="I56" s="17"/>
      <c r="J56" s="129"/>
      <c r="L56" s="142"/>
      <c r="M56" s="18"/>
      <c r="N56" s="19"/>
      <c r="O56" s="16"/>
      <c r="P56" s="16"/>
      <c r="Q56" s="7"/>
      <c r="R56" s="51" t="str">
        <f t="shared" si="74"/>
        <v/>
      </c>
      <c r="S56" s="51"/>
      <c r="T56" s="51"/>
      <c r="U56" s="16"/>
      <c r="V56" s="7"/>
      <c r="W56" s="143" t="str">
        <f t="shared" si="75"/>
        <v/>
      </c>
      <c r="Y56" s="142"/>
      <c r="Z56" s="18"/>
      <c r="AA56" s="19"/>
      <c r="AB56" s="16"/>
      <c r="AC56" s="16"/>
      <c r="AD56" s="160"/>
      <c r="AE56" s="51" t="str">
        <f t="shared" si="85"/>
        <v/>
      </c>
      <c r="AF56" s="51" t="str">
        <f t="shared" si="86"/>
        <v/>
      </c>
      <c r="AG56" s="51" t="str">
        <f t="shared" si="87"/>
        <v/>
      </c>
      <c r="AH56" s="81" t="str">
        <f t="shared" si="88"/>
        <v/>
      </c>
      <c r="AI56" s="158"/>
      <c r="AJ56" s="152"/>
      <c r="AL56" s="142"/>
      <c r="AM56" s="18" t="s">
        <v>7</v>
      </c>
      <c r="AN56" s="19" t="s">
        <v>150</v>
      </c>
      <c r="AO56" s="16" t="s">
        <v>4</v>
      </c>
      <c r="AP56" s="16">
        <v>1</v>
      </c>
      <c r="AQ56" s="7">
        <v>44355</v>
      </c>
      <c r="AR56" s="51">
        <f t="shared" si="97"/>
        <v>44356</v>
      </c>
      <c r="AS56" s="51">
        <f t="shared" ca="1" si="98"/>
        <v>44355</v>
      </c>
      <c r="AT56" s="51">
        <f t="shared" ca="1" si="99"/>
        <v>44356</v>
      </c>
      <c r="AU56" s="81">
        <f t="shared" si="100"/>
        <v>1</v>
      </c>
      <c r="AV56" s="7">
        <v>44355</v>
      </c>
      <c r="AW56" s="152">
        <v>44356</v>
      </c>
      <c r="AY56" s="142"/>
      <c r="AZ56" s="86"/>
      <c r="BA56" s="87"/>
      <c r="BB56" s="16"/>
      <c r="BC56" s="16"/>
      <c r="BD56" s="16"/>
      <c r="BE56" s="51" t="str">
        <f t="shared" si="93"/>
        <v/>
      </c>
      <c r="BF56" s="51" t="str">
        <f t="shared" si="94"/>
        <v/>
      </c>
      <c r="BG56" s="51" t="str">
        <f t="shared" si="95"/>
        <v/>
      </c>
      <c r="BH56" s="81" t="str">
        <f t="shared" si="96"/>
        <v/>
      </c>
      <c r="BI56" s="17"/>
      <c r="BJ56" s="152" t="s">
        <v>312</v>
      </c>
      <c r="BL56" s="43" t="str">
        <f t="shared" si="101"/>
        <v/>
      </c>
      <c r="BM56" s="44" t="str">
        <f t="shared" si="102"/>
        <v/>
      </c>
    </row>
    <row r="57" spans="2:65" x14ac:dyDescent="0.25">
      <c r="B57" s="128"/>
      <c r="C57" s="17"/>
      <c r="D57" s="121">
        <f t="shared" ca="1" si="84"/>
        <v>44148</v>
      </c>
      <c r="E57" s="16"/>
      <c r="F57" s="17"/>
      <c r="G57" s="17"/>
      <c r="H57" s="65"/>
      <c r="I57" s="17"/>
      <c r="J57" s="129"/>
      <c r="L57" s="142"/>
      <c r="M57" s="18"/>
      <c r="N57" s="19"/>
      <c r="O57" s="16"/>
      <c r="P57" s="16"/>
      <c r="Q57" s="7"/>
      <c r="R57" s="51" t="str">
        <f t="shared" si="74"/>
        <v/>
      </c>
      <c r="S57" s="51"/>
      <c r="T57" s="51"/>
      <c r="U57" s="16"/>
      <c r="V57" s="7"/>
      <c r="W57" s="143" t="str">
        <f t="shared" si="75"/>
        <v/>
      </c>
      <c r="Y57" s="142"/>
      <c r="Z57" s="18"/>
      <c r="AA57" s="19"/>
      <c r="AB57" s="16"/>
      <c r="AC57" s="16"/>
      <c r="AD57" s="160"/>
      <c r="AE57" s="51" t="str">
        <f t="shared" si="85"/>
        <v/>
      </c>
      <c r="AF57" s="51" t="str">
        <f t="shared" si="86"/>
        <v/>
      </c>
      <c r="AG57" s="51" t="str">
        <f t="shared" si="87"/>
        <v/>
      </c>
      <c r="AH57" s="81" t="str">
        <f t="shared" si="88"/>
        <v/>
      </c>
      <c r="AI57" s="158"/>
      <c r="AJ57" s="152"/>
      <c r="AL57" s="142"/>
      <c r="AM57" s="18" t="s">
        <v>7</v>
      </c>
      <c r="AN57" s="19" t="s">
        <v>147</v>
      </c>
      <c r="AO57" s="16" t="s">
        <v>4</v>
      </c>
      <c r="AP57" s="16">
        <v>1</v>
      </c>
      <c r="AQ57" s="7">
        <v>44355</v>
      </c>
      <c r="AR57" s="51">
        <f t="shared" si="97"/>
        <v>44356</v>
      </c>
      <c r="AS57" s="51">
        <f t="shared" ca="1" si="98"/>
        <v>44355</v>
      </c>
      <c r="AT57" s="51">
        <f t="shared" ca="1" si="99"/>
        <v>44356</v>
      </c>
      <c r="AU57" s="81">
        <f t="shared" si="100"/>
        <v>1</v>
      </c>
      <c r="AV57" s="7">
        <v>44355</v>
      </c>
      <c r="AW57" s="152">
        <v>44356</v>
      </c>
      <c r="AY57" s="142"/>
      <c r="AZ57" s="86"/>
      <c r="BA57" s="87"/>
      <c r="BB57" s="16"/>
      <c r="BC57" s="16"/>
      <c r="BD57" s="16"/>
      <c r="BE57" s="51" t="str">
        <f t="shared" si="93"/>
        <v/>
      </c>
      <c r="BF57" s="51" t="str">
        <f t="shared" si="94"/>
        <v/>
      </c>
      <c r="BG57" s="51" t="str">
        <f t="shared" si="95"/>
        <v/>
      </c>
      <c r="BH57" s="81" t="str">
        <f t="shared" si="96"/>
        <v/>
      </c>
      <c r="BI57" s="17"/>
      <c r="BJ57" s="152" t="s">
        <v>312</v>
      </c>
      <c r="BL57" s="43" t="str">
        <f t="shared" si="101"/>
        <v/>
      </c>
      <c r="BM57" s="44" t="str">
        <f t="shared" si="102"/>
        <v/>
      </c>
    </row>
    <row r="58" spans="2:65" x14ac:dyDescent="0.25">
      <c r="B58" s="128"/>
      <c r="C58" s="17"/>
      <c r="D58" s="121">
        <f t="shared" ca="1" si="84"/>
        <v>44148</v>
      </c>
      <c r="E58" s="16"/>
      <c r="F58" s="17"/>
      <c r="G58" s="17"/>
      <c r="H58" s="65"/>
      <c r="I58" s="17"/>
      <c r="J58" s="129"/>
      <c r="L58" s="142"/>
      <c r="M58" s="18"/>
      <c r="N58" s="19"/>
      <c r="O58" s="16"/>
      <c r="P58" s="16"/>
      <c r="Q58" s="7"/>
      <c r="R58" s="51" t="str">
        <f t="shared" si="74"/>
        <v/>
      </c>
      <c r="S58" s="51"/>
      <c r="T58" s="51"/>
      <c r="U58" s="16"/>
      <c r="V58" s="7"/>
      <c r="W58" s="143" t="str">
        <f t="shared" si="75"/>
        <v/>
      </c>
      <c r="Y58" s="142"/>
      <c r="Z58" s="18"/>
      <c r="AA58" s="19"/>
      <c r="AB58" s="16"/>
      <c r="AC58" s="16"/>
      <c r="AD58" s="160"/>
      <c r="AE58" s="51" t="str">
        <f t="shared" si="85"/>
        <v/>
      </c>
      <c r="AF58" s="51" t="str">
        <f t="shared" si="86"/>
        <v/>
      </c>
      <c r="AG58" s="51" t="str">
        <f t="shared" si="87"/>
        <v/>
      </c>
      <c r="AH58" s="81" t="str">
        <f t="shared" si="88"/>
        <v/>
      </c>
      <c r="AI58" s="158"/>
      <c r="AJ58" s="152"/>
      <c r="AL58" s="142"/>
      <c r="AM58" s="18" t="s">
        <v>7</v>
      </c>
      <c r="AN58" s="19" t="s">
        <v>148</v>
      </c>
      <c r="AO58" s="16" t="s">
        <v>4</v>
      </c>
      <c r="AP58" s="16">
        <v>1</v>
      </c>
      <c r="AQ58" s="7">
        <v>44355</v>
      </c>
      <c r="AR58" s="51">
        <f t="shared" si="97"/>
        <v>44356</v>
      </c>
      <c r="AS58" s="51">
        <f t="shared" ca="1" si="98"/>
        <v>44355</v>
      </c>
      <c r="AT58" s="51">
        <f t="shared" ca="1" si="99"/>
        <v>44356</v>
      </c>
      <c r="AU58" s="81">
        <f t="shared" si="100"/>
        <v>1</v>
      </c>
      <c r="AV58" s="7">
        <v>44355</v>
      </c>
      <c r="AW58" s="152">
        <v>44356</v>
      </c>
      <c r="AY58" s="142"/>
      <c r="AZ58" s="86"/>
      <c r="BA58" s="87"/>
      <c r="BB58" s="16"/>
      <c r="BC58" s="16"/>
      <c r="BD58" s="16"/>
      <c r="BE58" s="51" t="str">
        <f t="shared" si="93"/>
        <v/>
      </c>
      <c r="BF58" s="51" t="str">
        <f t="shared" si="94"/>
        <v/>
      </c>
      <c r="BG58" s="51" t="str">
        <f t="shared" si="95"/>
        <v/>
      </c>
      <c r="BH58" s="81" t="str">
        <f t="shared" si="96"/>
        <v/>
      </c>
      <c r="BI58" s="17"/>
      <c r="BJ58" s="152" t="s">
        <v>312</v>
      </c>
      <c r="BL58" s="43" t="str">
        <f t="shared" si="101"/>
        <v/>
      </c>
      <c r="BM58" s="44" t="str">
        <f t="shared" si="102"/>
        <v/>
      </c>
    </row>
    <row r="59" spans="2:65" x14ac:dyDescent="0.25">
      <c r="B59" s="128"/>
      <c r="C59" s="17"/>
      <c r="D59" s="121">
        <f t="shared" ca="1" si="84"/>
        <v>44148</v>
      </c>
      <c r="E59" s="16"/>
      <c r="F59" s="17"/>
      <c r="G59" s="17"/>
      <c r="H59" s="65"/>
      <c r="I59" s="17"/>
      <c r="J59" s="129"/>
      <c r="L59" s="142"/>
      <c r="M59" s="18"/>
      <c r="N59" s="19"/>
      <c r="O59" s="16"/>
      <c r="P59" s="16"/>
      <c r="Q59" s="7"/>
      <c r="R59" s="51" t="str">
        <f t="shared" si="74"/>
        <v/>
      </c>
      <c r="S59" s="51"/>
      <c r="T59" s="51"/>
      <c r="U59" s="16"/>
      <c r="V59" s="7"/>
      <c r="W59" s="143" t="str">
        <f t="shared" si="75"/>
        <v/>
      </c>
      <c r="Y59" s="142"/>
      <c r="Z59" s="18"/>
      <c r="AA59" s="19"/>
      <c r="AB59" s="16"/>
      <c r="AC59" s="16"/>
      <c r="AD59" s="160"/>
      <c r="AE59" s="51" t="str">
        <f t="shared" si="85"/>
        <v/>
      </c>
      <c r="AF59" s="51" t="str">
        <f t="shared" si="86"/>
        <v/>
      </c>
      <c r="AG59" s="51" t="str">
        <f t="shared" si="87"/>
        <v/>
      </c>
      <c r="AH59" s="81" t="str">
        <f t="shared" si="88"/>
        <v/>
      </c>
      <c r="AI59" s="158"/>
      <c r="AJ59" s="152"/>
      <c r="AL59" s="142"/>
      <c r="AM59" s="18" t="s">
        <v>7</v>
      </c>
      <c r="AN59" s="19" t="s">
        <v>162</v>
      </c>
      <c r="AO59" s="16" t="s">
        <v>4</v>
      </c>
      <c r="AP59" s="16">
        <v>1</v>
      </c>
      <c r="AQ59" s="7">
        <v>44167</v>
      </c>
      <c r="AR59" s="51">
        <f t="shared" si="97"/>
        <v>44168</v>
      </c>
      <c r="AS59" s="51">
        <f t="shared" ca="1" si="98"/>
        <v>44167</v>
      </c>
      <c r="AT59" s="51">
        <f t="shared" ca="1" si="99"/>
        <v>44168</v>
      </c>
      <c r="AU59" s="81">
        <f t="shared" si="100"/>
        <v>1</v>
      </c>
      <c r="AV59" s="7">
        <v>44167</v>
      </c>
      <c r="AW59" s="152">
        <v>44168</v>
      </c>
      <c r="AY59" s="142"/>
      <c r="AZ59" s="86"/>
      <c r="BA59" s="87"/>
      <c r="BB59" s="16"/>
      <c r="BC59" s="16"/>
      <c r="BD59" s="16"/>
      <c r="BE59" s="51" t="str">
        <f t="shared" si="93"/>
        <v/>
      </c>
      <c r="BF59" s="51" t="str">
        <f t="shared" si="94"/>
        <v/>
      </c>
      <c r="BG59" s="51" t="str">
        <f t="shared" si="95"/>
        <v/>
      </c>
      <c r="BH59" s="81" t="str">
        <f t="shared" si="96"/>
        <v/>
      </c>
      <c r="BI59" s="17"/>
      <c r="BJ59" s="152" t="s">
        <v>312</v>
      </c>
      <c r="BL59" s="43" t="str">
        <f t="shared" si="101"/>
        <v/>
      </c>
      <c r="BM59" s="44" t="str">
        <f t="shared" si="102"/>
        <v/>
      </c>
    </row>
    <row r="60" spans="2:65" x14ac:dyDescent="0.25">
      <c r="B60" s="128"/>
      <c r="C60" s="17"/>
      <c r="D60" s="121">
        <f t="shared" ca="1" si="84"/>
        <v>44148</v>
      </c>
      <c r="E60" s="16"/>
      <c r="F60" s="17"/>
      <c r="G60" s="17"/>
      <c r="H60" s="65"/>
      <c r="I60" s="17"/>
      <c r="J60" s="129"/>
      <c r="L60" s="142"/>
      <c r="M60" s="18"/>
      <c r="N60" s="19"/>
      <c r="O60" s="16"/>
      <c r="P60" s="16"/>
      <c r="Q60" s="7"/>
      <c r="R60" s="51" t="str">
        <f t="shared" si="74"/>
        <v/>
      </c>
      <c r="S60" s="51"/>
      <c r="T60" s="51"/>
      <c r="U60" s="16"/>
      <c r="V60" s="7"/>
      <c r="W60" s="143" t="str">
        <f t="shared" si="75"/>
        <v/>
      </c>
      <c r="Y60" s="142"/>
      <c r="Z60" s="18"/>
      <c r="AA60" s="19"/>
      <c r="AB60" s="16"/>
      <c r="AC60" s="16"/>
      <c r="AD60" s="160"/>
      <c r="AE60" s="51" t="str">
        <f t="shared" si="85"/>
        <v/>
      </c>
      <c r="AF60" s="51" t="str">
        <f t="shared" si="86"/>
        <v/>
      </c>
      <c r="AG60" s="51" t="str">
        <f t="shared" si="87"/>
        <v/>
      </c>
      <c r="AH60" s="81" t="str">
        <f t="shared" si="88"/>
        <v/>
      </c>
      <c r="AI60" s="158"/>
      <c r="AJ60" s="152"/>
      <c r="AL60" s="142"/>
      <c r="AM60" s="18" t="s">
        <v>7</v>
      </c>
      <c r="AN60" s="19" t="s">
        <v>156</v>
      </c>
      <c r="AO60" s="16" t="s">
        <v>4</v>
      </c>
      <c r="AP60" s="16">
        <v>1</v>
      </c>
      <c r="AQ60" s="7">
        <v>44167</v>
      </c>
      <c r="AR60" s="51">
        <f t="shared" si="97"/>
        <v>44168</v>
      </c>
      <c r="AS60" s="51">
        <f t="shared" ca="1" si="98"/>
        <v>44167</v>
      </c>
      <c r="AT60" s="51">
        <f t="shared" ca="1" si="99"/>
        <v>44168</v>
      </c>
      <c r="AU60" s="81">
        <f t="shared" si="100"/>
        <v>1</v>
      </c>
      <c r="AV60" s="7">
        <v>44167</v>
      </c>
      <c r="AW60" s="152">
        <v>44168</v>
      </c>
      <c r="AY60" s="142"/>
      <c r="AZ60" s="86"/>
      <c r="BA60" s="87"/>
      <c r="BB60" s="16"/>
      <c r="BC60" s="16"/>
      <c r="BD60" s="16"/>
      <c r="BE60" s="51" t="str">
        <f t="shared" si="93"/>
        <v/>
      </c>
      <c r="BF60" s="51" t="str">
        <f t="shared" si="94"/>
        <v/>
      </c>
      <c r="BG60" s="51" t="str">
        <f t="shared" si="95"/>
        <v/>
      </c>
      <c r="BH60" s="81" t="str">
        <f t="shared" si="96"/>
        <v/>
      </c>
      <c r="BI60" s="17"/>
      <c r="BJ60" s="152" t="s">
        <v>312</v>
      </c>
      <c r="BL60" s="43" t="str">
        <f t="shared" si="101"/>
        <v/>
      </c>
      <c r="BM60" s="44" t="str">
        <f t="shared" si="102"/>
        <v/>
      </c>
    </row>
    <row r="61" spans="2:65" x14ac:dyDescent="0.25">
      <c r="B61" s="128"/>
      <c r="C61" s="17"/>
      <c r="D61" s="121">
        <f t="shared" ca="1" si="84"/>
        <v>44148</v>
      </c>
      <c r="E61" s="16"/>
      <c r="F61" s="17"/>
      <c r="G61" s="17"/>
      <c r="H61" s="65"/>
      <c r="I61" s="17"/>
      <c r="J61" s="129"/>
      <c r="L61" s="142"/>
      <c r="M61" s="18"/>
      <c r="N61" s="19"/>
      <c r="O61" s="16"/>
      <c r="P61" s="16"/>
      <c r="Q61" s="7"/>
      <c r="R61" s="51" t="str">
        <f t="shared" si="74"/>
        <v/>
      </c>
      <c r="S61" s="51"/>
      <c r="T61" s="51"/>
      <c r="U61" s="16"/>
      <c r="V61" s="7"/>
      <c r="W61" s="143" t="str">
        <f t="shared" si="75"/>
        <v/>
      </c>
      <c r="Y61" s="142"/>
      <c r="Z61" s="18"/>
      <c r="AA61" s="19"/>
      <c r="AB61" s="16"/>
      <c r="AC61" s="16"/>
      <c r="AD61" s="160"/>
      <c r="AE61" s="51" t="str">
        <f t="shared" si="85"/>
        <v/>
      </c>
      <c r="AF61" s="51" t="str">
        <f t="shared" si="86"/>
        <v/>
      </c>
      <c r="AG61" s="51" t="str">
        <f t="shared" si="87"/>
        <v/>
      </c>
      <c r="AH61" s="81" t="str">
        <f t="shared" si="88"/>
        <v/>
      </c>
      <c r="AI61" s="158"/>
      <c r="AJ61" s="152"/>
      <c r="AL61" s="142"/>
      <c r="AM61" s="18" t="s">
        <v>7</v>
      </c>
      <c r="AN61" s="19" t="s">
        <v>157</v>
      </c>
      <c r="AO61" s="16" t="s">
        <v>4</v>
      </c>
      <c r="AP61" s="16">
        <v>1</v>
      </c>
      <c r="AQ61" s="7">
        <v>44167</v>
      </c>
      <c r="AR61" s="51">
        <f t="shared" si="97"/>
        <v>44168</v>
      </c>
      <c r="AS61" s="51">
        <f t="shared" ca="1" si="98"/>
        <v>44167</v>
      </c>
      <c r="AT61" s="51">
        <f t="shared" ca="1" si="99"/>
        <v>44168</v>
      </c>
      <c r="AU61" s="81">
        <f t="shared" si="100"/>
        <v>1</v>
      </c>
      <c r="AV61" s="7">
        <v>44167</v>
      </c>
      <c r="AW61" s="152">
        <v>44168</v>
      </c>
      <c r="AY61" s="142"/>
      <c r="AZ61" s="86"/>
      <c r="BA61" s="87"/>
      <c r="BB61" s="16"/>
      <c r="BC61" s="16"/>
      <c r="BD61" s="16"/>
      <c r="BE61" s="51" t="str">
        <f t="shared" si="93"/>
        <v/>
      </c>
      <c r="BF61" s="51" t="str">
        <f t="shared" si="94"/>
        <v/>
      </c>
      <c r="BG61" s="51" t="str">
        <f t="shared" si="95"/>
        <v/>
      </c>
      <c r="BH61" s="81" t="str">
        <f t="shared" si="96"/>
        <v/>
      </c>
      <c r="BI61" s="17"/>
      <c r="BJ61" s="152" t="s">
        <v>312</v>
      </c>
      <c r="BL61" s="43" t="str">
        <f t="shared" si="101"/>
        <v/>
      </c>
      <c r="BM61" s="44" t="str">
        <f t="shared" si="102"/>
        <v/>
      </c>
    </row>
    <row r="62" spans="2:65" x14ac:dyDescent="0.25">
      <c r="B62" s="128"/>
      <c r="C62" s="17"/>
      <c r="D62" s="121">
        <f t="shared" ca="1" si="84"/>
        <v>44148</v>
      </c>
      <c r="E62" s="16"/>
      <c r="F62" s="17"/>
      <c r="G62" s="17"/>
      <c r="H62" s="65"/>
      <c r="I62" s="17"/>
      <c r="J62" s="129"/>
      <c r="L62" s="142"/>
      <c r="M62" s="18"/>
      <c r="N62" s="19"/>
      <c r="O62" s="16"/>
      <c r="P62" s="16"/>
      <c r="Q62" s="7"/>
      <c r="R62" s="51" t="str">
        <f t="shared" si="74"/>
        <v/>
      </c>
      <c r="S62" s="51"/>
      <c r="T62" s="51"/>
      <c r="U62" s="16"/>
      <c r="V62" s="7"/>
      <c r="W62" s="143" t="str">
        <f t="shared" si="75"/>
        <v/>
      </c>
      <c r="Y62" s="142"/>
      <c r="Z62" s="18"/>
      <c r="AA62" s="19"/>
      <c r="AB62" s="16"/>
      <c r="AC62" s="16"/>
      <c r="AD62" s="160"/>
      <c r="AE62" s="51" t="str">
        <f t="shared" si="85"/>
        <v/>
      </c>
      <c r="AF62" s="51" t="str">
        <f t="shared" si="86"/>
        <v/>
      </c>
      <c r="AG62" s="51" t="str">
        <f t="shared" si="87"/>
        <v/>
      </c>
      <c r="AH62" s="81" t="str">
        <f t="shared" si="88"/>
        <v/>
      </c>
      <c r="AI62" s="158"/>
      <c r="AJ62" s="152"/>
      <c r="AL62" s="142"/>
      <c r="AM62" s="18" t="s">
        <v>7</v>
      </c>
      <c r="AN62" s="19" t="s">
        <v>193</v>
      </c>
      <c r="AO62" s="16" t="s">
        <v>4</v>
      </c>
      <c r="AP62" s="16">
        <v>1</v>
      </c>
      <c r="AQ62" s="7">
        <v>44167</v>
      </c>
      <c r="AR62" s="51">
        <f t="shared" si="97"/>
        <v>44168</v>
      </c>
      <c r="AS62" s="51">
        <f t="shared" ca="1" si="98"/>
        <v>44167</v>
      </c>
      <c r="AT62" s="51">
        <f t="shared" ca="1" si="99"/>
        <v>44168</v>
      </c>
      <c r="AU62" s="81">
        <f t="shared" si="100"/>
        <v>1</v>
      </c>
      <c r="AV62" s="7">
        <v>44167</v>
      </c>
      <c r="AW62" s="152">
        <v>44168</v>
      </c>
      <c r="AY62" s="142"/>
      <c r="AZ62" s="86"/>
      <c r="BA62" s="87"/>
      <c r="BB62" s="16"/>
      <c r="BC62" s="16"/>
      <c r="BD62" s="16"/>
      <c r="BE62" s="51" t="str">
        <f t="shared" si="93"/>
        <v/>
      </c>
      <c r="BF62" s="51" t="str">
        <f t="shared" si="94"/>
        <v/>
      </c>
      <c r="BG62" s="51" t="str">
        <f t="shared" si="95"/>
        <v/>
      </c>
      <c r="BH62" s="81" t="str">
        <f t="shared" si="96"/>
        <v/>
      </c>
      <c r="BI62" s="17"/>
      <c r="BJ62" s="152" t="s">
        <v>312</v>
      </c>
      <c r="BL62" s="43" t="str">
        <f t="shared" si="101"/>
        <v/>
      </c>
      <c r="BM62" s="44" t="str">
        <f t="shared" si="102"/>
        <v/>
      </c>
    </row>
    <row r="63" spans="2:65" x14ac:dyDescent="0.25">
      <c r="B63" s="128"/>
      <c r="C63" s="17"/>
      <c r="D63" s="121">
        <f t="shared" ca="1" si="84"/>
        <v>44148</v>
      </c>
      <c r="E63" s="16"/>
      <c r="F63" s="17"/>
      <c r="G63" s="17"/>
      <c r="H63" s="65"/>
      <c r="I63" s="17"/>
      <c r="J63" s="129"/>
      <c r="L63" s="142"/>
      <c r="M63" s="18"/>
      <c r="N63" s="19"/>
      <c r="O63" s="16"/>
      <c r="P63" s="16"/>
      <c r="Q63" s="7"/>
      <c r="R63" s="51" t="str">
        <f t="shared" si="74"/>
        <v/>
      </c>
      <c r="S63" s="51"/>
      <c r="T63" s="51"/>
      <c r="U63" s="16"/>
      <c r="V63" s="7"/>
      <c r="W63" s="143" t="str">
        <f t="shared" si="75"/>
        <v/>
      </c>
      <c r="Y63" s="142"/>
      <c r="Z63" s="18"/>
      <c r="AA63" s="19"/>
      <c r="AB63" s="16"/>
      <c r="AC63" s="16"/>
      <c r="AD63" s="160"/>
      <c r="AE63" s="51" t="str">
        <f t="shared" si="85"/>
        <v/>
      </c>
      <c r="AF63" s="51" t="str">
        <f t="shared" si="86"/>
        <v/>
      </c>
      <c r="AG63" s="51" t="str">
        <f t="shared" si="87"/>
        <v/>
      </c>
      <c r="AH63" s="81" t="str">
        <f t="shared" si="88"/>
        <v/>
      </c>
      <c r="AI63" s="158"/>
      <c r="AJ63" s="152"/>
      <c r="AL63" s="142"/>
      <c r="AM63" s="18" t="s">
        <v>7</v>
      </c>
      <c r="AN63" s="19" t="s">
        <v>158</v>
      </c>
      <c r="AO63" s="16" t="s">
        <v>4</v>
      </c>
      <c r="AP63" s="16">
        <v>1</v>
      </c>
      <c r="AQ63" s="7">
        <v>44167</v>
      </c>
      <c r="AR63" s="51">
        <f t="shared" si="97"/>
        <v>44168</v>
      </c>
      <c r="AS63" s="51">
        <f t="shared" ca="1" si="98"/>
        <v>44167</v>
      </c>
      <c r="AT63" s="51">
        <f t="shared" ca="1" si="99"/>
        <v>44168</v>
      </c>
      <c r="AU63" s="81">
        <f t="shared" si="100"/>
        <v>1</v>
      </c>
      <c r="AV63" s="7">
        <v>44167</v>
      </c>
      <c r="AW63" s="152">
        <v>44168</v>
      </c>
      <c r="AY63" s="142"/>
      <c r="AZ63" s="86"/>
      <c r="BA63" s="87"/>
      <c r="BB63" s="16"/>
      <c r="BC63" s="16"/>
      <c r="BD63" s="16"/>
      <c r="BE63" s="51" t="str">
        <f t="shared" si="93"/>
        <v/>
      </c>
      <c r="BF63" s="51" t="str">
        <f t="shared" si="94"/>
        <v/>
      </c>
      <c r="BG63" s="51" t="str">
        <f t="shared" si="95"/>
        <v/>
      </c>
      <c r="BH63" s="81" t="str">
        <f t="shared" si="96"/>
        <v/>
      </c>
      <c r="BI63" s="17"/>
      <c r="BJ63" s="152" t="s">
        <v>312</v>
      </c>
      <c r="BL63" s="43" t="str">
        <f t="shared" si="101"/>
        <v/>
      </c>
      <c r="BM63" s="44" t="str">
        <f t="shared" si="102"/>
        <v/>
      </c>
    </row>
    <row r="64" spans="2:65" x14ac:dyDescent="0.25">
      <c r="B64" s="128"/>
      <c r="C64" s="17"/>
      <c r="D64" s="121">
        <f t="shared" ca="1" si="84"/>
        <v>44148</v>
      </c>
      <c r="E64" s="16"/>
      <c r="F64" s="17"/>
      <c r="G64" s="17"/>
      <c r="H64" s="65"/>
      <c r="I64" s="17"/>
      <c r="J64" s="129"/>
      <c r="L64" s="142"/>
      <c r="M64" s="18"/>
      <c r="N64" s="19"/>
      <c r="O64" s="16"/>
      <c r="P64" s="16"/>
      <c r="Q64" s="7"/>
      <c r="R64" s="51" t="str">
        <f t="shared" si="74"/>
        <v/>
      </c>
      <c r="S64" s="51"/>
      <c r="T64" s="51"/>
      <c r="U64" s="16"/>
      <c r="V64" s="7"/>
      <c r="W64" s="143" t="str">
        <f t="shared" si="75"/>
        <v/>
      </c>
      <c r="Y64" s="142"/>
      <c r="Z64" s="18"/>
      <c r="AA64" s="19"/>
      <c r="AB64" s="16"/>
      <c r="AC64" s="16"/>
      <c r="AD64" s="160"/>
      <c r="AE64" s="51" t="str">
        <f t="shared" si="85"/>
        <v/>
      </c>
      <c r="AF64" s="51" t="str">
        <f t="shared" si="86"/>
        <v/>
      </c>
      <c r="AG64" s="51" t="str">
        <f t="shared" si="87"/>
        <v/>
      </c>
      <c r="AH64" s="81" t="str">
        <f t="shared" si="88"/>
        <v/>
      </c>
      <c r="AI64" s="158"/>
      <c r="AJ64" s="152"/>
      <c r="AL64" s="142"/>
      <c r="AM64" s="18" t="s">
        <v>7</v>
      </c>
      <c r="AN64" s="19" t="s">
        <v>159</v>
      </c>
      <c r="AO64" s="16" t="s">
        <v>4</v>
      </c>
      <c r="AP64" s="16">
        <v>1</v>
      </c>
      <c r="AQ64" s="7">
        <v>44167</v>
      </c>
      <c r="AR64" s="51">
        <f t="shared" si="97"/>
        <v>44168</v>
      </c>
      <c r="AS64" s="51">
        <f t="shared" ca="1" si="98"/>
        <v>44167</v>
      </c>
      <c r="AT64" s="51">
        <f t="shared" ca="1" si="99"/>
        <v>44168</v>
      </c>
      <c r="AU64" s="81">
        <f t="shared" si="100"/>
        <v>1</v>
      </c>
      <c r="AV64" s="7">
        <v>44167</v>
      </c>
      <c r="AW64" s="152">
        <v>44168</v>
      </c>
      <c r="AY64" s="142"/>
      <c r="AZ64" s="86"/>
      <c r="BA64" s="87"/>
      <c r="BB64" s="16"/>
      <c r="BC64" s="16"/>
      <c r="BD64" s="16"/>
      <c r="BE64" s="51" t="str">
        <f t="shared" si="93"/>
        <v/>
      </c>
      <c r="BF64" s="51" t="str">
        <f t="shared" si="94"/>
        <v/>
      </c>
      <c r="BG64" s="51" t="str">
        <f t="shared" si="95"/>
        <v/>
      </c>
      <c r="BH64" s="81" t="str">
        <f t="shared" si="96"/>
        <v/>
      </c>
      <c r="BI64" s="17"/>
      <c r="BJ64" s="152" t="s">
        <v>312</v>
      </c>
      <c r="BL64" s="43" t="str">
        <f t="shared" si="101"/>
        <v/>
      </c>
      <c r="BM64" s="44" t="str">
        <f t="shared" si="102"/>
        <v/>
      </c>
    </row>
    <row r="65" spans="2:65" x14ac:dyDescent="0.25">
      <c r="B65" s="128"/>
      <c r="C65" s="17"/>
      <c r="D65" s="121">
        <f t="shared" ca="1" si="84"/>
        <v>44148</v>
      </c>
      <c r="E65" s="16"/>
      <c r="F65" s="17"/>
      <c r="G65" s="17"/>
      <c r="H65" s="65"/>
      <c r="I65" s="17"/>
      <c r="J65" s="129"/>
      <c r="L65" s="142"/>
      <c r="M65" s="18"/>
      <c r="N65" s="19"/>
      <c r="O65" s="16"/>
      <c r="P65" s="16"/>
      <c r="Q65" s="7"/>
      <c r="R65" s="51" t="str">
        <f t="shared" si="74"/>
        <v/>
      </c>
      <c r="S65" s="51"/>
      <c r="T65" s="51"/>
      <c r="U65" s="16"/>
      <c r="V65" s="7"/>
      <c r="W65" s="143" t="str">
        <f t="shared" si="75"/>
        <v/>
      </c>
      <c r="Y65" s="142"/>
      <c r="Z65" s="18"/>
      <c r="AA65" s="19"/>
      <c r="AB65" s="16"/>
      <c r="AC65" s="16"/>
      <c r="AD65" s="160"/>
      <c r="AE65" s="51" t="str">
        <f t="shared" si="85"/>
        <v/>
      </c>
      <c r="AF65" s="51" t="str">
        <f t="shared" si="86"/>
        <v/>
      </c>
      <c r="AG65" s="51" t="str">
        <f t="shared" si="87"/>
        <v/>
      </c>
      <c r="AH65" s="81" t="str">
        <f t="shared" si="88"/>
        <v/>
      </c>
      <c r="AI65" s="158"/>
      <c r="AJ65" s="152"/>
      <c r="AL65" s="142"/>
      <c r="AM65" s="18" t="s">
        <v>7</v>
      </c>
      <c r="AN65" s="19" t="s">
        <v>163</v>
      </c>
      <c r="AO65" s="16" t="s">
        <v>4</v>
      </c>
      <c r="AP65" s="16">
        <v>1</v>
      </c>
      <c r="AQ65" s="7">
        <v>44167</v>
      </c>
      <c r="AR65" s="51">
        <f t="shared" si="97"/>
        <v>44168</v>
      </c>
      <c r="AS65" s="51">
        <f t="shared" ca="1" si="98"/>
        <v>44167</v>
      </c>
      <c r="AT65" s="51">
        <f t="shared" ca="1" si="99"/>
        <v>44168</v>
      </c>
      <c r="AU65" s="81">
        <f t="shared" si="100"/>
        <v>1</v>
      </c>
      <c r="AV65" s="7">
        <v>44167</v>
      </c>
      <c r="AW65" s="152">
        <v>44168</v>
      </c>
      <c r="AY65" s="142"/>
      <c r="AZ65" s="86"/>
      <c r="BA65" s="87"/>
      <c r="BB65" s="16"/>
      <c r="BC65" s="16"/>
      <c r="BD65" s="16"/>
      <c r="BE65" s="51" t="str">
        <f t="shared" si="93"/>
        <v/>
      </c>
      <c r="BF65" s="51" t="str">
        <f t="shared" si="94"/>
        <v/>
      </c>
      <c r="BG65" s="51" t="str">
        <f t="shared" si="95"/>
        <v/>
      </c>
      <c r="BH65" s="81" t="str">
        <f t="shared" si="96"/>
        <v/>
      </c>
      <c r="BI65" s="17"/>
      <c r="BJ65" s="152" t="s">
        <v>312</v>
      </c>
      <c r="BL65" s="43" t="str">
        <f t="shared" si="101"/>
        <v/>
      </c>
      <c r="BM65" s="44" t="str">
        <f t="shared" si="102"/>
        <v/>
      </c>
    </row>
    <row r="66" spans="2:65" x14ac:dyDescent="0.25">
      <c r="B66" s="128"/>
      <c r="C66" s="17"/>
      <c r="D66" s="121">
        <f t="shared" ca="1" si="84"/>
        <v>44148</v>
      </c>
      <c r="E66" s="16"/>
      <c r="F66" s="17"/>
      <c r="G66" s="17"/>
      <c r="H66" s="65"/>
      <c r="I66" s="17"/>
      <c r="J66" s="129"/>
      <c r="L66" s="142"/>
      <c r="M66" s="18"/>
      <c r="N66" s="19"/>
      <c r="O66" s="16"/>
      <c r="P66" s="16"/>
      <c r="Q66" s="7"/>
      <c r="R66" s="51" t="str">
        <f t="shared" si="74"/>
        <v/>
      </c>
      <c r="S66" s="51"/>
      <c r="T66" s="51"/>
      <c r="U66" s="16"/>
      <c r="V66" s="7"/>
      <c r="W66" s="143" t="str">
        <f t="shared" si="75"/>
        <v/>
      </c>
      <c r="Y66" s="142"/>
      <c r="Z66" s="18"/>
      <c r="AA66" s="19"/>
      <c r="AB66" s="16"/>
      <c r="AC66" s="16"/>
      <c r="AD66" s="160"/>
      <c r="AE66" s="51" t="str">
        <f t="shared" si="85"/>
        <v/>
      </c>
      <c r="AF66" s="51" t="str">
        <f t="shared" si="86"/>
        <v/>
      </c>
      <c r="AG66" s="51" t="str">
        <f t="shared" si="87"/>
        <v/>
      </c>
      <c r="AH66" s="81" t="str">
        <f t="shared" si="88"/>
        <v/>
      </c>
      <c r="AI66" s="158"/>
      <c r="AJ66" s="152"/>
      <c r="AL66" s="142"/>
      <c r="AM66" s="18" t="s">
        <v>7</v>
      </c>
      <c r="AN66" s="19" t="s">
        <v>160</v>
      </c>
      <c r="AO66" s="16" t="s">
        <v>4</v>
      </c>
      <c r="AP66" s="16">
        <v>1</v>
      </c>
      <c r="AQ66" s="7">
        <v>44167</v>
      </c>
      <c r="AR66" s="51">
        <f t="shared" si="97"/>
        <v>44168</v>
      </c>
      <c r="AS66" s="51">
        <f t="shared" ca="1" si="98"/>
        <v>44167</v>
      </c>
      <c r="AT66" s="51">
        <f t="shared" ca="1" si="99"/>
        <v>44168</v>
      </c>
      <c r="AU66" s="81">
        <f t="shared" si="100"/>
        <v>1</v>
      </c>
      <c r="AV66" s="7">
        <v>44167</v>
      </c>
      <c r="AW66" s="152">
        <v>44168</v>
      </c>
      <c r="AY66" s="142"/>
      <c r="AZ66" s="86"/>
      <c r="BA66" s="87"/>
      <c r="BB66" s="16"/>
      <c r="BC66" s="16"/>
      <c r="BD66" s="16"/>
      <c r="BE66" s="51" t="str">
        <f t="shared" si="93"/>
        <v/>
      </c>
      <c r="BF66" s="51" t="str">
        <f t="shared" si="94"/>
        <v/>
      </c>
      <c r="BG66" s="51" t="str">
        <f t="shared" si="95"/>
        <v/>
      </c>
      <c r="BH66" s="81" t="str">
        <f t="shared" si="96"/>
        <v/>
      </c>
      <c r="BI66" s="17"/>
      <c r="BJ66" s="152" t="s">
        <v>312</v>
      </c>
      <c r="BL66" s="43" t="str">
        <f t="shared" si="101"/>
        <v/>
      </c>
      <c r="BM66" s="44" t="str">
        <f t="shared" si="102"/>
        <v/>
      </c>
    </row>
    <row r="67" spans="2:65" x14ac:dyDescent="0.25">
      <c r="B67" s="128"/>
      <c r="C67" s="17"/>
      <c r="D67" s="121">
        <f t="shared" ca="1" si="84"/>
        <v>44148</v>
      </c>
      <c r="E67" s="16"/>
      <c r="F67" s="17"/>
      <c r="G67" s="17"/>
      <c r="H67" s="65"/>
      <c r="I67" s="17"/>
      <c r="J67" s="129"/>
      <c r="L67" s="142"/>
      <c r="M67" s="18"/>
      <c r="N67" s="19"/>
      <c r="O67" s="16"/>
      <c r="P67" s="16"/>
      <c r="Q67" s="7"/>
      <c r="R67" s="51" t="str">
        <f t="shared" si="74"/>
        <v/>
      </c>
      <c r="S67" s="51"/>
      <c r="T67" s="51"/>
      <c r="U67" s="16"/>
      <c r="V67" s="7"/>
      <c r="W67" s="143" t="str">
        <f t="shared" si="75"/>
        <v/>
      </c>
      <c r="Y67" s="142"/>
      <c r="Z67" s="18"/>
      <c r="AA67" s="19"/>
      <c r="AB67" s="16"/>
      <c r="AC67" s="16"/>
      <c r="AD67" s="160"/>
      <c r="AE67" s="51" t="str">
        <f t="shared" si="85"/>
        <v/>
      </c>
      <c r="AF67" s="51" t="str">
        <f t="shared" si="86"/>
        <v/>
      </c>
      <c r="AG67" s="51" t="str">
        <f t="shared" si="87"/>
        <v/>
      </c>
      <c r="AH67" s="81" t="str">
        <f t="shared" si="88"/>
        <v/>
      </c>
      <c r="AI67" s="158"/>
      <c r="AJ67" s="152"/>
      <c r="AL67" s="142"/>
      <c r="AM67" s="18" t="s">
        <v>7</v>
      </c>
      <c r="AN67" s="19" t="s">
        <v>161</v>
      </c>
      <c r="AO67" s="16" t="s">
        <v>4</v>
      </c>
      <c r="AP67" s="16">
        <v>1</v>
      </c>
      <c r="AQ67" s="7">
        <v>44167</v>
      </c>
      <c r="AR67" s="51">
        <f t="shared" si="97"/>
        <v>44168</v>
      </c>
      <c r="AS67" s="51">
        <f t="shared" ca="1" si="98"/>
        <v>44167</v>
      </c>
      <c r="AT67" s="51">
        <f t="shared" ca="1" si="99"/>
        <v>44168</v>
      </c>
      <c r="AU67" s="81">
        <f t="shared" si="100"/>
        <v>1</v>
      </c>
      <c r="AV67" s="7">
        <v>44167</v>
      </c>
      <c r="AW67" s="152">
        <v>44168</v>
      </c>
      <c r="AY67" s="142"/>
      <c r="AZ67" s="86"/>
      <c r="BA67" s="87"/>
      <c r="BB67" s="16"/>
      <c r="BC67" s="16"/>
      <c r="BD67" s="16"/>
      <c r="BE67" s="51" t="str">
        <f t="shared" si="93"/>
        <v/>
      </c>
      <c r="BF67" s="51" t="str">
        <f t="shared" si="94"/>
        <v/>
      </c>
      <c r="BG67" s="51" t="str">
        <f t="shared" si="95"/>
        <v/>
      </c>
      <c r="BH67" s="81" t="str">
        <f t="shared" si="96"/>
        <v/>
      </c>
      <c r="BI67" s="17"/>
      <c r="BJ67" s="152" t="s">
        <v>312</v>
      </c>
      <c r="BL67" s="43" t="str">
        <f t="shared" si="101"/>
        <v/>
      </c>
      <c r="BM67" s="44" t="str">
        <f t="shared" si="102"/>
        <v/>
      </c>
    </row>
    <row r="68" spans="2:65" x14ac:dyDescent="0.25">
      <c r="B68" s="128"/>
      <c r="C68" s="17"/>
      <c r="D68" s="121">
        <f t="shared" ca="1" si="84"/>
        <v>44148</v>
      </c>
      <c r="E68" s="16"/>
      <c r="F68" s="17"/>
      <c r="G68" s="17"/>
      <c r="H68" s="65"/>
      <c r="I68" s="17"/>
      <c r="J68" s="129"/>
      <c r="L68" s="142"/>
      <c r="M68" s="18"/>
      <c r="N68" s="19"/>
      <c r="O68" s="16"/>
      <c r="P68" s="16"/>
      <c r="Q68" s="7"/>
      <c r="R68" s="51" t="str">
        <f t="shared" si="74"/>
        <v/>
      </c>
      <c r="S68" s="51"/>
      <c r="T68" s="51"/>
      <c r="U68" s="16"/>
      <c r="V68" s="7"/>
      <c r="W68" s="143"/>
      <c r="Y68" s="142"/>
      <c r="Z68" s="18"/>
      <c r="AA68" s="19"/>
      <c r="AB68" s="16"/>
      <c r="AC68" s="16"/>
      <c r="AD68" s="160"/>
      <c r="AE68" s="51" t="str">
        <f t="shared" si="85"/>
        <v/>
      </c>
      <c r="AF68" s="51" t="str">
        <f t="shared" si="86"/>
        <v/>
      </c>
      <c r="AG68" s="51" t="str">
        <f t="shared" si="87"/>
        <v/>
      </c>
      <c r="AH68" s="81" t="str">
        <f t="shared" si="88"/>
        <v/>
      </c>
      <c r="AI68" s="158"/>
      <c r="AJ68" s="152"/>
      <c r="AL68" s="142"/>
      <c r="AM68" s="18" t="s">
        <v>7</v>
      </c>
      <c r="AN68" s="19" t="s">
        <v>210</v>
      </c>
      <c r="AO68" s="16" t="s">
        <v>4</v>
      </c>
      <c r="AP68" s="16">
        <v>1</v>
      </c>
      <c r="AQ68" s="7">
        <v>44404</v>
      </c>
      <c r="AR68" s="51">
        <f t="shared" si="97"/>
        <v>44405</v>
      </c>
      <c r="AS68" s="51">
        <f t="shared" ca="1" si="98"/>
        <v>44404</v>
      </c>
      <c r="AT68" s="51">
        <f t="shared" ca="1" si="99"/>
        <v>44405</v>
      </c>
      <c r="AU68" s="81" t="str">
        <f t="shared" si="100"/>
        <v/>
      </c>
      <c r="AV68" s="7"/>
      <c r="AW68" s="152" t="s">
        <v>312</v>
      </c>
      <c r="AY68" s="142"/>
      <c r="AZ68" s="86"/>
      <c r="BA68" s="87"/>
      <c r="BB68" s="16"/>
      <c r="BC68" s="16"/>
      <c r="BD68" s="16"/>
      <c r="BE68" s="51" t="str">
        <f t="shared" si="93"/>
        <v/>
      </c>
      <c r="BF68" s="51" t="str">
        <f t="shared" si="94"/>
        <v/>
      </c>
      <c r="BG68" s="51" t="str">
        <f t="shared" si="95"/>
        <v/>
      </c>
      <c r="BH68" s="81" t="str">
        <f t="shared" si="96"/>
        <v/>
      </c>
      <c r="BI68" s="17"/>
      <c r="BJ68" s="152" t="s">
        <v>312</v>
      </c>
      <c r="BL68" s="43" t="str">
        <f t="shared" si="101"/>
        <v/>
      </c>
      <c r="BM68" s="44" t="str">
        <f t="shared" si="102"/>
        <v/>
      </c>
    </row>
    <row r="69" spans="2:65" x14ac:dyDescent="0.25">
      <c r="B69" s="128"/>
      <c r="C69" s="17"/>
      <c r="D69" s="121">
        <f t="shared" ca="1" si="84"/>
        <v>44148</v>
      </c>
      <c r="E69" s="16"/>
      <c r="F69" s="17"/>
      <c r="G69" s="17"/>
      <c r="H69" s="65"/>
      <c r="I69" s="17"/>
      <c r="J69" s="129"/>
      <c r="L69" s="142"/>
      <c r="M69" s="18"/>
      <c r="N69" s="19"/>
      <c r="O69" s="16"/>
      <c r="P69" s="16"/>
      <c r="Q69" s="7"/>
      <c r="R69" s="51" t="str">
        <f t="shared" si="74"/>
        <v/>
      </c>
      <c r="S69" s="51"/>
      <c r="T69" s="51"/>
      <c r="U69" s="16"/>
      <c r="V69" s="7"/>
      <c r="W69" s="143"/>
      <c r="Y69" s="142"/>
      <c r="Z69" s="18"/>
      <c r="AA69" s="19"/>
      <c r="AB69" s="16"/>
      <c r="AC69" s="16"/>
      <c r="AD69" s="160"/>
      <c r="AE69" s="51" t="str">
        <f t="shared" si="85"/>
        <v/>
      </c>
      <c r="AF69" s="51" t="str">
        <f t="shared" si="86"/>
        <v/>
      </c>
      <c r="AG69" s="51" t="str">
        <f t="shared" si="87"/>
        <v/>
      </c>
      <c r="AH69" s="81" t="str">
        <f t="shared" si="88"/>
        <v/>
      </c>
      <c r="AI69" s="158"/>
      <c r="AJ69" s="152"/>
      <c r="AL69" s="142"/>
      <c r="AM69" s="18" t="s">
        <v>7</v>
      </c>
      <c r="AN69" s="82" t="s">
        <v>252</v>
      </c>
      <c r="AO69" s="16"/>
      <c r="AP69" s="16"/>
      <c r="AQ69" s="7"/>
      <c r="AR69" s="51" t="str">
        <f t="shared" si="97"/>
        <v/>
      </c>
      <c r="AS69" s="51" t="str">
        <f t="shared" si="98"/>
        <v/>
      </c>
      <c r="AT69" s="51" t="str">
        <f t="shared" si="99"/>
        <v/>
      </c>
      <c r="AU69" s="81" t="str">
        <f t="shared" si="100"/>
        <v/>
      </c>
      <c r="AV69" s="7"/>
      <c r="AW69" s="152" t="s">
        <v>312</v>
      </c>
      <c r="AY69" s="142"/>
      <c r="AZ69" s="86"/>
      <c r="BA69" s="87"/>
      <c r="BB69" s="16"/>
      <c r="BC69" s="16"/>
      <c r="BD69" s="16"/>
      <c r="BE69" s="51" t="str">
        <f t="shared" si="93"/>
        <v/>
      </c>
      <c r="BF69" s="51" t="str">
        <f t="shared" si="94"/>
        <v/>
      </c>
      <c r="BG69" s="51" t="str">
        <f t="shared" si="95"/>
        <v/>
      </c>
      <c r="BH69" s="81" t="str">
        <f t="shared" si="96"/>
        <v/>
      </c>
      <c r="BI69" s="17"/>
      <c r="BJ69" s="152" t="s">
        <v>312</v>
      </c>
      <c r="BL69" s="43" t="str">
        <f t="shared" si="101"/>
        <v/>
      </c>
      <c r="BM69" s="44" t="str">
        <f t="shared" si="102"/>
        <v/>
      </c>
    </row>
    <row r="70" spans="2:65" x14ac:dyDescent="0.25">
      <c r="B70" s="128"/>
      <c r="C70" s="17"/>
      <c r="D70" s="121">
        <f t="shared" ca="1" si="84"/>
        <v>44148</v>
      </c>
      <c r="E70" s="16"/>
      <c r="F70" s="17"/>
      <c r="G70" s="17"/>
      <c r="H70" s="65"/>
      <c r="I70" s="17"/>
      <c r="J70" s="129"/>
      <c r="L70" s="142"/>
      <c r="M70" s="18"/>
      <c r="N70" s="19"/>
      <c r="O70" s="16"/>
      <c r="P70" s="16"/>
      <c r="Q70" s="7"/>
      <c r="R70" s="51" t="str">
        <f t="shared" si="74"/>
        <v/>
      </c>
      <c r="S70" s="51"/>
      <c r="T70" s="51"/>
      <c r="U70" s="16"/>
      <c r="V70" s="7"/>
      <c r="W70" s="143"/>
      <c r="Y70" s="142"/>
      <c r="Z70" s="18"/>
      <c r="AA70" s="19"/>
      <c r="AB70" s="16"/>
      <c r="AC70" s="16"/>
      <c r="AD70" s="160"/>
      <c r="AE70" s="51" t="str">
        <f t="shared" si="85"/>
        <v/>
      </c>
      <c r="AF70" s="51" t="str">
        <f t="shared" si="86"/>
        <v/>
      </c>
      <c r="AG70" s="51" t="str">
        <f t="shared" si="87"/>
        <v/>
      </c>
      <c r="AH70" s="81" t="str">
        <f t="shared" si="88"/>
        <v/>
      </c>
      <c r="AI70" s="158"/>
      <c r="AJ70" s="152"/>
      <c r="AL70" s="142"/>
      <c r="AM70" s="18" t="s">
        <v>7</v>
      </c>
      <c r="AN70" s="82" t="s">
        <v>253</v>
      </c>
      <c r="AO70" s="16"/>
      <c r="AP70" s="16"/>
      <c r="AQ70" s="7"/>
      <c r="AR70" s="51" t="str">
        <f t="shared" si="97"/>
        <v/>
      </c>
      <c r="AS70" s="51" t="str">
        <f t="shared" si="98"/>
        <v/>
      </c>
      <c r="AT70" s="51" t="str">
        <f t="shared" si="99"/>
        <v/>
      </c>
      <c r="AU70" s="81" t="str">
        <f t="shared" si="100"/>
        <v/>
      </c>
      <c r="AV70" s="7"/>
      <c r="AW70" s="152" t="s">
        <v>312</v>
      </c>
      <c r="AY70" s="142"/>
      <c r="AZ70" s="86"/>
      <c r="BA70" s="87"/>
      <c r="BB70" s="16"/>
      <c r="BC70" s="16"/>
      <c r="BD70" s="16"/>
      <c r="BE70" s="51" t="str">
        <f t="shared" si="93"/>
        <v/>
      </c>
      <c r="BF70" s="51" t="str">
        <f t="shared" si="94"/>
        <v/>
      </c>
      <c r="BG70" s="51" t="str">
        <f t="shared" si="95"/>
        <v/>
      </c>
      <c r="BH70" s="81" t="str">
        <f t="shared" si="96"/>
        <v/>
      </c>
      <c r="BI70" s="17"/>
      <c r="BJ70" s="152" t="s">
        <v>312</v>
      </c>
      <c r="BL70" s="43" t="str">
        <f t="shared" si="101"/>
        <v/>
      </c>
      <c r="BM70" s="44" t="str">
        <f t="shared" si="102"/>
        <v/>
      </c>
    </row>
    <row r="71" spans="2:65" x14ac:dyDescent="0.25">
      <c r="B71" s="128"/>
      <c r="C71" s="17"/>
      <c r="D71" s="121">
        <f t="shared" ca="1" si="84"/>
        <v>44148</v>
      </c>
      <c r="E71" s="16"/>
      <c r="F71" s="17"/>
      <c r="G71" s="17"/>
      <c r="H71" s="65"/>
      <c r="I71" s="17"/>
      <c r="J71" s="129"/>
      <c r="L71" s="142"/>
      <c r="M71" s="18"/>
      <c r="N71" s="19"/>
      <c r="O71" s="16"/>
      <c r="P71" s="16"/>
      <c r="Q71" s="7"/>
      <c r="R71" s="51" t="str">
        <f t="shared" si="74"/>
        <v/>
      </c>
      <c r="S71" s="51"/>
      <c r="T71" s="51"/>
      <c r="U71" s="16"/>
      <c r="V71" s="7"/>
      <c r="W71" s="143"/>
      <c r="Y71" s="142"/>
      <c r="Z71" s="18"/>
      <c r="AA71" s="19"/>
      <c r="AB71" s="16"/>
      <c r="AC71" s="16"/>
      <c r="AD71" s="160"/>
      <c r="AE71" s="51" t="str">
        <f t="shared" si="85"/>
        <v/>
      </c>
      <c r="AF71" s="51" t="str">
        <f t="shared" si="86"/>
        <v/>
      </c>
      <c r="AG71" s="51" t="str">
        <f t="shared" si="87"/>
        <v/>
      </c>
      <c r="AH71" s="81" t="str">
        <f t="shared" si="88"/>
        <v/>
      </c>
      <c r="AI71" s="158"/>
      <c r="AJ71" s="152"/>
      <c r="AL71" s="142"/>
      <c r="AM71" s="18" t="s">
        <v>7</v>
      </c>
      <c r="AN71" s="82" t="s">
        <v>211</v>
      </c>
      <c r="AO71" s="16"/>
      <c r="AP71" s="16"/>
      <c r="AQ71" s="7"/>
      <c r="AR71" s="51" t="str">
        <f t="shared" si="97"/>
        <v/>
      </c>
      <c r="AS71" s="51" t="str">
        <f t="shared" si="98"/>
        <v/>
      </c>
      <c r="AT71" s="51" t="str">
        <f t="shared" si="99"/>
        <v/>
      </c>
      <c r="AU71" s="81" t="str">
        <f t="shared" si="100"/>
        <v/>
      </c>
      <c r="AV71" s="7"/>
      <c r="AW71" s="152" t="s">
        <v>312</v>
      </c>
      <c r="AY71" s="142"/>
      <c r="AZ71" s="86"/>
      <c r="BA71" s="87"/>
      <c r="BB71" s="16"/>
      <c r="BC71" s="16"/>
      <c r="BD71" s="16"/>
      <c r="BE71" s="51" t="str">
        <f t="shared" si="93"/>
        <v/>
      </c>
      <c r="BF71" s="51" t="str">
        <f t="shared" si="94"/>
        <v/>
      </c>
      <c r="BG71" s="51" t="str">
        <f t="shared" si="95"/>
        <v/>
      </c>
      <c r="BH71" s="81" t="str">
        <f t="shared" si="96"/>
        <v/>
      </c>
      <c r="BI71" s="17"/>
      <c r="BJ71" s="152" t="s">
        <v>312</v>
      </c>
      <c r="BL71" s="43" t="str">
        <f t="shared" si="101"/>
        <v/>
      </c>
      <c r="BM71" s="44" t="str">
        <f t="shared" si="102"/>
        <v/>
      </c>
    </row>
    <row r="72" spans="2:65" x14ac:dyDescent="0.25">
      <c r="B72" s="128"/>
      <c r="C72" s="17"/>
      <c r="D72" s="121">
        <f t="shared" ca="1" si="84"/>
        <v>44148</v>
      </c>
      <c r="E72" s="16"/>
      <c r="F72" s="17"/>
      <c r="G72" s="17"/>
      <c r="H72" s="65"/>
      <c r="I72" s="17"/>
      <c r="J72" s="129"/>
      <c r="L72" s="142"/>
      <c r="M72" s="18"/>
      <c r="N72" s="19"/>
      <c r="O72" s="16"/>
      <c r="P72" s="16"/>
      <c r="Q72" s="7"/>
      <c r="R72" s="51" t="str">
        <f t="shared" si="74"/>
        <v/>
      </c>
      <c r="S72" s="51"/>
      <c r="T72" s="51"/>
      <c r="U72" s="16"/>
      <c r="V72" s="7"/>
      <c r="W72" s="143"/>
      <c r="Y72" s="142"/>
      <c r="Z72" s="18"/>
      <c r="AA72" s="19"/>
      <c r="AB72" s="16"/>
      <c r="AC72" s="16"/>
      <c r="AD72" s="160"/>
      <c r="AE72" s="51" t="str">
        <f t="shared" si="85"/>
        <v/>
      </c>
      <c r="AF72" s="51" t="str">
        <f t="shared" si="86"/>
        <v/>
      </c>
      <c r="AG72" s="51" t="str">
        <f t="shared" si="87"/>
        <v/>
      </c>
      <c r="AH72" s="81" t="str">
        <f t="shared" si="88"/>
        <v/>
      </c>
      <c r="AI72" s="158"/>
      <c r="AJ72" s="152"/>
      <c r="AL72" s="142"/>
      <c r="AM72" s="18" t="s">
        <v>7</v>
      </c>
      <c r="AN72" s="19" t="s">
        <v>254</v>
      </c>
      <c r="AO72" s="16" t="s">
        <v>4</v>
      </c>
      <c r="AP72" s="16"/>
      <c r="AQ72" s="7"/>
      <c r="AR72" s="51" t="str">
        <f t="shared" si="97"/>
        <v/>
      </c>
      <c r="AS72" s="51" t="str">
        <f t="shared" si="98"/>
        <v/>
      </c>
      <c r="AT72" s="51" t="str">
        <f t="shared" si="99"/>
        <v/>
      </c>
      <c r="AU72" s="81" t="str">
        <f t="shared" si="100"/>
        <v/>
      </c>
      <c r="AV72" s="7"/>
      <c r="AW72" s="152" t="s">
        <v>312</v>
      </c>
      <c r="AY72" s="142"/>
      <c r="AZ72" s="86"/>
      <c r="BA72" s="87"/>
      <c r="BB72" s="16"/>
      <c r="BC72" s="16"/>
      <c r="BD72" s="16"/>
      <c r="BE72" s="51" t="str">
        <f t="shared" si="93"/>
        <v/>
      </c>
      <c r="BF72" s="51" t="str">
        <f t="shared" si="94"/>
        <v/>
      </c>
      <c r="BG72" s="51" t="str">
        <f t="shared" si="95"/>
        <v/>
      </c>
      <c r="BH72" s="81" t="str">
        <f t="shared" si="96"/>
        <v/>
      </c>
      <c r="BI72" s="17"/>
      <c r="BJ72" s="152" t="s">
        <v>312</v>
      </c>
      <c r="BL72" s="43" t="str">
        <f t="shared" si="101"/>
        <v/>
      </c>
      <c r="BM72" s="44" t="str">
        <f t="shared" si="102"/>
        <v/>
      </c>
    </row>
    <row r="73" spans="2:65" x14ac:dyDescent="0.25">
      <c r="B73" s="128"/>
      <c r="C73" s="17"/>
      <c r="D73" s="121">
        <f t="shared" ca="1" si="84"/>
        <v>44148</v>
      </c>
      <c r="E73" s="16"/>
      <c r="F73" s="17"/>
      <c r="G73" s="17"/>
      <c r="H73" s="65"/>
      <c r="I73" s="17"/>
      <c r="J73" s="129"/>
      <c r="L73" s="142"/>
      <c r="M73" s="18"/>
      <c r="N73" s="19"/>
      <c r="O73" s="16"/>
      <c r="P73" s="16"/>
      <c r="Q73" s="7"/>
      <c r="R73" s="51" t="str">
        <f t="shared" si="74"/>
        <v/>
      </c>
      <c r="S73" s="51"/>
      <c r="T73" s="51"/>
      <c r="U73" s="16"/>
      <c r="V73" s="7"/>
      <c r="W73" s="143"/>
      <c r="Y73" s="142"/>
      <c r="Z73" s="18"/>
      <c r="AA73" s="19"/>
      <c r="AB73" s="16"/>
      <c r="AC73" s="16"/>
      <c r="AD73" s="160"/>
      <c r="AE73" s="51" t="str">
        <f t="shared" si="85"/>
        <v/>
      </c>
      <c r="AF73" s="51" t="str">
        <f t="shared" si="86"/>
        <v/>
      </c>
      <c r="AG73" s="51" t="str">
        <f t="shared" si="87"/>
        <v/>
      </c>
      <c r="AH73" s="81" t="str">
        <f t="shared" si="88"/>
        <v/>
      </c>
      <c r="AI73" s="158"/>
      <c r="AJ73" s="152"/>
      <c r="AL73" s="142"/>
      <c r="AM73" s="18" t="s">
        <v>7</v>
      </c>
      <c r="AN73" s="82" t="s">
        <v>255</v>
      </c>
      <c r="AO73" s="16"/>
      <c r="AP73" s="16"/>
      <c r="AQ73" s="7"/>
      <c r="AR73" s="51" t="str">
        <f t="shared" si="97"/>
        <v/>
      </c>
      <c r="AS73" s="51" t="str">
        <f t="shared" si="98"/>
        <v/>
      </c>
      <c r="AT73" s="51" t="str">
        <f t="shared" si="99"/>
        <v/>
      </c>
      <c r="AU73" s="81" t="str">
        <f t="shared" si="100"/>
        <v/>
      </c>
      <c r="AV73" s="7"/>
      <c r="AW73" s="152" t="s">
        <v>312</v>
      </c>
      <c r="AY73" s="142"/>
      <c r="AZ73" s="86"/>
      <c r="BA73" s="87"/>
      <c r="BB73" s="16"/>
      <c r="BC73" s="16"/>
      <c r="BD73" s="16"/>
      <c r="BE73" s="51" t="str">
        <f t="shared" si="93"/>
        <v/>
      </c>
      <c r="BF73" s="51" t="str">
        <f t="shared" si="94"/>
        <v/>
      </c>
      <c r="BG73" s="51" t="str">
        <f t="shared" si="95"/>
        <v/>
      </c>
      <c r="BH73" s="81" t="str">
        <f t="shared" si="96"/>
        <v/>
      </c>
      <c r="BI73" s="17"/>
      <c r="BJ73" s="152" t="s">
        <v>312</v>
      </c>
      <c r="BL73" s="43" t="str">
        <f t="shared" si="101"/>
        <v/>
      </c>
      <c r="BM73" s="44" t="str">
        <f t="shared" si="102"/>
        <v/>
      </c>
    </row>
    <row r="74" spans="2:65" x14ac:dyDescent="0.25">
      <c r="B74" s="128"/>
      <c r="C74" s="17"/>
      <c r="D74" s="121">
        <f t="shared" ca="1" si="84"/>
        <v>44148</v>
      </c>
      <c r="E74" s="16"/>
      <c r="F74" s="17"/>
      <c r="G74" s="17"/>
      <c r="H74" s="65"/>
      <c r="I74" s="17"/>
      <c r="J74" s="129"/>
      <c r="L74" s="142"/>
      <c r="M74" s="18"/>
      <c r="N74" s="19"/>
      <c r="O74" s="16"/>
      <c r="P74" s="16"/>
      <c r="Q74" s="7"/>
      <c r="R74" s="51" t="str">
        <f t="shared" si="74"/>
        <v/>
      </c>
      <c r="S74" s="51"/>
      <c r="T74" s="51"/>
      <c r="U74" s="16"/>
      <c r="V74" s="7"/>
      <c r="W74" s="143"/>
      <c r="Y74" s="142"/>
      <c r="Z74" s="18"/>
      <c r="AA74" s="19"/>
      <c r="AB74" s="16"/>
      <c r="AC74" s="16"/>
      <c r="AD74" s="160"/>
      <c r="AE74" s="51" t="str">
        <f t="shared" si="85"/>
        <v/>
      </c>
      <c r="AF74" s="51" t="str">
        <f t="shared" si="86"/>
        <v/>
      </c>
      <c r="AG74" s="51" t="str">
        <f t="shared" si="87"/>
        <v/>
      </c>
      <c r="AH74" s="81" t="str">
        <f t="shared" si="88"/>
        <v/>
      </c>
      <c r="AI74" s="158"/>
      <c r="AJ74" s="152"/>
      <c r="AL74" s="142"/>
      <c r="AM74" s="18" t="s">
        <v>7</v>
      </c>
      <c r="AN74" s="19" t="s">
        <v>212</v>
      </c>
      <c r="AO74" s="16" t="s">
        <v>4</v>
      </c>
      <c r="AP74" s="16">
        <v>1</v>
      </c>
      <c r="AQ74" s="7">
        <v>44407</v>
      </c>
      <c r="AR74" s="51">
        <f t="shared" si="97"/>
        <v>44408</v>
      </c>
      <c r="AS74" s="51">
        <f t="shared" ca="1" si="98"/>
        <v>44407</v>
      </c>
      <c r="AT74" s="51">
        <f t="shared" ca="1" si="99"/>
        <v>44408</v>
      </c>
      <c r="AU74" s="81">
        <f t="shared" si="100"/>
        <v>1</v>
      </c>
      <c r="AV74" s="7">
        <v>44407</v>
      </c>
      <c r="AW74" s="152">
        <v>44408</v>
      </c>
      <c r="AY74" s="142"/>
      <c r="AZ74" s="86"/>
      <c r="BA74" s="87"/>
      <c r="BB74" s="16"/>
      <c r="BC74" s="16"/>
      <c r="BD74" s="16"/>
      <c r="BE74" s="51" t="str">
        <f t="shared" si="93"/>
        <v/>
      </c>
      <c r="BF74" s="51" t="str">
        <f t="shared" si="94"/>
        <v/>
      </c>
      <c r="BG74" s="51" t="str">
        <f t="shared" si="95"/>
        <v/>
      </c>
      <c r="BH74" s="81" t="str">
        <f t="shared" si="96"/>
        <v/>
      </c>
      <c r="BI74" s="17"/>
      <c r="BJ74" s="152" t="s">
        <v>312</v>
      </c>
      <c r="BL74" s="43" t="str">
        <f t="shared" si="101"/>
        <v/>
      </c>
      <c r="BM74" s="44" t="str">
        <f t="shared" si="102"/>
        <v/>
      </c>
    </row>
    <row r="75" spans="2:65" x14ac:dyDescent="0.25">
      <c r="B75" s="128"/>
      <c r="C75" s="17"/>
      <c r="D75" s="121">
        <f t="shared" ca="1" si="84"/>
        <v>44148</v>
      </c>
      <c r="E75" s="16"/>
      <c r="F75" s="17"/>
      <c r="G75" s="17"/>
      <c r="H75" s="65"/>
      <c r="I75" s="17"/>
      <c r="J75" s="129"/>
      <c r="L75" s="142"/>
      <c r="M75" s="18"/>
      <c r="N75" s="19"/>
      <c r="O75" s="16"/>
      <c r="P75" s="16"/>
      <c r="Q75" s="7"/>
      <c r="R75" s="51" t="str">
        <f t="shared" si="74"/>
        <v/>
      </c>
      <c r="S75" s="51"/>
      <c r="T75" s="51"/>
      <c r="U75" s="16"/>
      <c r="V75" s="7"/>
      <c r="W75" s="143"/>
      <c r="Y75" s="142"/>
      <c r="Z75" s="18"/>
      <c r="AA75" s="19"/>
      <c r="AB75" s="16"/>
      <c r="AC75" s="16"/>
      <c r="AD75" s="160"/>
      <c r="AE75" s="51" t="str">
        <f t="shared" si="85"/>
        <v/>
      </c>
      <c r="AF75" s="51" t="str">
        <f t="shared" si="86"/>
        <v/>
      </c>
      <c r="AG75" s="51" t="str">
        <f t="shared" si="87"/>
        <v/>
      </c>
      <c r="AH75" s="81" t="str">
        <f t="shared" si="88"/>
        <v/>
      </c>
      <c r="AI75" s="158"/>
      <c r="AJ75" s="152"/>
      <c r="AL75" s="142"/>
      <c r="AM75" s="18" t="s">
        <v>7</v>
      </c>
      <c r="AN75" s="19" t="s">
        <v>250</v>
      </c>
      <c r="AO75" s="16" t="s">
        <v>4</v>
      </c>
      <c r="AP75" s="16">
        <v>1</v>
      </c>
      <c r="AQ75" s="7">
        <v>44407</v>
      </c>
      <c r="AR75" s="51">
        <f t="shared" si="97"/>
        <v>44408</v>
      </c>
      <c r="AS75" s="51">
        <f t="shared" ca="1" si="98"/>
        <v>44407</v>
      </c>
      <c r="AT75" s="51">
        <f t="shared" ca="1" si="99"/>
        <v>44408</v>
      </c>
      <c r="AU75" s="81">
        <f t="shared" si="100"/>
        <v>1</v>
      </c>
      <c r="AV75" s="7">
        <v>44407</v>
      </c>
      <c r="AW75" s="152">
        <v>44408</v>
      </c>
      <c r="AY75" s="142"/>
      <c r="AZ75" s="86"/>
      <c r="BA75" s="87"/>
      <c r="BB75" s="16"/>
      <c r="BC75" s="16"/>
      <c r="BD75" s="16"/>
      <c r="BE75" s="51" t="str">
        <f t="shared" si="93"/>
        <v/>
      </c>
      <c r="BF75" s="51" t="str">
        <f t="shared" si="94"/>
        <v/>
      </c>
      <c r="BG75" s="51" t="str">
        <f t="shared" si="95"/>
        <v/>
      </c>
      <c r="BH75" s="81" t="str">
        <f t="shared" si="96"/>
        <v/>
      </c>
      <c r="BI75" s="17"/>
      <c r="BJ75" s="152" t="s">
        <v>312</v>
      </c>
      <c r="BL75" s="43" t="str">
        <f t="shared" si="101"/>
        <v/>
      </c>
      <c r="BM75" s="44" t="str">
        <f t="shared" si="102"/>
        <v/>
      </c>
    </row>
    <row r="76" spans="2:65" x14ac:dyDescent="0.25">
      <c r="B76" s="128"/>
      <c r="C76" s="17"/>
      <c r="D76" s="121">
        <f t="shared" ca="1" si="84"/>
        <v>44148</v>
      </c>
      <c r="E76" s="16"/>
      <c r="F76" s="17"/>
      <c r="G76" s="17"/>
      <c r="H76" s="65"/>
      <c r="I76" s="17"/>
      <c r="J76" s="129"/>
      <c r="L76" s="142"/>
      <c r="M76" s="18"/>
      <c r="N76" s="19"/>
      <c r="O76" s="16"/>
      <c r="P76" s="16"/>
      <c r="Q76" s="7"/>
      <c r="R76" s="51" t="str">
        <f t="shared" si="74"/>
        <v/>
      </c>
      <c r="S76" s="51"/>
      <c r="T76" s="51"/>
      <c r="U76" s="16"/>
      <c r="V76" s="7"/>
      <c r="W76" s="143"/>
      <c r="Y76" s="142"/>
      <c r="Z76" s="18"/>
      <c r="AA76" s="19"/>
      <c r="AB76" s="16"/>
      <c r="AC76" s="16"/>
      <c r="AD76" s="160"/>
      <c r="AE76" s="51" t="str">
        <f t="shared" si="85"/>
        <v/>
      </c>
      <c r="AF76" s="51" t="str">
        <f t="shared" si="86"/>
        <v/>
      </c>
      <c r="AG76" s="51" t="str">
        <f t="shared" si="87"/>
        <v/>
      </c>
      <c r="AH76" s="81" t="str">
        <f t="shared" si="88"/>
        <v/>
      </c>
      <c r="AI76" s="158"/>
      <c r="AJ76" s="152"/>
      <c r="AL76" s="142"/>
      <c r="AM76" s="18" t="s">
        <v>7</v>
      </c>
      <c r="AN76" s="19" t="s">
        <v>251</v>
      </c>
      <c r="AO76" s="16" t="s">
        <v>4</v>
      </c>
      <c r="AP76" s="16">
        <v>1</v>
      </c>
      <c r="AQ76" s="7">
        <v>44407</v>
      </c>
      <c r="AR76" s="51">
        <f t="shared" si="97"/>
        <v>44408</v>
      </c>
      <c r="AS76" s="51">
        <f t="shared" ca="1" si="98"/>
        <v>44407</v>
      </c>
      <c r="AT76" s="51">
        <f t="shared" ca="1" si="99"/>
        <v>44408</v>
      </c>
      <c r="AU76" s="81">
        <f t="shared" si="100"/>
        <v>1</v>
      </c>
      <c r="AV76" s="7">
        <v>44407</v>
      </c>
      <c r="AW76" s="152">
        <v>44408</v>
      </c>
      <c r="AY76" s="142"/>
      <c r="AZ76" s="86"/>
      <c r="BA76" s="87"/>
      <c r="BB76" s="16"/>
      <c r="BC76" s="16"/>
      <c r="BD76" s="16"/>
      <c r="BE76" s="51" t="str">
        <f t="shared" si="93"/>
        <v/>
      </c>
      <c r="BF76" s="51" t="str">
        <f t="shared" si="94"/>
        <v/>
      </c>
      <c r="BG76" s="51" t="str">
        <f t="shared" si="95"/>
        <v/>
      </c>
      <c r="BH76" s="81" t="str">
        <f t="shared" si="96"/>
        <v/>
      </c>
      <c r="BI76" s="17"/>
      <c r="BJ76" s="152" t="s">
        <v>312</v>
      </c>
      <c r="BL76" s="43" t="str">
        <f t="shared" si="101"/>
        <v/>
      </c>
      <c r="BM76" s="44" t="str">
        <f t="shared" si="102"/>
        <v/>
      </c>
    </row>
    <row r="77" spans="2:65" x14ac:dyDescent="0.25">
      <c r="B77" s="128"/>
      <c r="C77" s="17"/>
      <c r="D77" s="121">
        <f t="shared" ca="1" si="84"/>
        <v>44148</v>
      </c>
      <c r="E77" s="16"/>
      <c r="F77" s="17"/>
      <c r="G77" s="17"/>
      <c r="H77" s="65"/>
      <c r="I77" s="17"/>
      <c r="J77" s="129"/>
      <c r="L77" s="142"/>
      <c r="M77" s="18"/>
      <c r="N77" s="19"/>
      <c r="O77" s="16"/>
      <c r="P77" s="16"/>
      <c r="Q77" s="7"/>
      <c r="R77" s="51" t="str">
        <f t="shared" si="74"/>
        <v/>
      </c>
      <c r="S77" s="51"/>
      <c r="T77" s="51"/>
      <c r="U77" s="16"/>
      <c r="V77" s="7"/>
      <c r="W77" s="143"/>
      <c r="Y77" s="142"/>
      <c r="Z77" s="18"/>
      <c r="AA77" s="19"/>
      <c r="AB77" s="16"/>
      <c r="AC77" s="16"/>
      <c r="AD77" s="160"/>
      <c r="AE77" s="51" t="str">
        <f t="shared" si="85"/>
        <v/>
      </c>
      <c r="AF77" s="51" t="str">
        <f t="shared" si="86"/>
        <v/>
      </c>
      <c r="AG77" s="51" t="str">
        <f t="shared" si="87"/>
        <v/>
      </c>
      <c r="AH77" s="81" t="str">
        <f t="shared" si="88"/>
        <v/>
      </c>
      <c r="AI77" s="158"/>
      <c r="AJ77" s="152"/>
      <c r="AL77" s="142"/>
      <c r="AM77" s="18" t="s">
        <v>7</v>
      </c>
      <c r="AN77" s="19" t="s">
        <v>213</v>
      </c>
      <c r="AO77" s="16" t="s">
        <v>4</v>
      </c>
      <c r="AP77" s="16"/>
      <c r="AQ77" s="7"/>
      <c r="AR77" s="51" t="str">
        <f t="shared" si="97"/>
        <v/>
      </c>
      <c r="AS77" s="51" t="str">
        <f t="shared" si="98"/>
        <v/>
      </c>
      <c r="AT77" s="51" t="str">
        <f t="shared" si="99"/>
        <v/>
      </c>
      <c r="AU77" s="81" t="str">
        <f t="shared" si="100"/>
        <v/>
      </c>
      <c r="AV77" s="7"/>
      <c r="AW77" s="152" t="s">
        <v>312</v>
      </c>
      <c r="AY77" s="142"/>
      <c r="AZ77" s="86"/>
      <c r="BA77" s="87"/>
      <c r="BB77" s="16"/>
      <c r="BC77" s="16"/>
      <c r="BD77" s="16"/>
      <c r="BE77" s="51" t="str">
        <f t="shared" si="93"/>
        <v/>
      </c>
      <c r="BF77" s="51" t="str">
        <f t="shared" si="94"/>
        <v/>
      </c>
      <c r="BG77" s="51" t="str">
        <f t="shared" si="95"/>
        <v/>
      </c>
      <c r="BH77" s="81" t="str">
        <f t="shared" si="96"/>
        <v/>
      </c>
      <c r="BI77" s="17"/>
      <c r="BJ77" s="152" t="s">
        <v>312</v>
      </c>
      <c r="BL77" s="43" t="str">
        <f t="shared" si="101"/>
        <v/>
      </c>
      <c r="BM77" s="44" t="str">
        <f t="shared" si="102"/>
        <v/>
      </c>
    </row>
    <row r="78" spans="2:65" x14ac:dyDescent="0.25">
      <c r="B78" s="128"/>
      <c r="C78" s="17"/>
      <c r="D78" s="121">
        <f t="shared" ca="1" si="84"/>
        <v>44148</v>
      </c>
      <c r="E78" s="16"/>
      <c r="F78" s="17"/>
      <c r="G78" s="17"/>
      <c r="H78" s="65"/>
      <c r="I78" s="17"/>
      <c r="J78" s="129"/>
      <c r="L78" s="142"/>
      <c r="M78" s="18"/>
      <c r="N78" s="19"/>
      <c r="O78" s="16"/>
      <c r="P78" s="16"/>
      <c r="Q78" s="7"/>
      <c r="R78" s="51" t="str">
        <f t="shared" si="74"/>
        <v/>
      </c>
      <c r="S78" s="51"/>
      <c r="T78" s="51"/>
      <c r="U78" s="16"/>
      <c r="V78" s="7"/>
      <c r="W78" s="143"/>
      <c r="Y78" s="142"/>
      <c r="Z78" s="18"/>
      <c r="AA78" s="19"/>
      <c r="AB78" s="16"/>
      <c r="AC78" s="16"/>
      <c r="AD78" s="160"/>
      <c r="AE78" s="51" t="str">
        <f t="shared" si="85"/>
        <v/>
      </c>
      <c r="AF78" s="51" t="str">
        <f t="shared" si="86"/>
        <v/>
      </c>
      <c r="AG78" s="51" t="str">
        <f t="shared" si="87"/>
        <v/>
      </c>
      <c r="AH78" s="81" t="str">
        <f t="shared" si="88"/>
        <v/>
      </c>
      <c r="AI78" s="158"/>
      <c r="AJ78" s="152"/>
      <c r="AL78" s="142"/>
      <c r="AM78" s="18" t="s">
        <v>7</v>
      </c>
      <c r="AN78" s="19" t="s">
        <v>248</v>
      </c>
      <c r="AO78" s="16" t="s">
        <v>4</v>
      </c>
      <c r="AP78" s="16"/>
      <c r="AQ78" s="7"/>
      <c r="AR78" s="51" t="str">
        <f t="shared" si="97"/>
        <v/>
      </c>
      <c r="AS78" s="51" t="str">
        <f t="shared" si="98"/>
        <v/>
      </c>
      <c r="AT78" s="51" t="str">
        <f t="shared" si="99"/>
        <v/>
      </c>
      <c r="AU78" s="81" t="str">
        <f t="shared" si="100"/>
        <v/>
      </c>
      <c r="AV78" s="7"/>
      <c r="AW78" s="152" t="s">
        <v>312</v>
      </c>
      <c r="AY78" s="142"/>
      <c r="AZ78" s="86"/>
      <c r="BA78" s="87"/>
      <c r="BB78" s="16"/>
      <c r="BC78" s="16"/>
      <c r="BD78" s="16"/>
      <c r="BE78" s="51" t="str">
        <f t="shared" si="93"/>
        <v/>
      </c>
      <c r="BF78" s="51" t="str">
        <f t="shared" si="94"/>
        <v/>
      </c>
      <c r="BG78" s="51" t="str">
        <f t="shared" si="95"/>
        <v/>
      </c>
      <c r="BH78" s="81" t="str">
        <f t="shared" si="96"/>
        <v/>
      </c>
      <c r="BI78" s="17"/>
      <c r="BJ78" s="152" t="s">
        <v>312</v>
      </c>
      <c r="BL78" s="43" t="str">
        <f t="shared" si="101"/>
        <v/>
      </c>
      <c r="BM78" s="44" t="str">
        <f t="shared" si="102"/>
        <v/>
      </c>
    </row>
    <row r="79" spans="2:65" x14ac:dyDescent="0.25">
      <c r="B79" s="128"/>
      <c r="C79" s="17"/>
      <c r="D79" s="121">
        <f t="shared" ca="1" si="84"/>
        <v>44148</v>
      </c>
      <c r="E79" s="16"/>
      <c r="F79" s="17"/>
      <c r="G79" s="17"/>
      <c r="H79" s="65"/>
      <c r="I79" s="17"/>
      <c r="J79" s="129"/>
      <c r="L79" s="142"/>
      <c r="M79" s="18"/>
      <c r="N79" s="19"/>
      <c r="O79" s="16"/>
      <c r="P79" s="16"/>
      <c r="Q79" s="7"/>
      <c r="R79" s="51" t="str">
        <f t="shared" si="74"/>
        <v/>
      </c>
      <c r="S79" s="51"/>
      <c r="T79" s="51"/>
      <c r="U79" s="16"/>
      <c r="V79" s="7"/>
      <c r="W79" s="143"/>
      <c r="Y79" s="142"/>
      <c r="Z79" s="18"/>
      <c r="AA79" s="19"/>
      <c r="AB79" s="16"/>
      <c r="AC79" s="16"/>
      <c r="AD79" s="160"/>
      <c r="AE79" s="51" t="str">
        <f t="shared" si="85"/>
        <v/>
      </c>
      <c r="AF79" s="51" t="str">
        <f t="shared" si="86"/>
        <v/>
      </c>
      <c r="AG79" s="51" t="str">
        <f t="shared" si="87"/>
        <v/>
      </c>
      <c r="AH79" s="81" t="str">
        <f t="shared" si="88"/>
        <v/>
      </c>
      <c r="AI79" s="158"/>
      <c r="AJ79" s="152"/>
      <c r="AL79" s="142"/>
      <c r="AM79" s="18" t="s">
        <v>7</v>
      </c>
      <c r="AN79" s="19" t="s">
        <v>249</v>
      </c>
      <c r="AO79" s="16" t="s">
        <v>4</v>
      </c>
      <c r="AP79" s="16"/>
      <c r="AQ79" s="7"/>
      <c r="AR79" s="51" t="str">
        <f t="shared" si="97"/>
        <v/>
      </c>
      <c r="AS79" s="51" t="str">
        <f t="shared" si="98"/>
        <v/>
      </c>
      <c r="AT79" s="51" t="str">
        <f t="shared" si="99"/>
        <v/>
      </c>
      <c r="AU79" s="81" t="str">
        <f t="shared" si="100"/>
        <v/>
      </c>
      <c r="AV79" s="7"/>
      <c r="AW79" s="152" t="s">
        <v>312</v>
      </c>
      <c r="AY79" s="142"/>
      <c r="AZ79" s="86"/>
      <c r="BA79" s="87"/>
      <c r="BB79" s="16"/>
      <c r="BC79" s="16"/>
      <c r="BD79" s="16"/>
      <c r="BE79" s="51" t="str">
        <f t="shared" si="93"/>
        <v/>
      </c>
      <c r="BF79" s="51" t="str">
        <f t="shared" si="94"/>
        <v/>
      </c>
      <c r="BG79" s="51" t="str">
        <f t="shared" si="95"/>
        <v/>
      </c>
      <c r="BH79" s="81" t="str">
        <f t="shared" si="96"/>
        <v/>
      </c>
      <c r="BI79" s="17"/>
      <c r="BJ79" s="152" t="s">
        <v>312</v>
      </c>
      <c r="BL79" s="43" t="str">
        <f t="shared" si="101"/>
        <v/>
      </c>
      <c r="BM79" s="44" t="str">
        <f t="shared" si="102"/>
        <v/>
      </c>
    </row>
    <row r="80" spans="2:65" x14ac:dyDescent="0.25">
      <c r="B80" s="128"/>
      <c r="C80" s="17"/>
      <c r="D80" s="121">
        <f t="shared" ca="1" si="84"/>
        <v>44148</v>
      </c>
      <c r="E80" s="16"/>
      <c r="F80" s="17"/>
      <c r="G80" s="17"/>
      <c r="H80" s="65"/>
      <c r="I80" s="17"/>
      <c r="J80" s="129"/>
      <c r="L80" s="142"/>
      <c r="M80" s="18"/>
      <c r="N80" s="19"/>
      <c r="O80" s="16"/>
      <c r="P80" s="16"/>
      <c r="Q80" s="7"/>
      <c r="R80" s="51" t="str">
        <f t="shared" si="74"/>
        <v/>
      </c>
      <c r="S80" s="51"/>
      <c r="T80" s="51"/>
      <c r="U80" s="16"/>
      <c r="V80" s="7"/>
      <c r="W80" s="143"/>
      <c r="Y80" s="142"/>
      <c r="Z80" s="18"/>
      <c r="AA80" s="19"/>
      <c r="AB80" s="16"/>
      <c r="AC80" s="16"/>
      <c r="AD80" s="160"/>
      <c r="AE80" s="51" t="str">
        <f t="shared" si="85"/>
        <v/>
      </c>
      <c r="AF80" s="51" t="str">
        <f t="shared" si="86"/>
        <v/>
      </c>
      <c r="AG80" s="51" t="str">
        <f t="shared" si="87"/>
        <v/>
      </c>
      <c r="AH80" s="81" t="str">
        <f t="shared" si="88"/>
        <v/>
      </c>
      <c r="AI80" s="158"/>
      <c r="AJ80" s="152"/>
      <c r="AL80" s="142"/>
      <c r="AM80" s="18" t="s">
        <v>7</v>
      </c>
      <c r="AN80" s="19" t="s">
        <v>214</v>
      </c>
      <c r="AO80" s="16" t="s">
        <v>4</v>
      </c>
      <c r="AP80" s="16">
        <v>1</v>
      </c>
      <c r="AQ80" s="7">
        <v>44410</v>
      </c>
      <c r="AR80" s="51">
        <f t="shared" si="97"/>
        <v>44411</v>
      </c>
      <c r="AS80" s="51">
        <f t="shared" ca="1" si="98"/>
        <v>44410</v>
      </c>
      <c r="AT80" s="51">
        <f t="shared" ca="1" si="99"/>
        <v>44411</v>
      </c>
      <c r="AU80" s="81">
        <f t="shared" si="100"/>
        <v>1</v>
      </c>
      <c r="AV80" s="7">
        <v>44410</v>
      </c>
      <c r="AW80" s="152">
        <v>44411</v>
      </c>
      <c r="AY80" s="142"/>
      <c r="AZ80" s="86"/>
      <c r="BA80" s="87"/>
      <c r="BB80" s="16"/>
      <c r="BC80" s="16"/>
      <c r="BD80" s="16"/>
      <c r="BE80" s="51" t="str">
        <f t="shared" si="93"/>
        <v/>
      </c>
      <c r="BF80" s="51" t="str">
        <f t="shared" si="94"/>
        <v/>
      </c>
      <c r="BG80" s="51" t="str">
        <f t="shared" si="95"/>
        <v/>
      </c>
      <c r="BH80" s="81" t="str">
        <f t="shared" si="96"/>
        <v/>
      </c>
      <c r="BI80" s="17"/>
      <c r="BJ80" s="152" t="s">
        <v>312</v>
      </c>
      <c r="BL80" s="43" t="str">
        <f t="shared" si="101"/>
        <v/>
      </c>
      <c r="BM80" s="44" t="str">
        <f t="shared" si="102"/>
        <v/>
      </c>
    </row>
    <row r="81" spans="2:65" x14ac:dyDescent="0.25">
      <c r="B81" s="128"/>
      <c r="C81" s="17"/>
      <c r="D81" s="121">
        <f t="shared" ca="1" si="84"/>
        <v>44148</v>
      </c>
      <c r="E81" s="16"/>
      <c r="F81" s="17"/>
      <c r="G81" s="17"/>
      <c r="H81" s="65"/>
      <c r="I81" s="17"/>
      <c r="J81" s="129"/>
      <c r="L81" s="142"/>
      <c r="M81" s="18"/>
      <c r="N81" s="19"/>
      <c r="O81" s="16"/>
      <c r="P81" s="16"/>
      <c r="Q81" s="7"/>
      <c r="R81" s="51" t="str">
        <f t="shared" si="74"/>
        <v/>
      </c>
      <c r="S81" s="51"/>
      <c r="T81" s="51"/>
      <c r="U81" s="16"/>
      <c r="V81" s="7"/>
      <c r="W81" s="143"/>
      <c r="Y81" s="142"/>
      <c r="Z81" s="18"/>
      <c r="AA81" s="19"/>
      <c r="AB81" s="16"/>
      <c r="AC81" s="16"/>
      <c r="AD81" s="160"/>
      <c r="AE81" s="51" t="str">
        <f t="shared" si="85"/>
        <v/>
      </c>
      <c r="AF81" s="51" t="str">
        <f t="shared" si="86"/>
        <v/>
      </c>
      <c r="AG81" s="51" t="str">
        <f t="shared" si="87"/>
        <v/>
      </c>
      <c r="AH81" s="81" t="str">
        <f t="shared" si="88"/>
        <v/>
      </c>
      <c r="AI81" s="158"/>
      <c r="AJ81" s="152"/>
      <c r="AL81" s="142"/>
      <c r="AM81" s="18" t="s">
        <v>7</v>
      </c>
      <c r="AN81" s="19" t="s">
        <v>246</v>
      </c>
      <c r="AO81" s="16" t="s">
        <v>4</v>
      </c>
      <c r="AP81" s="16">
        <v>1</v>
      </c>
      <c r="AQ81" s="7">
        <v>44410</v>
      </c>
      <c r="AR81" s="51">
        <f t="shared" si="97"/>
        <v>44411</v>
      </c>
      <c r="AS81" s="51">
        <f t="shared" ca="1" si="98"/>
        <v>44410</v>
      </c>
      <c r="AT81" s="51">
        <f t="shared" ca="1" si="99"/>
        <v>44411</v>
      </c>
      <c r="AU81" s="81">
        <f t="shared" si="100"/>
        <v>1</v>
      </c>
      <c r="AV81" s="7">
        <v>44410</v>
      </c>
      <c r="AW81" s="152">
        <v>44411</v>
      </c>
      <c r="AY81" s="142"/>
      <c r="AZ81" s="86"/>
      <c r="BA81" s="87"/>
      <c r="BB81" s="16"/>
      <c r="BC81" s="16"/>
      <c r="BD81" s="16"/>
      <c r="BE81" s="51" t="str">
        <f t="shared" si="93"/>
        <v/>
      </c>
      <c r="BF81" s="51" t="str">
        <f t="shared" si="94"/>
        <v/>
      </c>
      <c r="BG81" s="51" t="str">
        <f t="shared" si="95"/>
        <v/>
      </c>
      <c r="BH81" s="81" t="str">
        <f t="shared" si="96"/>
        <v/>
      </c>
      <c r="BI81" s="17"/>
      <c r="BJ81" s="152" t="s">
        <v>312</v>
      </c>
      <c r="BL81" s="43" t="str">
        <f t="shared" si="101"/>
        <v/>
      </c>
      <c r="BM81" s="44" t="str">
        <f t="shared" si="102"/>
        <v/>
      </c>
    </row>
    <row r="82" spans="2:65" x14ac:dyDescent="0.25">
      <c r="B82" s="128"/>
      <c r="C82" s="17"/>
      <c r="D82" s="121">
        <f t="shared" ca="1" si="84"/>
        <v>44148</v>
      </c>
      <c r="E82" s="16"/>
      <c r="F82" s="17"/>
      <c r="G82" s="17"/>
      <c r="H82" s="65"/>
      <c r="I82" s="17"/>
      <c r="J82" s="129"/>
      <c r="L82" s="142"/>
      <c r="M82" s="18"/>
      <c r="N82" s="19"/>
      <c r="O82" s="16"/>
      <c r="P82" s="16"/>
      <c r="Q82" s="7"/>
      <c r="R82" s="51" t="str">
        <f t="shared" si="74"/>
        <v/>
      </c>
      <c r="S82" s="51"/>
      <c r="T82" s="51"/>
      <c r="U82" s="16"/>
      <c r="V82" s="7"/>
      <c r="W82" s="143"/>
      <c r="Y82" s="142"/>
      <c r="Z82" s="18"/>
      <c r="AA82" s="19"/>
      <c r="AB82" s="16"/>
      <c r="AC82" s="16"/>
      <c r="AD82" s="160"/>
      <c r="AE82" s="51" t="str">
        <f t="shared" si="85"/>
        <v/>
      </c>
      <c r="AF82" s="51" t="str">
        <f t="shared" si="86"/>
        <v/>
      </c>
      <c r="AG82" s="51" t="str">
        <f t="shared" si="87"/>
        <v/>
      </c>
      <c r="AH82" s="81" t="str">
        <f t="shared" si="88"/>
        <v/>
      </c>
      <c r="AI82" s="158"/>
      <c r="AJ82" s="152"/>
      <c r="AL82" s="142"/>
      <c r="AM82" s="18" t="s">
        <v>7</v>
      </c>
      <c r="AN82" s="19" t="s">
        <v>247</v>
      </c>
      <c r="AO82" s="16" t="s">
        <v>4</v>
      </c>
      <c r="AP82" s="16">
        <v>1</v>
      </c>
      <c r="AQ82" s="7">
        <v>44410</v>
      </c>
      <c r="AR82" s="51">
        <f t="shared" si="97"/>
        <v>44411</v>
      </c>
      <c r="AS82" s="51">
        <f t="shared" ca="1" si="98"/>
        <v>44410</v>
      </c>
      <c r="AT82" s="51">
        <f t="shared" ca="1" si="99"/>
        <v>44411</v>
      </c>
      <c r="AU82" s="81">
        <f t="shared" si="100"/>
        <v>1</v>
      </c>
      <c r="AV82" s="7">
        <v>44410</v>
      </c>
      <c r="AW82" s="152">
        <v>44411</v>
      </c>
      <c r="AY82" s="142"/>
      <c r="AZ82" s="86"/>
      <c r="BA82" s="87"/>
      <c r="BB82" s="16"/>
      <c r="BC82" s="16"/>
      <c r="BD82" s="16"/>
      <c r="BE82" s="51" t="str">
        <f t="shared" si="93"/>
        <v/>
      </c>
      <c r="BF82" s="51" t="str">
        <f t="shared" si="94"/>
        <v/>
      </c>
      <c r="BG82" s="51" t="str">
        <f t="shared" si="95"/>
        <v/>
      </c>
      <c r="BH82" s="81" t="str">
        <f t="shared" si="96"/>
        <v/>
      </c>
      <c r="BI82" s="17"/>
      <c r="BJ82" s="152" t="s">
        <v>312</v>
      </c>
      <c r="BL82" s="43" t="str">
        <f t="shared" si="101"/>
        <v/>
      </c>
      <c r="BM82" s="44" t="str">
        <f t="shared" si="102"/>
        <v/>
      </c>
    </row>
    <row r="83" spans="2:65" x14ac:dyDescent="0.25">
      <c r="B83" s="128"/>
      <c r="C83" s="17"/>
      <c r="D83" s="121">
        <f t="shared" ca="1" si="84"/>
        <v>44148</v>
      </c>
      <c r="E83" s="16"/>
      <c r="F83" s="17"/>
      <c r="G83" s="17"/>
      <c r="H83" s="65"/>
      <c r="I83" s="17"/>
      <c r="J83" s="129"/>
      <c r="L83" s="142"/>
      <c r="M83" s="18"/>
      <c r="N83" s="19"/>
      <c r="O83" s="16"/>
      <c r="P83" s="16"/>
      <c r="Q83" s="7"/>
      <c r="R83" s="51" t="str">
        <f t="shared" si="74"/>
        <v/>
      </c>
      <c r="S83" s="51"/>
      <c r="T83" s="51"/>
      <c r="U83" s="16"/>
      <c r="V83" s="7"/>
      <c r="W83" s="143"/>
      <c r="Y83" s="142"/>
      <c r="Z83" s="18"/>
      <c r="AA83" s="19"/>
      <c r="AB83" s="16"/>
      <c r="AC83" s="16"/>
      <c r="AD83" s="160"/>
      <c r="AE83" s="51" t="str">
        <f t="shared" si="85"/>
        <v/>
      </c>
      <c r="AF83" s="51" t="str">
        <f t="shared" si="86"/>
        <v/>
      </c>
      <c r="AG83" s="51" t="str">
        <f t="shared" si="87"/>
        <v/>
      </c>
      <c r="AH83" s="81" t="str">
        <f t="shared" si="88"/>
        <v/>
      </c>
      <c r="AI83" s="158"/>
      <c r="AJ83" s="152"/>
      <c r="AL83" s="142"/>
      <c r="AM83" s="18" t="s">
        <v>7</v>
      </c>
      <c r="AN83" s="19" t="s">
        <v>215</v>
      </c>
      <c r="AO83" s="16" t="s">
        <v>4</v>
      </c>
      <c r="AP83" s="16">
        <v>1</v>
      </c>
      <c r="AQ83" s="7">
        <v>44406</v>
      </c>
      <c r="AR83" s="51">
        <f t="shared" si="97"/>
        <v>44407</v>
      </c>
      <c r="AS83" s="51">
        <f t="shared" ca="1" si="98"/>
        <v>44406</v>
      </c>
      <c r="AT83" s="51">
        <f t="shared" ca="1" si="99"/>
        <v>44407</v>
      </c>
      <c r="AU83" s="81">
        <f t="shared" si="100"/>
        <v>1</v>
      </c>
      <c r="AV83" s="7">
        <v>44406</v>
      </c>
      <c r="AW83" s="152">
        <v>44407</v>
      </c>
      <c r="AY83" s="142"/>
      <c r="AZ83" s="86"/>
      <c r="BA83" s="87"/>
      <c r="BB83" s="16"/>
      <c r="BC83" s="16"/>
      <c r="BD83" s="16"/>
      <c r="BE83" s="51" t="str">
        <f t="shared" si="93"/>
        <v/>
      </c>
      <c r="BF83" s="51" t="str">
        <f t="shared" si="94"/>
        <v/>
      </c>
      <c r="BG83" s="51" t="str">
        <f t="shared" si="95"/>
        <v/>
      </c>
      <c r="BH83" s="81" t="str">
        <f t="shared" si="96"/>
        <v/>
      </c>
      <c r="BI83" s="17"/>
      <c r="BJ83" s="152" t="s">
        <v>312</v>
      </c>
      <c r="BL83" s="43" t="str">
        <f t="shared" si="101"/>
        <v/>
      </c>
      <c r="BM83" s="44" t="str">
        <f t="shared" si="102"/>
        <v/>
      </c>
    </row>
    <row r="84" spans="2:65" x14ac:dyDescent="0.25">
      <c r="B84" s="128"/>
      <c r="C84" s="17"/>
      <c r="D84" s="121">
        <f t="shared" ca="1" si="84"/>
        <v>44148</v>
      </c>
      <c r="E84" s="16"/>
      <c r="F84" s="17"/>
      <c r="G84" s="17"/>
      <c r="H84" s="65"/>
      <c r="I84" s="17"/>
      <c r="J84" s="129"/>
      <c r="L84" s="142"/>
      <c r="M84" s="18"/>
      <c r="N84" s="19"/>
      <c r="O84" s="16"/>
      <c r="P84" s="16"/>
      <c r="Q84" s="7"/>
      <c r="R84" s="51" t="str">
        <f t="shared" si="74"/>
        <v/>
      </c>
      <c r="S84" s="51"/>
      <c r="T84" s="51"/>
      <c r="U84" s="16"/>
      <c r="V84" s="7"/>
      <c r="W84" s="143"/>
      <c r="Y84" s="142"/>
      <c r="Z84" s="18"/>
      <c r="AA84" s="19"/>
      <c r="AB84" s="16"/>
      <c r="AC84" s="16"/>
      <c r="AD84" s="160"/>
      <c r="AE84" s="51" t="str">
        <f t="shared" si="85"/>
        <v/>
      </c>
      <c r="AF84" s="51" t="str">
        <f t="shared" si="86"/>
        <v/>
      </c>
      <c r="AG84" s="51" t="str">
        <f t="shared" si="87"/>
        <v/>
      </c>
      <c r="AH84" s="81" t="str">
        <f t="shared" si="88"/>
        <v/>
      </c>
      <c r="AI84" s="158"/>
      <c r="AJ84" s="152"/>
      <c r="AL84" s="142"/>
      <c r="AM84" s="18" t="s">
        <v>7</v>
      </c>
      <c r="AN84" s="19" t="s">
        <v>244</v>
      </c>
      <c r="AO84" s="16" t="s">
        <v>4</v>
      </c>
      <c r="AP84" s="16">
        <v>1</v>
      </c>
      <c r="AQ84" s="7">
        <v>44406</v>
      </c>
      <c r="AR84" s="51">
        <f t="shared" si="97"/>
        <v>44407</v>
      </c>
      <c r="AS84" s="51">
        <f t="shared" ca="1" si="98"/>
        <v>44406</v>
      </c>
      <c r="AT84" s="51">
        <f t="shared" ca="1" si="99"/>
        <v>44407</v>
      </c>
      <c r="AU84" s="81">
        <f t="shared" si="100"/>
        <v>1</v>
      </c>
      <c r="AV84" s="7">
        <v>44406</v>
      </c>
      <c r="AW84" s="152">
        <v>44407</v>
      </c>
      <c r="AY84" s="142"/>
      <c r="AZ84" s="86"/>
      <c r="BA84" s="87"/>
      <c r="BB84" s="16"/>
      <c r="BC84" s="16"/>
      <c r="BD84" s="16"/>
      <c r="BE84" s="51" t="str">
        <f t="shared" si="93"/>
        <v/>
      </c>
      <c r="BF84" s="51" t="str">
        <f t="shared" si="94"/>
        <v/>
      </c>
      <c r="BG84" s="51" t="str">
        <f t="shared" si="95"/>
        <v/>
      </c>
      <c r="BH84" s="81" t="str">
        <f t="shared" si="96"/>
        <v/>
      </c>
      <c r="BI84" s="17"/>
      <c r="BJ84" s="152" t="s">
        <v>312</v>
      </c>
      <c r="BL84" s="43" t="str">
        <f t="shared" si="101"/>
        <v/>
      </c>
      <c r="BM84" s="44" t="str">
        <f t="shared" si="102"/>
        <v/>
      </c>
    </row>
    <row r="85" spans="2:65" x14ac:dyDescent="0.25">
      <c r="B85" s="128"/>
      <c r="C85" s="17"/>
      <c r="D85" s="121">
        <f t="shared" ca="1" si="84"/>
        <v>44148</v>
      </c>
      <c r="E85" s="16"/>
      <c r="F85" s="17"/>
      <c r="G85" s="17"/>
      <c r="H85" s="65"/>
      <c r="I85" s="17"/>
      <c r="J85" s="129"/>
      <c r="L85" s="142"/>
      <c r="M85" s="18"/>
      <c r="N85" s="19"/>
      <c r="O85" s="16"/>
      <c r="P85" s="16"/>
      <c r="Q85" s="7"/>
      <c r="R85" s="51" t="str">
        <f t="shared" si="74"/>
        <v/>
      </c>
      <c r="S85" s="51"/>
      <c r="T85" s="51"/>
      <c r="U85" s="16"/>
      <c r="V85" s="7"/>
      <c r="W85" s="143"/>
      <c r="Y85" s="142"/>
      <c r="Z85" s="18"/>
      <c r="AA85" s="19"/>
      <c r="AB85" s="16"/>
      <c r="AC85" s="16"/>
      <c r="AD85" s="160"/>
      <c r="AE85" s="51" t="str">
        <f t="shared" si="85"/>
        <v/>
      </c>
      <c r="AF85" s="51" t="str">
        <f t="shared" si="86"/>
        <v/>
      </c>
      <c r="AG85" s="51" t="str">
        <f t="shared" si="87"/>
        <v/>
      </c>
      <c r="AH85" s="81" t="str">
        <f t="shared" si="88"/>
        <v/>
      </c>
      <c r="AI85" s="158"/>
      <c r="AJ85" s="152"/>
      <c r="AL85" s="142"/>
      <c r="AM85" s="18" t="s">
        <v>7</v>
      </c>
      <c r="AN85" s="19" t="s">
        <v>245</v>
      </c>
      <c r="AO85" s="16" t="s">
        <v>4</v>
      </c>
      <c r="AP85" s="16">
        <v>1</v>
      </c>
      <c r="AQ85" s="7">
        <v>44406</v>
      </c>
      <c r="AR85" s="51">
        <f t="shared" si="97"/>
        <v>44407</v>
      </c>
      <c r="AS85" s="51">
        <f t="shared" ca="1" si="98"/>
        <v>44406</v>
      </c>
      <c r="AT85" s="51">
        <f t="shared" ca="1" si="99"/>
        <v>44407</v>
      </c>
      <c r="AU85" s="81">
        <f t="shared" si="100"/>
        <v>1</v>
      </c>
      <c r="AV85" s="7">
        <v>44406</v>
      </c>
      <c r="AW85" s="152">
        <v>44407</v>
      </c>
      <c r="AY85" s="142"/>
      <c r="AZ85" s="86"/>
      <c r="BA85" s="87"/>
      <c r="BB85" s="16"/>
      <c r="BC85" s="16"/>
      <c r="BD85" s="16"/>
      <c r="BE85" s="51" t="str">
        <f t="shared" si="93"/>
        <v/>
      </c>
      <c r="BF85" s="51" t="str">
        <f t="shared" si="94"/>
        <v/>
      </c>
      <c r="BG85" s="51" t="str">
        <f t="shared" si="95"/>
        <v/>
      </c>
      <c r="BH85" s="81" t="str">
        <f t="shared" si="96"/>
        <v/>
      </c>
      <c r="BI85" s="17"/>
      <c r="BJ85" s="152" t="s">
        <v>312</v>
      </c>
      <c r="BL85" s="43" t="str">
        <f t="shared" si="101"/>
        <v/>
      </c>
      <c r="BM85" s="44" t="str">
        <f t="shared" si="102"/>
        <v/>
      </c>
    </row>
    <row r="86" spans="2:65" x14ac:dyDescent="0.25">
      <c r="B86" s="128"/>
      <c r="C86" s="17"/>
      <c r="D86" s="121">
        <f t="shared" ca="1" si="84"/>
        <v>44148</v>
      </c>
      <c r="E86" s="16"/>
      <c r="F86" s="17"/>
      <c r="G86" s="17"/>
      <c r="H86" s="65"/>
      <c r="I86" s="17"/>
      <c r="J86" s="129"/>
      <c r="L86" s="142"/>
      <c r="M86" s="18"/>
      <c r="N86" s="19"/>
      <c r="O86" s="16"/>
      <c r="P86" s="16"/>
      <c r="Q86" s="7"/>
      <c r="R86" s="51" t="str">
        <f t="shared" si="74"/>
        <v/>
      </c>
      <c r="S86" s="51"/>
      <c r="T86" s="51"/>
      <c r="U86" s="16"/>
      <c r="V86" s="7"/>
      <c r="W86" s="143"/>
      <c r="Y86" s="142"/>
      <c r="Z86" s="18"/>
      <c r="AA86" s="19"/>
      <c r="AB86" s="16"/>
      <c r="AC86" s="16"/>
      <c r="AD86" s="160"/>
      <c r="AE86" s="51" t="str">
        <f t="shared" si="85"/>
        <v/>
      </c>
      <c r="AF86" s="51" t="str">
        <f t="shared" si="86"/>
        <v/>
      </c>
      <c r="AG86" s="51" t="str">
        <f t="shared" si="87"/>
        <v/>
      </c>
      <c r="AH86" s="81" t="str">
        <f t="shared" si="88"/>
        <v/>
      </c>
      <c r="AI86" s="158"/>
      <c r="AJ86" s="152"/>
      <c r="AL86" s="142"/>
      <c r="AM86" s="18" t="s">
        <v>7</v>
      </c>
      <c r="AN86" s="19" t="s">
        <v>216</v>
      </c>
      <c r="AO86" s="16" t="s">
        <v>4</v>
      </c>
      <c r="AP86" s="16">
        <v>1</v>
      </c>
      <c r="AQ86" s="7">
        <v>44407</v>
      </c>
      <c r="AR86" s="51">
        <f t="shared" si="97"/>
        <v>44408</v>
      </c>
      <c r="AS86" s="51">
        <f t="shared" ca="1" si="98"/>
        <v>44407</v>
      </c>
      <c r="AT86" s="51">
        <f t="shared" ca="1" si="99"/>
        <v>44408</v>
      </c>
      <c r="AU86" s="81">
        <f t="shared" si="100"/>
        <v>1</v>
      </c>
      <c r="AV86" s="7">
        <v>44407</v>
      </c>
      <c r="AW86" s="152">
        <v>44408</v>
      </c>
      <c r="AY86" s="142"/>
      <c r="AZ86" s="86"/>
      <c r="BA86" s="87"/>
      <c r="BB86" s="16"/>
      <c r="BC86" s="16"/>
      <c r="BD86" s="16"/>
      <c r="BE86" s="51" t="str">
        <f t="shared" si="93"/>
        <v/>
      </c>
      <c r="BF86" s="51" t="str">
        <f t="shared" si="94"/>
        <v/>
      </c>
      <c r="BG86" s="51" t="str">
        <f t="shared" si="95"/>
        <v/>
      </c>
      <c r="BH86" s="81" t="str">
        <f t="shared" si="96"/>
        <v/>
      </c>
      <c r="BI86" s="17"/>
      <c r="BJ86" s="152" t="s">
        <v>312</v>
      </c>
      <c r="BL86" s="43" t="str">
        <f t="shared" si="101"/>
        <v/>
      </c>
      <c r="BM86" s="44" t="str">
        <f t="shared" si="102"/>
        <v/>
      </c>
    </row>
    <row r="87" spans="2:65" x14ac:dyDescent="0.25">
      <c r="B87" s="128"/>
      <c r="C87" s="17"/>
      <c r="D87" s="121">
        <f t="shared" ca="1" si="84"/>
        <v>44148</v>
      </c>
      <c r="E87" s="16"/>
      <c r="F87" s="17"/>
      <c r="G87" s="17"/>
      <c r="H87" s="65"/>
      <c r="I87" s="17"/>
      <c r="J87" s="129"/>
      <c r="L87" s="142"/>
      <c r="M87" s="18"/>
      <c r="N87" s="19"/>
      <c r="O87" s="16"/>
      <c r="P87" s="16"/>
      <c r="Q87" s="7"/>
      <c r="R87" s="51" t="str">
        <f t="shared" si="74"/>
        <v/>
      </c>
      <c r="S87" s="51"/>
      <c r="T87" s="51"/>
      <c r="U87" s="16"/>
      <c r="V87" s="7"/>
      <c r="W87" s="143"/>
      <c r="Y87" s="142"/>
      <c r="Z87" s="18"/>
      <c r="AA87" s="19"/>
      <c r="AB87" s="16"/>
      <c r="AC87" s="16"/>
      <c r="AD87" s="160"/>
      <c r="AE87" s="51" t="str">
        <f t="shared" si="85"/>
        <v/>
      </c>
      <c r="AF87" s="51" t="str">
        <f t="shared" si="86"/>
        <v/>
      </c>
      <c r="AG87" s="51" t="str">
        <f t="shared" si="87"/>
        <v/>
      </c>
      <c r="AH87" s="81" t="str">
        <f t="shared" si="88"/>
        <v/>
      </c>
      <c r="AI87" s="158"/>
      <c r="AJ87" s="152"/>
      <c r="AL87" s="142"/>
      <c r="AM87" s="18" t="s">
        <v>7</v>
      </c>
      <c r="AN87" s="19" t="s">
        <v>242</v>
      </c>
      <c r="AO87" s="16" t="s">
        <v>4</v>
      </c>
      <c r="AP87" s="16">
        <v>1</v>
      </c>
      <c r="AQ87" s="7">
        <v>44407</v>
      </c>
      <c r="AR87" s="51">
        <f t="shared" si="97"/>
        <v>44408</v>
      </c>
      <c r="AS87" s="51">
        <f t="shared" ca="1" si="98"/>
        <v>44407</v>
      </c>
      <c r="AT87" s="51">
        <f t="shared" ca="1" si="99"/>
        <v>44408</v>
      </c>
      <c r="AU87" s="81">
        <f t="shared" si="100"/>
        <v>1</v>
      </c>
      <c r="AV87" s="7">
        <v>44407</v>
      </c>
      <c r="AW87" s="152">
        <v>44408</v>
      </c>
      <c r="AY87" s="142"/>
      <c r="AZ87" s="86"/>
      <c r="BA87" s="87"/>
      <c r="BB87" s="16"/>
      <c r="BC87" s="16"/>
      <c r="BD87" s="16"/>
      <c r="BE87" s="51" t="str">
        <f t="shared" si="93"/>
        <v/>
      </c>
      <c r="BF87" s="51" t="str">
        <f t="shared" si="94"/>
        <v/>
      </c>
      <c r="BG87" s="51" t="str">
        <f t="shared" si="95"/>
        <v/>
      </c>
      <c r="BH87" s="81" t="str">
        <f t="shared" si="96"/>
        <v/>
      </c>
      <c r="BI87" s="17"/>
      <c r="BJ87" s="152" t="s">
        <v>312</v>
      </c>
      <c r="BL87" s="43" t="str">
        <f t="shared" si="101"/>
        <v/>
      </c>
      <c r="BM87" s="44" t="str">
        <f t="shared" si="102"/>
        <v/>
      </c>
    </row>
    <row r="88" spans="2:65" x14ac:dyDescent="0.25">
      <c r="B88" s="128"/>
      <c r="C88" s="17"/>
      <c r="D88" s="121">
        <f t="shared" ca="1" si="84"/>
        <v>44148</v>
      </c>
      <c r="E88" s="16"/>
      <c r="F88" s="17"/>
      <c r="G88" s="17"/>
      <c r="H88" s="65"/>
      <c r="I88" s="17"/>
      <c r="J88" s="129"/>
      <c r="L88" s="142"/>
      <c r="M88" s="18"/>
      <c r="N88" s="19"/>
      <c r="O88" s="16"/>
      <c r="P88" s="16"/>
      <c r="Q88" s="7"/>
      <c r="R88" s="51" t="str">
        <f t="shared" si="74"/>
        <v/>
      </c>
      <c r="S88" s="51"/>
      <c r="T88" s="51"/>
      <c r="U88" s="16"/>
      <c r="V88" s="7"/>
      <c r="W88" s="143"/>
      <c r="Y88" s="142"/>
      <c r="Z88" s="18"/>
      <c r="AA88" s="19"/>
      <c r="AB88" s="16"/>
      <c r="AC88" s="16"/>
      <c r="AD88" s="160"/>
      <c r="AE88" s="51" t="str">
        <f t="shared" si="85"/>
        <v/>
      </c>
      <c r="AF88" s="51" t="str">
        <f t="shared" si="86"/>
        <v/>
      </c>
      <c r="AG88" s="51" t="str">
        <f t="shared" si="87"/>
        <v/>
      </c>
      <c r="AH88" s="81" t="str">
        <f t="shared" si="88"/>
        <v/>
      </c>
      <c r="AI88" s="158"/>
      <c r="AJ88" s="152"/>
      <c r="AL88" s="142"/>
      <c r="AM88" s="18" t="s">
        <v>7</v>
      </c>
      <c r="AN88" s="19" t="s">
        <v>243</v>
      </c>
      <c r="AO88" s="16" t="s">
        <v>4</v>
      </c>
      <c r="AP88" s="16">
        <v>1</v>
      </c>
      <c r="AQ88" s="7">
        <v>44407</v>
      </c>
      <c r="AR88" s="51">
        <f t="shared" si="97"/>
        <v>44408</v>
      </c>
      <c r="AS88" s="51">
        <f t="shared" ca="1" si="98"/>
        <v>44407</v>
      </c>
      <c r="AT88" s="51">
        <f t="shared" ca="1" si="99"/>
        <v>44408</v>
      </c>
      <c r="AU88" s="81">
        <f t="shared" si="100"/>
        <v>1</v>
      </c>
      <c r="AV88" s="7">
        <v>44407</v>
      </c>
      <c r="AW88" s="152">
        <v>44408</v>
      </c>
      <c r="AY88" s="142"/>
      <c r="AZ88" s="86"/>
      <c r="BA88" s="87"/>
      <c r="BB88" s="16"/>
      <c r="BC88" s="16"/>
      <c r="BD88" s="16"/>
      <c r="BE88" s="51" t="str">
        <f t="shared" si="93"/>
        <v/>
      </c>
      <c r="BF88" s="51" t="str">
        <f t="shared" si="94"/>
        <v/>
      </c>
      <c r="BG88" s="51" t="str">
        <f t="shared" si="95"/>
        <v/>
      </c>
      <c r="BH88" s="81" t="str">
        <f t="shared" si="96"/>
        <v/>
      </c>
      <c r="BI88" s="17"/>
      <c r="BJ88" s="152" t="s">
        <v>312</v>
      </c>
      <c r="BL88" s="43" t="str">
        <f t="shared" si="101"/>
        <v/>
      </c>
      <c r="BM88" s="44" t="str">
        <f t="shared" si="102"/>
        <v/>
      </c>
    </row>
    <row r="89" spans="2:65" x14ac:dyDescent="0.25">
      <c r="B89" s="128"/>
      <c r="C89" s="17"/>
      <c r="D89" s="121">
        <f t="shared" ca="1" si="84"/>
        <v>44148</v>
      </c>
      <c r="E89" s="16"/>
      <c r="F89" s="17"/>
      <c r="G89" s="17"/>
      <c r="H89" s="65"/>
      <c r="I89" s="17"/>
      <c r="J89" s="129"/>
      <c r="L89" s="142"/>
      <c r="M89" s="18"/>
      <c r="N89" s="19"/>
      <c r="O89" s="16"/>
      <c r="P89" s="16"/>
      <c r="Q89" s="7"/>
      <c r="R89" s="51" t="str">
        <f t="shared" si="74"/>
        <v/>
      </c>
      <c r="S89" s="51"/>
      <c r="T89" s="51"/>
      <c r="U89" s="16"/>
      <c r="V89" s="7"/>
      <c r="W89" s="143"/>
      <c r="Y89" s="142"/>
      <c r="Z89" s="18"/>
      <c r="AA89" s="19"/>
      <c r="AB89" s="16"/>
      <c r="AC89" s="16"/>
      <c r="AD89" s="160"/>
      <c r="AE89" s="51" t="str">
        <f t="shared" si="85"/>
        <v/>
      </c>
      <c r="AF89" s="51" t="str">
        <f t="shared" si="86"/>
        <v/>
      </c>
      <c r="AG89" s="51" t="str">
        <f t="shared" si="87"/>
        <v/>
      </c>
      <c r="AH89" s="81" t="str">
        <f t="shared" si="88"/>
        <v/>
      </c>
      <c r="AI89" s="158"/>
      <c r="AJ89" s="152"/>
      <c r="AL89" s="142"/>
      <c r="AM89" s="18" t="s">
        <v>7</v>
      </c>
      <c r="AN89" s="19" t="s">
        <v>217</v>
      </c>
      <c r="AO89" s="16" t="s">
        <v>4</v>
      </c>
      <c r="AP89" s="16">
        <v>1</v>
      </c>
      <c r="AQ89" s="7">
        <v>44407</v>
      </c>
      <c r="AR89" s="51">
        <f t="shared" si="97"/>
        <v>44408</v>
      </c>
      <c r="AS89" s="51">
        <f t="shared" ca="1" si="98"/>
        <v>44407</v>
      </c>
      <c r="AT89" s="51">
        <f t="shared" ca="1" si="99"/>
        <v>44408</v>
      </c>
      <c r="AU89" s="81">
        <f t="shared" si="100"/>
        <v>1</v>
      </c>
      <c r="AV89" s="7">
        <v>44407</v>
      </c>
      <c r="AW89" s="152">
        <v>44408</v>
      </c>
      <c r="AY89" s="142"/>
      <c r="AZ89" s="86"/>
      <c r="BA89" s="87"/>
      <c r="BB89" s="16"/>
      <c r="BC89" s="16"/>
      <c r="BD89" s="16"/>
      <c r="BE89" s="51" t="str">
        <f t="shared" si="93"/>
        <v/>
      </c>
      <c r="BF89" s="51" t="str">
        <f t="shared" si="94"/>
        <v/>
      </c>
      <c r="BG89" s="51" t="str">
        <f t="shared" si="95"/>
        <v/>
      </c>
      <c r="BH89" s="81" t="str">
        <f t="shared" si="96"/>
        <v/>
      </c>
      <c r="BI89" s="17"/>
      <c r="BJ89" s="152" t="s">
        <v>312</v>
      </c>
      <c r="BL89" s="43" t="str">
        <f t="shared" si="101"/>
        <v/>
      </c>
      <c r="BM89" s="44" t="str">
        <f t="shared" si="102"/>
        <v/>
      </c>
    </row>
    <row r="90" spans="2:65" x14ac:dyDescent="0.25">
      <c r="B90" s="128"/>
      <c r="C90" s="17"/>
      <c r="D90" s="121">
        <f t="shared" ca="1" si="84"/>
        <v>44148</v>
      </c>
      <c r="E90" s="16"/>
      <c r="F90" s="17"/>
      <c r="G90" s="17"/>
      <c r="H90" s="65"/>
      <c r="I90" s="17"/>
      <c r="J90" s="129"/>
      <c r="L90" s="142"/>
      <c r="M90" s="18"/>
      <c r="N90" s="19"/>
      <c r="O90" s="16"/>
      <c r="P90" s="16"/>
      <c r="Q90" s="7"/>
      <c r="R90" s="51" t="str">
        <f t="shared" si="74"/>
        <v/>
      </c>
      <c r="S90" s="51"/>
      <c r="T90" s="51"/>
      <c r="U90" s="16"/>
      <c r="V90" s="7"/>
      <c r="W90" s="143"/>
      <c r="Y90" s="142"/>
      <c r="Z90" s="18"/>
      <c r="AA90" s="19"/>
      <c r="AB90" s="16"/>
      <c r="AC90" s="16"/>
      <c r="AD90" s="160"/>
      <c r="AE90" s="51" t="str">
        <f t="shared" si="85"/>
        <v/>
      </c>
      <c r="AF90" s="51" t="str">
        <f t="shared" si="86"/>
        <v/>
      </c>
      <c r="AG90" s="51" t="str">
        <f t="shared" si="87"/>
        <v/>
      </c>
      <c r="AH90" s="81" t="str">
        <f t="shared" si="88"/>
        <v/>
      </c>
      <c r="AI90" s="158"/>
      <c r="AJ90" s="152"/>
      <c r="AL90" s="142"/>
      <c r="AM90" s="18" t="s">
        <v>7</v>
      </c>
      <c r="AN90" s="19" t="s">
        <v>240</v>
      </c>
      <c r="AO90" s="16" t="s">
        <v>4</v>
      </c>
      <c r="AP90" s="16">
        <v>1</v>
      </c>
      <c r="AQ90" s="7">
        <v>44407</v>
      </c>
      <c r="AR90" s="51">
        <f t="shared" si="97"/>
        <v>44408</v>
      </c>
      <c r="AS90" s="51">
        <f t="shared" ca="1" si="98"/>
        <v>44407</v>
      </c>
      <c r="AT90" s="51">
        <f t="shared" ca="1" si="99"/>
        <v>44408</v>
      </c>
      <c r="AU90" s="81">
        <f t="shared" si="100"/>
        <v>1</v>
      </c>
      <c r="AV90" s="7">
        <v>44407</v>
      </c>
      <c r="AW90" s="152">
        <v>44408</v>
      </c>
      <c r="AY90" s="142"/>
      <c r="AZ90" s="86"/>
      <c r="BA90" s="87"/>
      <c r="BB90" s="16"/>
      <c r="BC90" s="16"/>
      <c r="BD90" s="16"/>
      <c r="BE90" s="51" t="str">
        <f t="shared" si="93"/>
        <v/>
      </c>
      <c r="BF90" s="51" t="str">
        <f t="shared" si="94"/>
        <v/>
      </c>
      <c r="BG90" s="51" t="str">
        <f t="shared" si="95"/>
        <v/>
      </c>
      <c r="BH90" s="81" t="str">
        <f t="shared" si="96"/>
        <v/>
      </c>
      <c r="BI90" s="17"/>
      <c r="BJ90" s="152" t="s">
        <v>312</v>
      </c>
      <c r="BL90" s="43" t="str">
        <f t="shared" si="101"/>
        <v/>
      </c>
      <c r="BM90" s="44" t="str">
        <f t="shared" si="102"/>
        <v/>
      </c>
    </row>
    <row r="91" spans="2:65" x14ac:dyDescent="0.25">
      <c r="B91" s="128"/>
      <c r="C91" s="17"/>
      <c r="D91" s="121">
        <f t="shared" ca="1" si="84"/>
        <v>44148</v>
      </c>
      <c r="E91" s="16"/>
      <c r="F91" s="17"/>
      <c r="G91" s="17"/>
      <c r="H91" s="65"/>
      <c r="I91" s="17"/>
      <c r="J91" s="129"/>
      <c r="L91" s="142"/>
      <c r="M91" s="18"/>
      <c r="N91" s="19"/>
      <c r="O91" s="16"/>
      <c r="P91" s="16"/>
      <c r="Q91" s="7"/>
      <c r="R91" s="51" t="str">
        <f t="shared" si="74"/>
        <v/>
      </c>
      <c r="S91" s="51"/>
      <c r="T91" s="51"/>
      <c r="U91" s="16"/>
      <c r="V91" s="7"/>
      <c r="W91" s="143"/>
      <c r="Y91" s="142"/>
      <c r="Z91" s="18"/>
      <c r="AA91" s="19"/>
      <c r="AB91" s="16"/>
      <c r="AC91" s="16"/>
      <c r="AD91" s="160"/>
      <c r="AE91" s="51" t="str">
        <f t="shared" si="85"/>
        <v/>
      </c>
      <c r="AF91" s="51" t="str">
        <f t="shared" si="86"/>
        <v/>
      </c>
      <c r="AG91" s="51" t="str">
        <f t="shared" si="87"/>
        <v/>
      </c>
      <c r="AH91" s="81" t="str">
        <f t="shared" si="88"/>
        <v/>
      </c>
      <c r="AI91" s="158"/>
      <c r="AJ91" s="152"/>
      <c r="AL91" s="142"/>
      <c r="AM91" s="18" t="s">
        <v>7</v>
      </c>
      <c r="AN91" s="19" t="s">
        <v>241</v>
      </c>
      <c r="AO91" s="16" t="s">
        <v>4</v>
      </c>
      <c r="AP91" s="16">
        <v>1</v>
      </c>
      <c r="AQ91" s="7">
        <v>44407</v>
      </c>
      <c r="AR91" s="51">
        <f t="shared" si="97"/>
        <v>44408</v>
      </c>
      <c r="AS91" s="51">
        <f t="shared" ca="1" si="98"/>
        <v>44407</v>
      </c>
      <c r="AT91" s="51">
        <f t="shared" ca="1" si="99"/>
        <v>44408</v>
      </c>
      <c r="AU91" s="81">
        <f t="shared" si="100"/>
        <v>1</v>
      </c>
      <c r="AV91" s="7">
        <v>44407</v>
      </c>
      <c r="AW91" s="152">
        <v>44408</v>
      </c>
      <c r="AY91" s="142"/>
      <c r="AZ91" s="86"/>
      <c r="BA91" s="87"/>
      <c r="BB91" s="16"/>
      <c r="BC91" s="16"/>
      <c r="BD91" s="16"/>
      <c r="BE91" s="51" t="str">
        <f t="shared" si="93"/>
        <v/>
      </c>
      <c r="BF91" s="51" t="str">
        <f t="shared" si="94"/>
        <v/>
      </c>
      <c r="BG91" s="51" t="str">
        <f t="shared" si="95"/>
        <v/>
      </c>
      <c r="BH91" s="81" t="str">
        <f t="shared" si="96"/>
        <v/>
      </c>
      <c r="BI91" s="17"/>
      <c r="BJ91" s="152" t="s">
        <v>312</v>
      </c>
      <c r="BL91" s="43" t="str">
        <f t="shared" si="101"/>
        <v/>
      </c>
      <c r="BM91" s="44" t="str">
        <f t="shared" si="102"/>
        <v/>
      </c>
    </row>
    <row r="92" spans="2:65" x14ac:dyDescent="0.25">
      <c r="B92" s="128"/>
      <c r="C92" s="17"/>
      <c r="D92" s="121">
        <f t="shared" ca="1" si="84"/>
        <v>44148</v>
      </c>
      <c r="E92" s="16"/>
      <c r="F92" s="17"/>
      <c r="G92" s="17"/>
      <c r="H92" s="65"/>
      <c r="I92" s="17"/>
      <c r="J92" s="129"/>
      <c r="L92" s="142"/>
      <c r="M92" s="18"/>
      <c r="N92" s="19"/>
      <c r="O92" s="16"/>
      <c r="P92" s="16"/>
      <c r="Q92" s="7"/>
      <c r="R92" s="51" t="str">
        <f t="shared" si="74"/>
        <v/>
      </c>
      <c r="S92" s="51"/>
      <c r="T92" s="51"/>
      <c r="U92" s="16"/>
      <c r="V92" s="7"/>
      <c r="W92" s="143"/>
      <c r="Y92" s="142"/>
      <c r="Z92" s="18"/>
      <c r="AA92" s="19"/>
      <c r="AB92" s="16"/>
      <c r="AC92" s="16"/>
      <c r="AD92" s="160"/>
      <c r="AE92" s="51" t="str">
        <f t="shared" si="85"/>
        <v/>
      </c>
      <c r="AF92" s="51" t="str">
        <f t="shared" si="86"/>
        <v/>
      </c>
      <c r="AG92" s="51" t="str">
        <f t="shared" si="87"/>
        <v/>
      </c>
      <c r="AH92" s="81" t="str">
        <f t="shared" si="88"/>
        <v/>
      </c>
      <c r="AI92" s="158"/>
      <c r="AJ92" s="152"/>
      <c r="AL92" s="142"/>
      <c r="AM92" s="18" t="s">
        <v>7</v>
      </c>
      <c r="AN92" s="19" t="s">
        <v>218</v>
      </c>
      <c r="AO92" s="16" t="s">
        <v>4</v>
      </c>
      <c r="AP92" s="16"/>
      <c r="AQ92" s="7"/>
      <c r="AR92" s="51" t="str">
        <f t="shared" si="97"/>
        <v/>
      </c>
      <c r="AS92" s="51" t="str">
        <f t="shared" si="98"/>
        <v/>
      </c>
      <c r="AT92" s="51" t="str">
        <f t="shared" si="99"/>
        <v/>
      </c>
      <c r="AU92" s="81" t="str">
        <f t="shared" si="100"/>
        <v/>
      </c>
      <c r="AV92" s="7"/>
      <c r="AW92" s="152" t="s">
        <v>312</v>
      </c>
      <c r="AY92" s="142"/>
      <c r="AZ92" s="86"/>
      <c r="BA92" s="87"/>
      <c r="BB92" s="16"/>
      <c r="BC92" s="16"/>
      <c r="BD92" s="16"/>
      <c r="BE92" s="51" t="str">
        <f t="shared" si="93"/>
        <v/>
      </c>
      <c r="BF92" s="51" t="str">
        <f t="shared" si="94"/>
        <v/>
      </c>
      <c r="BG92" s="51" t="str">
        <f t="shared" si="95"/>
        <v/>
      </c>
      <c r="BH92" s="81" t="str">
        <f t="shared" si="96"/>
        <v/>
      </c>
      <c r="BI92" s="17"/>
      <c r="BJ92" s="152" t="s">
        <v>312</v>
      </c>
      <c r="BL92" s="43" t="str">
        <f t="shared" si="101"/>
        <v/>
      </c>
      <c r="BM92" s="44" t="str">
        <f t="shared" si="102"/>
        <v/>
      </c>
    </row>
    <row r="93" spans="2:65" x14ac:dyDescent="0.25">
      <c r="B93" s="128"/>
      <c r="C93" s="17"/>
      <c r="D93" s="121">
        <f t="shared" ca="1" si="84"/>
        <v>44148</v>
      </c>
      <c r="E93" s="16"/>
      <c r="F93" s="17"/>
      <c r="G93" s="17"/>
      <c r="H93" s="65"/>
      <c r="I93" s="17"/>
      <c r="J93" s="129"/>
      <c r="L93" s="142"/>
      <c r="M93" s="18"/>
      <c r="N93" s="19"/>
      <c r="O93" s="16"/>
      <c r="P93" s="16"/>
      <c r="Q93" s="7"/>
      <c r="R93" s="51" t="str">
        <f t="shared" si="74"/>
        <v/>
      </c>
      <c r="S93" s="51"/>
      <c r="T93" s="51"/>
      <c r="U93" s="16"/>
      <c r="V93" s="7"/>
      <c r="W93" s="143"/>
      <c r="Y93" s="142"/>
      <c r="Z93" s="18"/>
      <c r="AA93" s="19"/>
      <c r="AB93" s="16"/>
      <c r="AC93" s="16"/>
      <c r="AD93" s="160"/>
      <c r="AE93" s="51" t="str">
        <f t="shared" si="85"/>
        <v/>
      </c>
      <c r="AF93" s="51" t="str">
        <f t="shared" si="86"/>
        <v/>
      </c>
      <c r="AG93" s="51" t="str">
        <f t="shared" si="87"/>
        <v/>
      </c>
      <c r="AH93" s="81" t="str">
        <f t="shared" si="88"/>
        <v/>
      </c>
      <c r="AI93" s="158"/>
      <c r="AJ93" s="152"/>
      <c r="AL93" s="142"/>
      <c r="AM93" s="18" t="s">
        <v>7</v>
      </c>
      <c r="AN93" s="19" t="s">
        <v>230</v>
      </c>
      <c r="AO93" s="16" t="s">
        <v>4</v>
      </c>
      <c r="AP93" s="16"/>
      <c r="AQ93" s="7"/>
      <c r="AR93" s="51" t="str">
        <f t="shared" si="97"/>
        <v/>
      </c>
      <c r="AS93" s="51" t="str">
        <f t="shared" si="98"/>
        <v/>
      </c>
      <c r="AT93" s="51" t="str">
        <f t="shared" si="99"/>
        <v/>
      </c>
      <c r="AU93" s="81" t="str">
        <f t="shared" si="100"/>
        <v/>
      </c>
      <c r="AV93" s="7"/>
      <c r="AW93" s="152" t="s">
        <v>312</v>
      </c>
      <c r="AY93" s="142"/>
      <c r="AZ93" s="86"/>
      <c r="BA93" s="87"/>
      <c r="BB93" s="16"/>
      <c r="BC93" s="16"/>
      <c r="BD93" s="16"/>
      <c r="BE93" s="51" t="str">
        <f t="shared" si="93"/>
        <v/>
      </c>
      <c r="BF93" s="51" t="str">
        <f t="shared" si="94"/>
        <v/>
      </c>
      <c r="BG93" s="51" t="str">
        <f t="shared" si="95"/>
        <v/>
      </c>
      <c r="BH93" s="81" t="str">
        <f t="shared" si="96"/>
        <v/>
      </c>
      <c r="BI93" s="17"/>
      <c r="BJ93" s="152" t="s">
        <v>312</v>
      </c>
      <c r="BL93" s="43" t="str">
        <f t="shared" si="101"/>
        <v/>
      </c>
      <c r="BM93" s="44" t="str">
        <f t="shared" si="102"/>
        <v/>
      </c>
    </row>
    <row r="94" spans="2:65" x14ac:dyDescent="0.25">
      <c r="B94" s="128"/>
      <c r="C94" s="17"/>
      <c r="D94" s="121">
        <f t="shared" ca="1" si="84"/>
        <v>44148</v>
      </c>
      <c r="E94" s="16"/>
      <c r="F94" s="17"/>
      <c r="G94" s="17"/>
      <c r="H94" s="65"/>
      <c r="I94" s="17"/>
      <c r="J94" s="129"/>
      <c r="L94" s="142"/>
      <c r="M94" s="18"/>
      <c r="N94" s="19"/>
      <c r="O94" s="16"/>
      <c r="P94" s="16"/>
      <c r="Q94" s="7"/>
      <c r="R94" s="51" t="str">
        <f t="shared" si="74"/>
        <v/>
      </c>
      <c r="S94" s="51"/>
      <c r="T94" s="51"/>
      <c r="U94" s="16"/>
      <c r="V94" s="7"/>
      <c r="W94" s="143"/>
      <c r="Y94" s="142"/>
      <c r="Z94" s="18"/>
      <c r="AA94" s="19"/>
      <c r="AB94" s="16"/>
      <c r="AC94" s="16"/>
      <c r="AD94" s="160"/>
      <c r="AE94" s="51" t="str">
        <f t="shared" si="85"/>
        <v/>
      </c>
      <c r="AF94" s="51" t="str">
        <f t="shared" si="86"/>
        <v/>
      </c>
      <c r="AG94" s="51" t="str">
        <f t="shared" si="87"/>
        <v/>
      </c>
      <c r="AH94" s="81" t="str">
        <f t="shared" si="88"/>
        <v/>
      </c>
      <c r="AI94" s="158"/>
      <c r="AJ94" s="152"/>
      <c r="AL94" s="142"/>
      <c r="AM94" s="18" t="s">
        <v>7</v>
      </c>
      <c r="AN94" s="19" t="s">
        <v>231</v>
      </c>
      <c r="AO94" s="16" t="s">
        <v>4</v>
      </c>
      <c r="AP94" s="16"/>
      <c r="AQ94" s="7"/>
      <c r="AR94" s="51" t="str">
        <f t="shared" si="97"/>
        <v/>
      </c>
      <c r="AS94" s="51" t="str">
        <f t="shared" si="98"/>
        <v/>
      </c>
      <c r="AT94" s="51" t="str">
        <f t="shared" si="99"/>
        <v/>
      </c>
      <c r="AU94" s="81" t="str">
        <f t="shared" si="100"/>
        <v/>
      </c>
      <c r="AV94" s="7"/>
      <c r="AW94" s="152" t="s">
        <v>312</v>
      </c>
      <c r="AY94" s="142"/>
      <c r="AZ94" s="86"/>
      <c r="BA94" s="87"/>
      <c r="BB94" s="16"/>
      <c r="BC94" s="16"/>
      <c r="BD94" s="16"/>
      <c r="BE94" s="51" t="str">
        <f t="shared" si="93"/>
        <v/>
      </c>
      <c r="BF94" s="51" t="str">
        <f t="shared" si="94"/>
        <v/>
      </c>
      <c r="BG94" s="51" t="str">
        <f t="shared" si="95"/>
        <v/>
      </c>
      <c r="BH94" s="81" t="str">
        <f t="shared" si="96"/>
        <v/>
      </c>
      <c r="BI94" s="17"/>
      <c r="BJ94" s="152" t="s">
        <v>312</v>
      </c>
      <c r="BL94" s="43" t="str">
        <f t="shared" si="101"/>
        <v/>
      </c>
      <c r="BM94" s="44" t="str">
        <f t="shared" si="102"/>
        <v/>
      </c>
    </row>
    <row r="95" spans="2:65" x14ac:dyDescent="0.25">
      <c r="B95" s="128"/>
      <c r="C95" s="17"/>
      <c r="D95" s="121">
        <f t="shared" ca="1" si="84"/>
        <v>44148</v>
      </c>
      <c r="E95" s="16"/>
      <c r="F95" s="17"/>
      <c r="G95" s="17"/>
      <c r="H95" s="65"/>
      <c r="I95" s="17"/>
      <c r="J95" s="129"/>
      <c r="L95" s="142"/>
      <c r="M95" s="18"/>
      <c r="N95" s="19"/>
      <c r="O95" s="16"/>
      <c r="P95" s="16"/>
      <c r="Q95" s="7"/>
      <c r="R95" s="51" t="str">
        <f t="shared" si="74"/>
        <v/>
      </c>
      <c r="S95" s="51"/>
      <c r="T95" s="51"/>
      <c r="U95" s="16"/>
      <c r="V95" s="7"/>
      <c r="W95" s="143"/>
      <c r="Y95" s="142"/>
      <c r="Z95" s="18"/>
      <c r="AA95" s="19"/>
      <c r="AB95" s="16"/>
      <c r="AC95" s="16"/>
      <c r="AD95" s="160"/>
      <c r="AE95" s="51" t="str">
        <f t="shared" si="85"/>
        <v/>
      </c>
      <c r="AF95" s="51" t="str">
        <f t="shared" si="86"/>
        <v/>
      </c>
      <c r="AG95" s="51" t="str">
        <f t="shared" si="87"/>
        <v/>
      </c>
      <c r="AH95" s="81" t="str">
        <f t="shared" si="88"/>
        <v/>
      </c>
      <c r="AI95" s="158"/>
      <c r="AJ95" s="152"/>
      <c r="AL95" s="142"/>
      <c r="AM95" s="18" t="s">
        <v>7</v>
      </c>
      <c r="AN95" s="19" t="s">
        <v>219</v>
      </c>
      <c r="AO95" s="16" t="s">
        <v>4</v>
      </c>
      <c r="AP95" s="16"/>
      <c r="AQ95" s="7"/>
      <c r="AR95" s="51" t="str">
        <f t="shared" si="97"/>
        <v/>
      </c>
      <c r="AS95" s="51" t="str">
        <f t="shared" si="98"/>
        <v/>
      </c>
      <c r="AT95" s="51" t="str">
        <f t="shared" si="99"/>
        <v/>
      </c>
      <c r="AU95" s="81" t="str">
        <f t="shared" si="100"/>
        <v/>
      </c>
      <c r="AV95" s="7"/>
      <c r="AW95" s="152" t="s">
        <v>312</v>
      </c>
      <c r="AY95" s="142"/>
      <c r="AZ95" s="86"/>
      <c r="BA95" s="87"/>
      <c r="BB95" s="16"/>
      <c r="BC95" s="16"/>
      <c r="BD95" s="16"/>
      <c r="BE95" s="51" t="str">
        <f t="shared" si="93"/>
        <v/>
      </c>
      <c r="BF95" s="51" t="str">
        <f t="shared" si="94"/>
        <v/>
      </c>
      <c r="BG95" s="51" t="str">
        <f t="shared" si="95"/>
        <v/>
      </c>
      <c r="BH95" s="81" t="str">
        <f t="shared" si="96"/>
        <v/>
      </c>
      <c r="BI95" s="17"/>
      <c r="BJ95" s="152" t="s">
        <v>312</v>
      </c>
      <c r="BL95" s="43" t="str">
        <f t="shared" si="101"/>
        <v/>
      </c>
      <c r="BM95" s="44" t="str">
        <f t="shared" si="102"/>
        <v/>
      </c>
    </row>
    <row r="96" spans="2:65" x14ac:dyDescent="0.25">
      <c r="B96" s="128"/>
      <c r="C96" s="17"/>
      <c r="D96" s="121">
        <f t="shared" ca="1" si="84"/>
        <v>44148</v>
      </c>
      <c r="E96" s="16"/>
      <c r="F96" s="17"/>
      <c r="G96" s="17"/>
      <c r="H96" s="65"/>
      <c r="I96" s="17"/>
      <c r="J96" s="129"/>
      <c r="L96" s="142"/>
      <c r="M96" s="18"/>
      <c r="N96" s="19"/>
      <c r="O96" s="16"/>
      <c r="P96" s="16"/>
      <c r="Q96" s="7"/>
      <c r="R96" s="51" t="str">
        <f t="shared" si="74"/>
        <v/>
      </c>
      <c r="S96" s="51"/>
      <c r="T96" s="51"/>
      <c r="U96" s="16"/>
      <c r="V96" s="7"/>
      <c r="W96" s="143"/>
      <c r="Y96" s="142"/>
      <c r="Z96" s="18"/>
      <c r="AA96" s="19"/>
      <c r="AB96" s="16"/>
      <c r="AC96" s="16"/>
      <c r="AD96" s="160"/>
      <c r="AE96" s="51" t="str">
        <f t="shared" si="85"/>
        <v/>
      </c>
      <c r="AF96" s="51" t="str">
        <f t="shared" si="86"/>
        <v/>
      </c>
      <c r="AG96" s="51" t="str">
        <f t="shared" si="87"/>
        <v/>
      </c>
      <c r="AH96" s="81" t="str">
        <f t="shared" si="88"/>
        <v/>
      </c>
      <c r="AI96" s="158"/>
      <c r="AJ96" s="152"/>
      <c r="AL96" s="142"/>
      <c r="AM96" s="18" t="s">
        <v>7</v>
      </c>
      <c r="AN96" s="19" t="s">
        <v>232</v>
      </c>
      <c r="AO96" s="16" t="s">
        <v>4</v>
      </c>
      <c r="AP96" s="16"/>
      <c r="AQ96" s="7"/>
      <c r="AR96" s="51" t="str">
        <f t="shared" si="97"/>
        <v/>
      </c>
      <c r="AS96" s="51" t="str">
        <f t="shared" si="98"/>
        <v/>
      </c>
      <c r="AT96" s="51" t="str">
        <f t="shared" si="99"/>
        <v/>
      </c>
      <c r="AU96" s="81" t="str">
        <f t="shared" si="100"/>
        <v/>
      </c>
      <c r="AV96" s="7"/>
      <c r="AW96" s="152" t="s">
        <v>312</v>
      </c>
      <c r="AY96" s="142"/>
      <c r="AZ96" s="86"/>
      <c r="BA96" s="87"/>
      <c r="BB96" s="16"/>
      <c r="BC96" s="16"/>
      <c r="BD96" s="16"/>
      <c r="BE96" s="51" t="str">
        <f t="shared" si="93"/>
        <v/>
      </c>
      <c r="BF96" s="51" t="str">
        <f t="shared" si="94"/>
        <v/>
      </c>
      <c r="BG96" s="51" t="str">
        <f t="shared" si="95"/>
        <v/>
      </c>
      <c r="BH96" s="81" t="str">
        <f t="shared" si="96"/>
        <v/>
      </c>
      <c r="BI96" s="17"/>
      <c r="BJ96" s="152" t="s">
        <v>312</v>
      </c>
      <c r="BL96" s="43" t="str">
        <f t="shared" si="101"/>
        <v/>
      </c>
      <c r="BM96" s="44" t="str">
        <f t="shared" si="102"/>
        <v/>
      </c>
    </row>
    <row r="97" spans="2:65" x14ac:dyDescent="0.25">
      <c r="B97" s="128"/>
      <c r="C97" s="17"/>
      <c r="D97" s="121">
        <f t="shared" ca="1" si="84"/>
        <v>44148</v>
      </c>
      <c r="E97" s="16"/>
      <c r="F97" s="17"/>
      <c r="G97" s="17"/>
      <c r="H97" s="65"/>
      <c r="I97" s="17"/>
      <c r="J97" s="129"/>
      <c r="L97" s="142"/>
      <c r="M97" s="18"/>
      <c r="N97" s="19"/>
      <c r="O97" s="16"/>
      <c r="P97" s="16"/>
      <c r="Q97" s="7"/>
      <c r="R97" s="51" t="str">
        <f t="shared" si="74"/>
        <v/>
      </c>
      <c r="S97" s="51"/>
      <c r="T97" s="51"/>
      <c r="U97" s="16"/>
      <c r="V97" s="7"/>
      <c r="W97" s="143"/>
      <c r="Y97" s="142"/>
      <c r="Z97" s="18"/>
      <c r="AA97" s="19"/>
      <c r="AB97" s="16"/>
      <c r="AC97" s="16"/>
      <c r="AD97" s="160"/>
      <c r="AE97" s="51" t="str">
        <f t="shared" si="85"/>
        <v/>
      </c>
      <c r="AF97" s="51" t="str">
        <f t="shared" si="86"/>
        <v/>
      </c>
      <c r="AG97" s="51" t="str">
        <f t="shared" si="87"/>
        <v/>
      </c>
      <c r="AH97" s="81" t="str">
        <f t="shared" si="88"/>
        <v/>
      </c>
      <c r="AI97" s="158"/>
      <c r="AJ97" s="152"/>
      <c r="AL97" s="142"/>
      <c r="AM97" s="18" t="s">
        <v>7</v>
      </c>
      <c r="AN97" s="19" t="s">
        <v>233</v>
      </c>
      <c r="AO97" s="16" t="s">
        <v>4</v>
      </c>
      <c r="AP97" s="16"/>
      <c r="AQ97" s="7"/>
      <c r="AR97" s="51" t="str">
        <f t="shared" si="97"/>
        <v/>
      </c>
      <c r="AS97" s="51" t="str">
        <f t="shared" si="98"/>
        <v/>
      </c>
      <c r="AT97" s="51" t="str">
        <f t="shared" si="99"/>
        <v/>
      </c>
      <c r="AU97" s="81" t="str">
        <f t="shared" si="100"/>
        <v/>
      </c>
      <c r="AV97" s="7"/>
      <c r="AW97" s="152" t="s">
        <v>312</v>
      </c>
      <c r="AY97" s="142"/>
      <c r="AZ97" s="86"/>
      <c r="BA97" s="87"/>
      <c r="BB97" s="16"/>
      <c r="BC97" s="16"/>
      <c r="BD97" s="16"/>
      <c r="BE97" s="51" t="str">
        <f t="shared" si="93"/>
        <v/>
      </c>
      <c r="BF97" s="51" t="str">
        <f t="shared" si="94"/>
        <v/>
      </c>
      <c r="BG97" s="51" t="str">
        <f t="shared" si="95"/>
        <v/>
      </c>
      <c r="BH97" s="81" t="str">
        <f t="shared" si="96"/>
        <v/>
      </c>
      <c r="BI97" s="17"/>
      <c r="BJ97" s="152" t="s">
        <v>312</v>
      </c>
      <c r="BL97" s="43" t="str">
        <f t="shared" si="101"/>
        <v/>
      </c>
      <c r="BM97" s="44" t="str">
        <f t="shared" si="102"/>
        <v/>
      </c>
    </row>
    <row r="98" spans="2:65" x14ac:dyDescent="0.25">
      <c r="B98" s="128"/>
      <c r="C98" s="17"/>
      <c r="D98" s="121">
        <f t="shared" ca="1" si="84"/>
        <v>44148</v>
      </c>
      <c r="E98" s="16"/>
      <c r="F98" s="17"/>
      <c r="G98" s="17"/>
      <c r="H98" s="65"/>
      <c r="I98" s="17"/>
      <c r="J98" s="129"/>
      <c r="L98" s="142"/>
      <c r="M98" s="18"/>
      <c r="N98" s="19"/>
      <c r="O98" s="16"/>
      <c r="P98" s="16"/>
      <c r="Q98" s="7"/>
      <c r="R98" s="51" t="str">
        <f t="shared" si="74"/>
        <v/>
      </c>
      <c r="S98" s="51"/>
      <c r="T98" s="51"/>
      <c r="U98" s="16"/>
      <c r="V98" s="7"/>
      <c r="W98" s="143"/>
      <c r="Y98" s="142"/>
      <c r="Z98" s="18"/>
      <c r="AA98" s="19"/>
      <c r="AB98" s="16"/>
      <c r="AC98" s="16"/>
      <c r="AD98" s="160"/>
      <c r="AE98" s="51" t="str">
        <f t="shared" si="85"/>
        <v/>
      </c>
      <c r="AF98" s="51" t="str">
        <f t="shared" si="86"/>
        <v/>
      </c>
      <c r="AG98" s="51" t="str">
        <f t="shared" si="87"/>
        <v/>
      </c>
      <c r="AH98" s="81" t="str">
        <f t="shared" si="88"/>
        <v/>
      </c>
      <c r="AI98" s="158"/>
      <c r="AJ98" s="152"/>
      <c r="AL98" s="142"/>
      <c r="AM98" s="18" t="s">
        <v>7</v>
      </c>
      <c r="AN98" s="19" t="s">
        <v>220</v>
      </c>
      <c r="AO98" s="16" t="s">
        <v>4</v>
      </c>
      <c r="AP98" s="16"/>
      <c r="AQ98" s="7"/>
      <c r="AR98" s="51" t="str">
        <f t="shared" si="97"/>
        <v/>
      </c>
      <c r="AS98" s="51" t="str">
        <f t="shared" si="98"/>
        <v/>
      </c>
      <c r="AT98" s="51" t="str">
        <f t="shared" si="99"/>
        <v/>
      </c>
      <c r="AU98" s="81" t="str">
        <f t="shared" si="100"/>
        <v/>
      </c>
      <c r="AV98" s="7"/>
      <c r="AW98" s="152" t="s">
        <v>312</v>
      </c>
      <c r="AY98" s="142"/>
      <c r="AZ98" s="86"/>
      <c r="BA98" s="87"/>
      <c r="BB98" s="16"/>
      <c r="BC98" s="16"/>
      <c r="BD98" s="16"/>
      <c r="BE98" s="51" t="str">
        <f t="shared" si="93"/>
        <v/>
      </c>
      <c r="BF98" s="51" t="str">
        <f t="shared" si="94"/>
        <v/>
      </c>
      <c r="BG98" s="51" t="str">
        <f t="shared" si="95"/>
        <v/>
      </c>
      <c r="BH98" s="81" t="str">
        <f t="shared" si="96"/>
        <v/>
      </c>
      <c r="BI98" s="17"/>
      <c r="BJ98" s="152" t="s">
        <v>312</v>
      </c>
      <c r="BL98" s="43" t="str">
        <f t="shared" si="101"/>
        <v/>
      </c>
      <c r="BM98" s="44" t="str">
        <f t="shared" si="102"/>
        <v/>
      </c>
    </row>
    <row r="99" spans="2:65" x14ac:dyDescent="0.25">
      <c r="B99" s="128"/>
      <c r="C99" s="17"/>
      <c r="D99" s="121">
        <f t="shared" ca="1" si="84"/>
        <v>44148</v>
      </c>
      <c r="E99" s="16"/>
      <c r="F99" s="17"/>
      <c r="G99" s="17"/>
      <c r="H99" s="65"/>
      <c r="I99" s="17"/>
      <c r="J99" s="129"/>
      <c r="L99" s="142"/>
      <c r="M99" s="18"/>
      <c r="N99" s="19"/>
      <c r="O99" s="16"/>
      <c r="P99" s="16"/>
      <c r="Q99" s="7"/>
      <c r="R99" s="51" t="str">
        <f t="shared" si="74"/>
        <v/>
      </c>
      <c r="S99" s="51"/>
      <c r="T99" s="51"/>
      <c r="U99" s="16"/>
      <c r="V99" s="7"/>
      <c r="W99" s="143"/>
      <c r="Y99" s="142"/>
      <c r="Z99" s="18"/>
      <c r="AA99" s="19"/>
      <c r="AB99" s="16"/>
      <c r="AC99" s="16"/>
      <c r="AD99" s="160"/>
      <c r="AE99" s="51" t="str">
        <f t="shared" si="85"/>
        <v/>
      </c>
      <c r="AF99" s="51" t="str">
        <f t="shared" si="86"/>
        <v/>
      </c>
      <c r="AG99" s="51" t="str">
        <f t="shared" si="87"/>
        <v/>
      </c>
      <c r="AH99" s="81" t="str">
        <f t="shared" si="88"/>
        <v/>
      </c>
      <c r="AI99" s="158"/>
      <c r="AJ99" s="152"/>
      <c r="AL99" s="142"/>
      <c r="AM99" s="18" t="s">
        <v>7</v>
      </c>
      <c r="AN99" s="19" t="s">
        <v>234</v>
      </c>
      <c r="AO99" s="16" t="s">
        <v>4</v>
      </c>
      <c r="AP99" s="16"/>
      <c r="AQ99" s="7"/>
      <c r="AR99" s="51" t="str">
        <f t="shared" si="97"/>
        <v/>
      </c>
      <c r="AS99" s="51" t="str">
        <f t="shared" si="98"/>
        <v/>
      </c>
      <c r="AT99" s="51" t="str">
        <f t="shared" si="99"/>
        <v/>
      </c>
      <c r="AU99" s="81" t="str">
        <f t="shared" si="100"/>
        <v/>
      </c>
      <c r="AV99" s="7"/>
      <c r="AW99" s="152" t="s">
        <v>312</v>
      </c>
      <c r="AY99" s="142"/>
      <c r="AZ99" s="86"/>
      <c r="BA99" s="87"/>
      <c r="BB99" s="16"/>
      <c r="BC99" s="16"/>
      <c r="BD99" s="16"/>
      <c r="BE99" s="51" t="str">
        <f t="shared" si="93"/>
        <v/>
      </c>
      <c r="BF99" s="51" t="str">
        <f t="shared" si="94"/>
        <v/>
      </c>
      <c r="BG99" s="51" t="str">
        <f t="shared" si="95"/>
        <v/>
      </c>
      <c r="BH99" s="81" t="str">
        <f t="shared" si="96"/>
        <v/>
      </c>
      <c r="BI99" s="17"/>
      <c r="BJ99" s="152" t="s">
        <v>312</v>
      </c>
      <c r="BL99" s="43" t="str">
        <f t="shared" si="101"/>
        <v/>
      </c>
      <c r="BM99" s="44" t="str">
        <f t="shared" si="102"/>
        <v/>
      </c>
    </row>
    <row r="100" spans="2:65" x14ac:dyDescent="0.25">
      <c r="B100" s="128"/>
      <c r="C100" s="17"/>
      <c r="D100" s="121">
        <f t="shared" ca="1" si="84"/>
        <v>44148</v>
      </c>
      <c r="E100" s="16"/>
      <c r="F100" s="17"/>
      <c r="G100" s="17"/>
      <c r="H100" s="65"/>
      <c r="I100" s="17"/>
      <c r="J100" s="129"/>
      <c r="L100" s="142"/>
      <c r="M100" s="18"/>
      <c r="N100" s="19"/>
      <c r="O100" s="16"/>
      <c r="P100" s="16"/>
      <c r="Q100" s="7"/>
      <c r="R100" s="51" t="str">
        <f t="shared" si="74"/>
        <v/>
      </c>
      <c r="S100" s="51"/>
      <c r="T100" s="51"/>
      <c r="U100" s="16"/>
      <c r="V100" s="7"/>
      <c r="W100" s="143"/>
      <c r="Y100" s="142"/>
      <c r="Z100" s="18"/>
      <c r="AA100" s="19"/>
      <c r="AB100" s="16"/>
      <c r="AC100" s="16"/>
      <c r="AD100" s="160"/>
      <c r="AE100" s="51" t="str">
        <f t="shared" si="85"/>
        <v/>
      </c>
      <c r="AF100" s="51" t="str">
        <f t="shared" si="86"/>
        <v/>
      </c>
      <c r="AG100" s="51" t="str">
        <f t="shared" si="87"/>
        <v/>
      </c>
      <c r="AH100" s="81" t="str">
        <f t="shared" si="88"/>
        <v/>
      </c>
      <c r="AI100" s="158"/>
      <c r="AJ100" s="152"/>
      <c r="AL100" s="142"/>
      <c r="AM100" s="18" t="s">
        <v>7</v>
      </c>
      <c r="AN100" s="19" t="s">
        <v>235</v>
      </c>
      <c r="AO100" s="16" t="s">
        <v>4</v>
      </c>
      <c r="AP100" s="16"/>
      <c r="AQ100" s="7"/>
      <c r="AR100" s="51" t="str">
        <f t="shared" si="97"/>
        <v/>
      </c>
      <c r="AS100" s="51" t="str">
        <f t="shared" si="98"/>
        <v/>
      </c>
      <c r="AT100" s="51" t="str">
        <f t="shared" si="99"/>
        <v/>
      </c>
      <c r="AU100" s="81" t="str">
        <f t="shared" si="100"/>
        <v/>
      </c>
      <c r="AV100" s="7"/>
      <c r="AW100" s="152" t="s">
        <v>312</v>
      </c>
      <c r="AY100" s="142"/>
      <c r="AZ100" s="86"/>
      <c r="BA100" s="87"/>
      <c r="BB100" s="16"/>
      <c r="BC100" s="16"/>
      <c r="BD100" s="16"/>
      <c r="BE100" s="51" t="str">
        <f t="shared" si="93"/>
        <v/>
      </c>
      <c r="BF100" s="51" t="str">
        <f t="shared" si="94"/>
        <v/>
      </c>
      <c r="BG100" s="51" t="str">
        <f t="shared" si="95"/>
        <v/>
      </c>
      <c r="BH100" s="81" t="str">
        <f t="shared" si="96"/>
        <v/>
      </c>
      <c r="BI100" s="17"/>
      <c r="BJ100" s="152" t="s">
        <v>312</v>
      </c>
      <c r="BL100" s="43" t="str">
        <f t="shared" si="101"/>
        <v/>
      </c>
      <c r="BM100" s="44" t="str">
        <f t="shared" si="102"/>
        <v/>
      </c>
    </row>
    <row r="101" spans="2:65" x14ac:dyDescent="0.25">
      <c r="B101" s="128"/>
      <c r="C101" s="17"/>
      <c r="D101" s="121">
        <f t="shared" ca="1" si="84"/>
        <v>44148</v>
      </c>
      <c r="E101" s="16"/>
      <c r="F101" s="17"/>
      <c r="G101" s="17"/>
      <c r="H101" s="65"/>
      <c r="I101" s="17"/>
      <c r="J101" s="129"/>
      <c r="L101" s="142"/>
      <c r="M101" s="18"/>
      <c r="N101" s="19"/>
      <c r="O101" s="16"/>
      <c r="P101" s="16"/>
      <c r="Q101" s="7"/>
      <c r="R101" s="51" t="str">
        <f t="shared" si="74"/>
        <v/>
      </c>
      <c r="S101" s="51"/>
      <c r="T101" s="51"/>
      <c r="U101" s="16"/>
      <c r="V101" s="7"/>
      <c r="W101" s="143"/>
      <c r="Y101" s="142"/>
      <c r="Z101" s="18"/>
      <c r="AA101" s="19"/>
      <c r="AB101" s="16"/>
      <c r="AC101" s="16"/>
      <c r="AD101" s="160"/>
      <c r="AE101" s="51" t="str">
        <f t="shared" si="85"/>
        <v/>
      </c>
      <c r="AF101" s="51" t="str">
        <f t="shared" si="86"/>
        <v/>
      </c>
      <c r="AG101" s="51" t="str">
        <f t="shared" si="87"/>
        <v/>
      </c>
      <c r="AH101" s="81" t="str">
        <f t="shared" si="88"/>
        <v/>
      </c>
      <c r="AI101" s="158"/>
      <c r="AJ101" s="152"/>
      <c r="AL101" s="142"/>
      <c r="AM101" s="18" t="s">
        <v>7</v>
      </c>
      <c r="AN101" s="19" t="s">
        <v>221</v>
      </c>
      <c r="AO101" s="16" t="s">
        <v>4</v>
      </c>
      <c r="AP101" s="16"/>
      <c r="AQ101" s="7"/>
      <c r="AR101" s="51" t="str">
        <f t="shared" si="97"/>
        <v/>
      </c>
      <c r="AS101" s="51" t="str">
        <f t="shared" si="98"/>
        <v/>
      </c>
      <c r="AT101" s="51" t="str">
        <f t="shared" si="99"/>
        <v/>
      </c>
      <c r="AU101" s="81" t="str">
        <f t="shared" si="100"/>
        <v/>
      </c>
      <c r="AV101" s="7"/>
      <c r="AW101" s="152" t="s">
        <v>312</v>
      </c>
      <c r="AY101" s="142"/>
      <c r="AZ101" s="86"/>
      <c r="BA101" s="87"/>
      <c r="BB101" s="16"/>
      <c r="BC101" s="16"/>
      <c r="BD101" s="16"/>
      <c r="BE101" s="51" t="str">
        <f t="shared" si="93"/>
        <v/>
      </c>
      <c r="BF101" s="51" t="str">
        <f t="shared" si="94"/>
        <v/>
      </c>
      <c r="BG101" s="51" t="str">
        <f t="shared" si="95"/>
        <v/>
      </c>
      <c r="BH101" s="81" t="str">
        <f t="shared" si="96"/>
        <v/>
      </c>
      <c r="BI101" s="17"/>
      <c r="BJ101" s="152" t="s">
        <v>312</v>
      </c>
      <c r="BL101" s="43" t="str">
        <f t="shared" si="101"/>
        <v/>
      </c>
      <c r="BM101" s="44" t="str">
        <f t="shared" si="102"/>
        <v/>
      </c>
    </row>
    <row r="102" spans="2:65" x14ac:dyDescent="0.25">
      <c r="B102" s="128"/>
      <c r="C102" s="17"/>
      <c r="D102" s="121">
        <f t="shared" ca="1" si="84"/>
        <v>44148</v>
      </c>
      <c r="E102" s="16"/>
      <c r="F102" s="17"/>
      <c r="G102" s="17"/>
      <c r="H102" s="65"/>
      <c r="I102" s="17"/>
      <c r="J102" s="129"/>
      <c r="L102" s="142"/>
      <c r="M102" s="18"/>
      <c r="N102" s="19"/>
      <c r="O102" s="16"/>
      <c r="P102" s="16"/>
      <c r="Q102" s="7"/>
      <c r="R102" s="51" t="str">
        <f t="shared" si="74"/>
        <v/>
      </c>
      <c r="S102" s="51"/>
      <c r="T102" s="51"/>
      <c r="U102" s="16"/>
      <c r="V102" s="7"/>
      <c r="W102" s="143"/>
      <c r="Y102" s="142"/>
      <c r="Z102" s="18"/>
      <c r="AA102" s="19"/>
      <c r="AB102" s="16"/>
      <c r="AC102" s="16"/>
      <c r="AD102" s="160"/>
      <c r="AE102" s="51" t="str">
        <f t="shared" si="85"/>
        <v/>
      </c>
      <c r="AF102" s="51" t="str">
        <f t="shared" si="86"/>
        <v/>
      </c>
      <c r="AG102" s="51" t="str">
        <f t="shared" si="87"/>
        <v/>
      </c>
      <c r="AH102" s="81" t="str">
        <f t="shared" si="88"/>
        <v/>
      </c>
      <c r="AI102" s="158"/>
      <c r="AJ102" s="152"/>
      <c r="AL102" s="142"/>
      <c r="AM102" s="18" t="s">
        <v>7</v>
      </c>
      <c r="AN102" s="19" t="s">
        <v>236</v>
      </c>
      <c r="AO102" s="16" t="s">
        <v>4</v>
      </c>
      <c r="AP102" s="16"/>
      <c r="AQ102" s="7"/>
      <c r="AR102" s="51" t="str">
        <f t="shared" si="97"/>
        <v/>
      </c>
      <c r="AS102" s="51" t="str">
        <f t="shared" si="98"/>
        <v/>
      </c>
      <c r="AT102" s="51" t="str">
        <f t="shared" si="99"/>
        <v/>
      </c>
      <c r="AU102" s="81" t="str">
        <f t="shared" si="100"/>
        <v/>
      </c>
      <c r="AV102" s="7"/>
      <c r="AW102" s="152" t="s">
        <v>312</v>
      </c>
      <c r="AY102" s="142"/>
      <c r="AZ102" s="86"/>
      <c r="BA102" s="87"/>
      <c r="BB102" s="16"/>
      <c r="BC102" s="16"/>
      <c r="BD102" s="16"/>
      <c r="BE102" s="51" t="str">
        <f t="shared" si="93"/>
        <v/>
      </c>
      <c r="BF102" s="51" t="str">
        <f t="shared" si="94"/>
        <v/>
      </c>
      <c r="BG102" s="51" t="str">
        <f t="shared" si="95"/>
        <v/>
      </c>
      <c r="BH102" s="81" t="str">
        <f t="shared" si="96"/>
        <v/>
      </c>
      <c r="BI102" s="17"/>
      <c r="BJ102" s="152" t="s">
        <v>312</v>
      </c>
      <c r="BL102" s="43" t="str">
        <f t="shared" si="101"/>
        <v/>
      </c>
      <c r="BM102" s="44" t="str">
        <f t="shared" si="102"/>
        <v/>
      </c>
    </row>
    <row r="103" spans="2:65" x14ac:dyDescent="0.25">
      <c r="B103" s="128"/>
      <c r="C103" s="17"/>
      <c r="D103" s="121">
        <f t="shared" ca="1" si="84"/>
        <v>44148</v>
      </c>
      <c r="E103" s="16"/>
      <c r="F103" s="17"/>
      <c r="G103" s="17"/>
      <c r="H103" s="65"/>
      <c r="I103" s="17"/>
      <c r="J103" s="129"/>
      <c r="L103" s="142"/>
      <c r="M103" s="18"/>
      <c r="N103" s="19"/>
      <c r="O103" s="16"/>
      <c r="P103" s="16"/>
      <c r="Q103" s="7"/>
      <c r="R103" s="51" t="str">
        <f t="shared" si="74"/>
        <v/>
      </c>
      <c r="S103" s="51"/>
      <c r="T103" s="51"/>
      <c r="U103" s="16"/>
      <c r="V103" s="7"/>
      <c r="W103" s="143"/>
      <c r="Y103" s="142"/>
      <c r="Z103" s="18"/>
      <c r="AA103" s="19"/>
      <c r="AB103" s="16"/>
      <c r="AC103" s="16"/>
      <c r="AD103" s="160"/>
      <c r="AE103" s="51" t="str">
        <f t="shared" si="85"/>
        <v/>
      </c>
      <c r="AF103" s="51" t="str">
        <f t="shared" si="86"/>
        <v/>
      </c>
      <c r="AG103" s="51" t="str">
        <f t="shared" si="87"/>
        <v/>
      </c>
      <c r="AH103" s="81" t="str">
        <f t="shared" si="88"/>
        <v/>
      </c>
      <c r="AI103" s="158"/>
      <c r="AJ103" s="152"/>
      <c r="AL103" s="142"/>
      <c r="AM103" s="18" t="s">
        <v>7</v>
      </c>
      <c r="AN103" s="19" t="s">
        <v>237</v>
      </c>
      <c r="AO103" s="16" t="s">
        <v>4</v>
      </c>
      <c r="AP103" s="16"/>
      <c r="AQ103" s="7"/>
      <c r="AR103" s="51" t="str">
        <f t="shared" si="97"/>
        <v/>
      </c>
      <c r="AS103" s="51" t="str">
        <f t="shared" si="98"/>
        <v/>
      </c>
      <c r="AT103" s="51" t="str">
        <f t="shared" si="99"/>
        <v/>
      </c>
      <c r="AU103" s="81" t="str">
        <f t="shared" si="100"/>
        <v/>
      </c>
      <c r="AV103" s="7"/>
      <c r="AW103" s="152" t="s">
        <v>312</v>
      </c>
      <c r="AY103" s="142"/>
      <c r="AZ103" s="86"/>
      <c r="BA103" s="87"/>
      <c r="BB103" s="16"/>
      <c r="BC103" s="16"/>
      <c r="BD103" s="16"/>
      <c r="BE103" s="51" t="str">
        <f t="shared" si="93"/>
        <v/>
      </c>
      <c r="BF103" s="51" t="str">
        <f t="shared" si="94"/>
        <v/>
      </c>
      <c r="BG103" s="51" t="str">
        <f t="shared" si="95"/>
        <v/>
      </c>
      <c r="BH103" s="81" t="str">
        <f t="shared" si="96"/>
        <v/>
      </c>
      <c r="BI103" s="17"/>
      <c r="BJ103" s="152" t="s">
        <v>312</v>
      </c>
      <c r="BL103" s="43" t="str">
        <f t="shared" si="101"/>
        <v/>
      </c>
      <c r="BM103" s="44" t="str">
        <f t="shared" si="102"/>
        <v/>
      </c>
    </row>
    <row r="104" spans="2:65" x14ac:dyDescent="0.25">
      <c r="B104" s="128"/>
      <c r="C104" s="17"/>
      <c r="D104" s="121">
        <f t="shared" ca="1" si="84"/>
        <v>44148</v>
      </c>
      <c r="E104" s="16"/>
      <c r="F104" s="17"/>
      <c r="G104" s="17"/>
      <c r="H104" s="65"/>
      <c r="I104" s="17"/>
      <c r="J104" s="129"/>
      <c r="L104" s="142"/>
      <c r="M104" s="18"/>
      <c r="N104" s="19"/>
      <c r="O104" s="16"/>
      <c r="P104" s="16"/>
      <c r="Q104" s="7"/>
      <c r="R104" s="51" t="str">
        <f t="shared" si="74"/>
        <v/>
      </c>
      <c r="S104" s="51"/>
      <c r="T104" s="51"/>
      <c r="U104" s="16"/>
      <c r="V104" s="7"/>
      <c r="W104" s="143"/>
      <c r="Y104" s="142"/>
      <c r="Z104" s="18"/>
      <c r="AA104" s="19"/>
      <c r="AB104" s="16"/>
      <c r="AC104" s="16"/>
      <c r="AD104" s="160"/>
      <c r="AE104" s="51" t="str">
        <f t="shared" si="85"/>
        <v/>
      </c>
      <c r="AF104" s="51" t="str">
        <f t="shared" si="86"/>
        <v/>
      </c>
      <c r="AG104" s="51" t="str">
        <f t="shared" si="87"/>
        <v/>
      </c>
      <c r="AH104" s="81" t="str">
        <f t="shared" si="88"/>
        <v/>
      </c>
      <c r="AI104" s="158"/>
      <c r="AJ104" s="152"/>
      <c r="AL104" s="142"/>
      <c r="AM104" s="18" t="s">
        <v>7</v>
      </c>
      <c r="AN104" s="19" t="s">
        <v>222</v>
      </c>
      <c r="AO104" s="16" t="s">
        <v>4</v>
      </c>
      <c r="AP104" s="16"/>
      <c r="AQ104" s="7"/>
      <c r="AR104" s="51" t="str">
        <f t="shared" si="97"/>
        <v/>
      </c>
      <c r="AS104" s="51" t="str">
        <f t="shared" si="98"/>
        <v/>
      </c>
      <c r="AT104" s="51" t="str">
        <f t="shared" si="99"/>
        <v/>
      </c>
      <c r="AU104" s="81" t="str">
        <f t="shared" si="100"/>
        <v/>
      </c>
      <c r="AV104" s="7"/>
      <c r="AW104" s="152" t="s">
        <v>312</v>
      </c>
      <c r="AY104" s="142"/>
      <c r="AZ104" s="86"/>
      <c r="BA104" s="87"/>
      <c r="BB104" s="16"/>
      <c r="BC104" s="16"/>
      <c r="BD104" s="16"/>
      <c r="BE104" s="51" t="str">
        <f t="shared" si="93"/>
        <v/>
      </c>
      <c r="BF104" s="51" t="str">
        <f t="shared" si="94"/>
        <v/>
      </c>
      <c r="BG104" s="51" t="str">
        <f t="shared" si="95"/>
        <v/>
      </c>
      <c r="BH104" s="81" t="str">
        <f t="shared" si="96"/>
        <v/>
      </c>
      <c r="BI104" s="17"/>
      <c r="BJ104" s="152" t="s">
        <v>312</v>
      </c>
      <c r="BL104" s="43" t="str">
        <f t="shared" si="101"/>
        <v/>
      </c>
      <c r="BM104" s="44" t="str">
        <f t="shared" si="102"/>
        <v/>
      </c>
    </row>
    <row r="105" spans="2:65" x14ac:dyDescent="0.25">
      <c r="B105" s="128"/>
      <c r="C105" s="17"/>
      <c r="D105" s="121">
        <f t="shared" ca="1" si="84"/>
        <v>44148</v>
      </c>
      <c r="E105" s="16"/>
      <c r="F105" s="17"/>
      <c r="G105" s="17"/>
      <c r="H105" s="65"/>
      <c r="I105" s="17"/>
      <c r="J105" s="129"/>
      <c r="L105" s="142"/>
      <c r="M105" s="18"/>
      <c r="N105" s="19"/>
      <c r="O105" s="16"/>
      <c r="P105" s="16"/>
      <c r="Q105" s="7"/>
      <c r="R105" s="51" t="str">
        <f t="shared" si="74"/>
        <v/>
      </c>
      <c r="S105" s="51"/>
      <c r="T105" s="51"/>
      <c r="U105" s="16"/>
      <c r="V105" s="7"/>
      <c r="W105" s="143"/>
      <c r="Y105" s="142"/>
      <c r="Z105" s="18"/>
      <c r="AA105" s="19"/>
      <c r="AB105" s="16"/>
      <c r="AC105" s="16"/>
      <c r="AD105" s="160"/>
      <c r="AE105" s="51" t="str">
        <f t="shared" si="85"/>
        <v/>
      </c>
      <c r="AF105" s="51" t="str">
        <f t="shared" si="86"/>
        <v/>
      </c>
      <c r="AG105" s="51" t="str">
        <f t="shared" si="87"/>
        <v/>
      </c>
      <c r="AH105" s="81" t="str">
        <f t="shared" si="88"/>
        <v/>
      </c>
      <c r="AI105" s="158"/>
      <c r="AJ105" s="152"/>
      <c r="AL105" s="142"/>
      <c r="AM105" s="18" t="s">
        <v>7</v>
      </c>
      <c r="AN105" s="19" t="s">
        <v>238</v>
      </c>
      <c r="AO105" s="16" t="s">
        <v>4</v>
      </c>
      <c r="AP105" s="16"/>
      <c r="AQ105" s="7"/>
      <c r="AR105" s="51" t="str">
        <f t="shared" si="97"/>
        <v/>
      </c>
      <c r="AS105" s="51" t="str">
        <f t="shared" si="98"/>
        <v/>
      </c>
      <c r="AT105" s="51" t="str">
        <f t="shared" si="99"/>
        <v/>
      </c>
      <c r="AU105" s="81" t="str">
        <f t="shared" si="100"/>
        <v/>
      </c>
      <c r="AV105" s="7"/>
      <c r="AW105" s="152" t="s">
        <v>312</v>
      </c>
      <c r="AY105" s="142"/>
      <c r="AZ105" s="86"/>
      <c r="BA105" s="87"/>
      <c r="BB105" s="16"/>
      <c r="BC105" s="16"/>
      <c r="BD105" s="16"/>
      <c r="BE105" s="51" t="str">
        <f t="shared" si="93"/>
        <v/>
      </c>
      <c r="BF105" s="51" t="str">
        <f t="shared" si="94"/>
        <v/>
      </c>
      <c r="BG105" s="51" t="str">
        <f t="shared" si="95"/>
        <v/>
      </c>
      <c r="BH105" s="81" t="str">
        <f t="shared" si="96"/>
        <v/>
      </c>
      <c r="BI105" s="17"/>
      <c r="BJ105" s="152" t="s">
        <v>312</v>
      </c>
      <c r="BL105" s="43" t="str">
        <f t="shared" si="101"/>
        <v/>
      </c>
      <c r="BM105" s="44" t="str">
        <f t="shared" si="102"/>
        <v/>
      </c>
    </row>
    <row r="106" spans="2:65" x14ac:dyDescent="0.25">
      <c r="B106" s="128"/>
      <c r="C106" s="17"/>
      <c r="D106" s="121">
        <f t="shared" ca="1" si="84"/>
        <v>44148</v>
      </c>
      <c r="E106" s="16"/>
      <c r="F106" s="17"/>
      <c r="G106" s="17"/>
      <c r="H106" s="65"/>
      <c r="I106" s="17"/>
      <c r="J106" s="129"/>
      <c r="L106" s="142"/>
      <c r="M106" s="18"/>
      <c r="N106" s="19"/>
      <c r="O106" s="16"/>
      <c r="P106" s="16"/>
      <c r="Q106" s="7"/>
      <c r="R106" s="51" t="str">
        <f t="shared" si="74"/>
        <v/>
      </c>
      <c r="S106" s="51"/>
      <c r="T106" s="51"/>
      <c r="U106" s="16"/>
      <c r="V106" s="7"/>
      <c r="W106" s="143"/>
      <c r="Y106" s="142"/>
      <c r="Z106" s="18"/>
      <c r="AA106" s="19"/>
      <c r="AB106" s="16"/>
      <c r="AC106" s="16"/>
      <c r="AD106" s="160"/>
      <c r="AE106" s="51" t="str">
        <f t="shared" si="85"/>
        <v/>
      </c>
      <c r="AF106" s="51" t="str">
        <f t="shared" si="86"/>
        <v/>
      </c>
      <c r="AG106" s="51" t="str">
        <f t="shared" si="87"/>
        <v/>
      </c>
      <c r="AH106" s="81" t="str">
        <f t="shared" si="88"/>
        <v/>
      </c>
      <c r="AI106" s="158"/>
      <c r="AJ106" s="152"/>
      <c r="AL106" s="142"/>
      <c r="AM106" s="18" t="s">
        <v>7</v>
      </c>
      <c r="AN106" s="19" t="s">
        <v>239</v>
      </c>
      <c r="AO106" s="16" t="s">
        <v>4</v>
      </c>
      <c r="AP106" s="16"/>
      <c r="AQ106" s="7"/>
      <c r="AR106" s="51" t="str">
        <f t="shared" si="97"/>
        <v/>
      </c>
      <c r="AS106" s="51" t="str">
        <f t="shared" si="98"/>
        <v/>
      </c>
      <c r="AT106" s="51" t="str">
        <f t="shared" si="99"/>
        <v/>
      </c>
      <c r="AU106" s="81" t="str">
        <f t="shared" si="100"/>
        <v/>
      </c>
      <c r="AV106" s="7"/>
      <c r="AW106" s="152" t="s">
        <v>312</v>
      </c>
      <c r="AY106" s="142"/>
      <c r="AZ106" s="86"/>
      <c r="BA106" s="87"/>
      <c r="BB106" s="16"/>
      <c r="BC106" s="16"/>
      <c r="BD106" s="16"/>
      <c r="BE106" s="51" t="str">
        <f t="shared" si="93"/>
        <v/>
      </c>
      <c r="BF106" s="51" t="str">
        <f t="shared" si="94"/>
        <v/>
      </c>
      <c r="BG106" s="51" t="str">
        <f t="shared" si="95"/>
        <v/>
      </c>
      <c r="BH106" s="81" t="str">
        <f t="shared" si="96"/>
        <v/>
      </c>
      <c r="BI106" s="17"/>
      <c r="BJ106" s="152" t="s">
        <v>312</v>
      </c>
      <c r="BL106" s="43" t="str">
        <f t="shared" si="101"/>
        <v/>
      </c>
      <c r="BM106" s="44" t="str">
        <f t="shared" si="102"/>
        <v/>
      </c>
    </row>
    <row r="107" spans="2:65" x14ac:dyDescent="0.25">
      <c r="B107" s="128"/>
      <c r="C107" s="17"/>
      <c r="D107" s="121">
        <f t="shared" ca="1" si="84"/>
        <v>44148</v>
      </c>
      <c r="E107" s="16"/>
      <c r="F107" s="17"/>
      <c r="G107" s="17"/>
      <c r="H107" s="65"/>
      <c r="I107" s="17"/>
      <c r="J107" s="129"/>
      <c r="L107" s="142"/>
      <c r="M107" s="18"/>
      <c r="N107" s="19"/>
      <c r="O107" s="16"/>
      <c r="P107" s="16"/>
      <c r="Q107" s="7"/>
      <c r="R107" s="51" t="str">
        <f t="shared" si="74"/>
        <v/>
      </c>
      <c r="S107" s="51"/>
      <c r="T107" s="51"/>
      <c r="U107" s="16"/>
      <c r="V107" s="7"/>
      <c r="W107" s="143"/>
      <c r="Y107" s="142"/>
      <c r="Z107" s="18"/>
      <c r="AA107" s="19"/>
      <c r="AB107" s="16"/>
      <c r="AC107" s="16"/>
      <c r="AD107" s="160"/>
      <c r="AE107" s="51" t="str">
        <f t="shared" si="85"/>
        <v/>
      </c>
      <c r="AF107" s="51" t="str">
        <f t="shared" si="86"/>
        <v/>
      </c>
      <c r="AG107" s="51" t="str">
        <f t="shared" si="87"/>
        <v/>
      </c>
      <c r="AH107" s="81" t="str">
        <f t="shared" si="88"/>
        <v/>
      </c>
      <c r="AI107" s="158"/>
      <c r="AJ107" s="152"/>
      <c r="AL107" s="142"/>
      <c r="AM107" s="18" t="s">
        <v>7</v>
      </c>
      <c r="AN107" s="19" t="s">
        <v>223</v>
      </c>
      <c r="AO107" s="16" t="s">
        <v>4</v>
      </c>
      <c r="AP107" s="16"/>
      <c r="AQ107" s="7"/>
      <c r="AR107" s="51" t="str">
        <f t="shared" si="97"/>
        <v/>
      </c>
      <c r="AS107" s="51" t="str">
        <f t="shared" si="98"/>
        <v/>
      </c>
      <c r="AT107" s="51" t="str">
        <f t="shared" si="99"/>
        <v/>
      </c>
      <c r="AU107" s="81" t="str">
        <f t="shared" si="100"/>
        <v/>
      </c>
      <c r="AV107" s="7"/>
      <c r="AW107" s="152" t="s">
        <v>312</v>
      </c>
      <c r="AY107" s="142"/>
      <c r="AZ107" s="86"/>
      <c r="BA107" s="87"/>
      <c r="BB107" s="16"/>
      <c r="BC107" s="16"/>
      <c r="BD107" s="16"/>
      <c r="BE107" s="51" t="str">
        <f t="shared" si="93"/>
        <v/>
      </c>
      <c r="BF107" s="51" t="str">
        <f t="shared" si="94"/>
        <v/>
      </c>
      <c r="BG107" s="51" t="str">
        <f t="shared" si="95"/>
        <v/>
      </c>
      <c r="BH107" s="81" t="str">
        <f t="shared" si="96"/>
        <v/>
      </c>
      <c r="BI107" s="17"/>
      <c r="BJ107" s="152" t="s">
        <v>312</v>
      </c>
      <c r="BL107" s="43" t="str">
        <f t="shared" si="101"/>
        <v/>
      </c>
      <c r="BM107" s="44" t="str">
        <f t="shared" si="102"/>
        <v/>
      </c>
    </row>
    <row r="108" spans="2:65" x14ac:dyDescent="0.25">
      <c r="B108" s="128"/>
      <c r="C108" s="17"/>
      <c r="D108" s="121">
        <f t="shared" ca="1" si="84"/>
        <v>44148</v>
      </c>
      <c r="E108" s="16"/>
      <c r="F108" s="17"/>
      <c r="G108" s="17"/>
      <c r="H108" s="65"/>
      <c r="I108" s="17"/>
      <c r="J108" s="129"/>
      <c r="L108" s="142"/>
      <c r="M108" s="18"/>
      <c r="N108" s="19"/>
      <c r="O108" s="16"/>
      <c r="P108" s="16"/>
      <c r="Q108" s="7"/>
      <c r="R108" s="51" t="str">
        <f t="shared" si="74"/>
        <v/>
      </c>
      <c r="S108" s="51"/>
      <c r="T108" s="51"/>
      <c r="U108" s="16"/>
      <c r="V108" s="7"/>
      <c r="W108" s="143"/>
      <c r="Y108" s="142"/>
      <c r="Z108" s="18"/>
      <c r="AA108" s="19"/>
      <c r="AB108" s="16"/>
      <c r="AC108" s="16"/>
      <c r="AD108" s="160"/>
      <c r="AE108" s="51" t="str">
        <f t="shared" si="85"/>
        <v/>
      </c>
      <c r="AF108" s="51" t="str">
        <f t="shared" si="86"/>
        <v/>
      </c>
      <c r="AG108" s="51" t="str">
        <f t="shared" si="87"/>
        <v/>
      </c>
      <c r="AH108" s="81" t="str">
        <f t="shared" si="88"/>
        <v/>
      </c>
      <c r="AI108" s="158"/>
      <c r="AJ108" s="152"/>
      <c r="AL108" s="142"/>
      <c r="AM108" s="18" t="s">
        <v>7</v>
      </c>
      <c r="AN108" s="19" t="s">
        <v>256</v>
      </c>
      <c r="AO108" s="16" t="s">
        <v>4</v>
      </c>
      <c r="AP108" s="16"/>
      <c r="AQ108" s="7"/>
      <c r="AR108" s="51" t="str">
        <f t="shared" si="97"/>
        <v/>
      </c>
      <c r="AS108" s="51" t="str">
        <f t="shared" si="98"/>
        <v/>
      </c>
      <c r="AT108" s="51" t="str">
        <f t="shared" si="99"/>
        <v/>
      </c>
      <c r="AU108" s="81" t="str">
        <f t="shared" si="100"/>
        <v/>
      </c>
      <c r="AV108" s="7"/>
      <c r="AW108" s="152" t="s">
        <v>312</v>
      </c>
      <c r="AY108" s="142"/>
      <c r="AZ108" s="86"/>
      <c r="BA108" s="87"/>
      <c r="BB108" s="16"/>
      <c r="BC108" s="16"/>
      <c r="BD108" s="16"/>
      <c r="BE108" s="51" t="str">
        <f t="shared" si="93"/>
        <v/>
      </c>
      <c r="BF108" s="51" t="str">
        <f t="shared" si="94"/>
        <v/>
      </c>
      <c r="BG108" s="51" t="str">
        <f t="shared" si="95"/>
        <v/>
      </c>
      <c r="BH108" s="81" t="str">
        <f t="shared" si="96"/>
        <v/>
      </c>
      <c r="BI108" s="17"/>
      <c r="BJ108" s="152" t="s">
        <v>312</v>
      </c>
      <c r="BL108" s="43" t="str">
        <f t="shared" si="101"/>
        <v/>
      </c>
      <c r="BM108" s="44" t="str">
        <f t="shared" si="102"/>
        <v/>
      </c>
    </row>
    <row r="109" spans="2:65" x14ac:dyDescent="0.25">
      <c r="B109" s="128"/>
      <c r="C109" s="17"/>
      <c r="D109" s="121">
        <f t="shared" ca="1" si="84"/>
        <v>44148</v>
      </c>
      <c r="E109" s="16"/>
      <c r="F109" s="17"/>
      <c r="G109" s="17"/>
      <c r="H109" s="65"/>
      <c r="I109" s="17"/>
      <c r="J109" s="129"/>
      <c r="L109" s="142"/>
      <c r="M109" s="18"/>
      <c r="N109" s="19"/>
      <c r="O109" s="16"/>
      <c r="P109" s="16"/>
      <c r="Q109" s="7"/>
      <c r="R109" s="51" t="str">
        <f t="shared" si="74"/>
        <v/>
      </c>
      <c r="S109" s="51"/>
      <c r="T109" s="51"/>
      <c r="U109" s="16"/>
      <c r="V109" s="7"/>
      <c r="W109" s="143"/>
      <c r="Y109" s="142"/>
      <c r="Z109" s="18"/>
      <c r="AA109" s="19"/>
      <c r="AB109" s="16"/>
      <c r="AC109" s="16"/>
      <c r="AD109" s="160"/>
      <c r="AE109" s="51" t="str">
        <f t="shared" si="85"/>
        <v/>
      </c>
      <c r="AF109" s="51" t="str">
        <f t="shared" si="86"/>
        <v/>
      </c>
      <c r="AG109" s="51" t="str">
        <f t="shared" si="87"/>
        <v/>
      </c>
      <c r="AH109" s="81" t="str">
        <f t="shared" si="88"/>
        <v/>
      </c>
      <c r="AI109" s="158"/>
      <c r="AJ109" s="152"/>
      <c r="AL109" s="142"/>
      <c r="AM109" s="18" t="s">
        <v>7</v>
      </c>
      <c r="AN109" s="19" t="s">
        <v>257</v>
      </c>
      <c r="AO109" s="16" t="s">
        <v>4</v>
      </c>
      <c r="AP109" s="16"/>
      <c r="AQ109" s="7"/>
      <c r="AR109" s="51" t="str">
        <f t="shared" si="97"/>
        <v/>
      </c>
      <c r="AS109" s="51" t="str">
        <f t="shared" si="98"/>
        <v/>
      </c>
      <c r="AT109" s="51" t="str">
        <f t="shared" si="99"/>
        <v/>
      </c>
      <c r="AU109" s="81" t="str">
        <f t="shared" si="100"/>
        <v/>
      </c>
      <c r="AV109" s="7"/>
      <c r="AW109" s="152" t="s">
        <v>312</v>
      </c>
      <c r="AY109" s="142"/>
      <c r="AZ109" s="86"/>
      <c r="BA109" s="87"/>
      <c r="BB109" s="16"/>
      <c r="BC109" s="16"/>
      <c r="BD109" s="16"/>
      <c r="BE109" s="51" t="str">
        <f t="shared" si="93"/>
        <v/>
      </c>
      <c r="BF109" s="51" t="str">
        <f t="shared" si="94"/>
        <v/>
      </c>
      <c r="BG109" s="51" t="str">
        <f t="shared" si="95"/>
        <v/>
      </c>
      <c r="BH109" s="81" t="str">
        <f t="shared" si="96"/>
        <v/>
      </c>
      <c r="BI109" s="17"/>
      <c r="BJ109" s="152" t="s">
        <v>312</v>
      </c>
      <c r="BL109" s="43" t="str">
        <f t="shared" si="101"/>
        <v/>
      </c>
      <c r="BM109" s="44" t="str">
        <f t="shared" si="102"/>
        <v/>
      </c>
    </row>
    <row r="110" spans="2:65" x14ac:dyDescent="0.25">
      <c r="B110" s="128"/>
      <c r="C110" s="17"/>
      <c r="D110" s="121">
        <f t="shared" ca="1" si="84"/>
        <v>44148</v>
      </c>
      <c r="E110" s="16"/>
      <c r="F110" s="17"/>
      <c r="G110" s="17"/>
      <c r="H110" s="65"/>
      <c r="I110" s="17"/>
      <c r="J110" s="129"/>
      <c r="L110" s="142"/>
      <c r="M110" s="18"/>
      <c r="N110" s="19"/>
      <c r="O110" s="16"/>
      <c r="P110" s="16"/>
      <c r="Q110" s="7"/>
      <c r="R110" s="51" t="str">
        <f t="shared" si="74"/>
        <v/>
      </c>
      <c r="S110" s="51"/>
      <c r="T110" s="51"/>
      <c r="U110" s="16"/>
      <c r="V110" s="7"/>
      <c r="W110" s="143"/>
      <c r="Y110" s="142"/>
      <c r="Z110" s="18"/>
      <c r="AA110" s="19"/>
      <c r="AB110" s="16"/>
      <c r="AC110" s="16"/>
      <c r="AD110" s="160"/>
      <c r="AE110" s="51" t="str">
        <f t="shared" si="85"/>
        <v/>
      </c>
      <c r="AF110" s="51" t="str">
        <f t="shared" si="86"/>
        <v/>
      </c>
      <c r="AG110" s="51" t="str">
        <f t="shared" si="87"/>
        <v/>
      </c>
      <c r="AH110" s="81" t="str">
        <f t="shared" si="88"/>
        <v/>
      </c>
      <c r="AI110" s="158"/>
      <c r="AJ110" s="152"/>
      <c r="AL110" s="142"/>
      <c r="AM110" s="18" t="s">
        <v>7</v>
      </c>
      <c r="AN110" s="19" t="s">
        <v>224</v>
      </c>
      <c r="AO110" s="16" t="s">
        <v>4</v>
      </c>
      <c r="AP110" s="16"/>
      <c r="AQ110" s="7"/>
      <c r="AR110" s="51" t="str">
        <f t="shared" si="97"/>
        <v/>
      </c>
      <c r="AS110" s="51" t="str">
        <f t="shared" si="98"/>
        <v/>
      </c>
      <c r="AT110" s="51" t="str">
        <f t="shared" si="99"/>
        <v/>
      </c>
      <c r="AU110" s="81" t="str">
        <f t="shared" si="100"/>
        <v/>
      </c>
      <c r="AV110" s="7"/>
      <c r="AW110" s="152" t="s">
        <v>312</v>
      </c>
      <c r="AY110" s="142"/>
      <c r="AZ110" s="86"/>
      <c r="BA110" s="87"/>
      <c r="BB110" s="16"/>
      <c r="BC110" s="16"/>
      <c r="BD110" s="16"/>
      <c r="BE110" s="51" t="str">
        <f t="shared" si="93"/>
        <v/>
      </c>
      <c r="BF110" s="51" t="str">
        <f t="shared" si="94"/>
        <v/>
      </c>
      <c r="BG110" s="51" t="str">
        <f t="shared" si="95"/>
        <v/>
      </c>
      <c r="BH110" s="81" t="str">
        <f t="shared" si="96"/>
        <v/>
      </c>
      <c r="BI110" s="17"/>
      <c r="BJ110" s="152" t="s">
        <v>312</v>
      </c>
      <c r="BL110" s="43" t="str">
        <f t="shared" si="101"/>
        <v/>
      </c>
      <c r="BM110" s="44" t="str">
        <f t="shared" si="102"/>
        <v/>
      </c>
    </row>
    <row r="111" spans="2:65" x14ac:dyDescent="0.25">
      <c r="B111" s="128"/>
      <c r="C111" s="17"/>
      <c r="D111" s="121">
        <f t="shared" ca="1" si="84"/>
        <v>44148</v>
      </c>
      <c r="E111" s="16"/>
      <c r="F111" s="17"/>
      <c r="G111" s="17"/>
      <c r="H111" s="65"/>
      <c r="I111" s="17"/>
      <c r="J111" s="129"/>
      <c r="L111" s="142"/>
      <c r="M111" s="18"/>
      <c r="N111" s="19"/>
      <c r="O111" s="16"/>
      <c r="P111" s="16"/>
      <c r="Q111" s="7"/>
      <c r="R111" s="51" t="str">
        <f t="shared" si="74"/>
        <v/>
      </c>
      <c r="S111" s="51"/>
      <c r="T111" s="51"/>
      <c r="U111" s="16"/>
      <c r="V111" s="7"/>
      <c r="W111" s="143"/>
      <c r="Y111" s="142"/>
      <c r="Z111" s="18"/>
      <c r="AA111" s="19"/>
      <c r="AB111" s="16"/>
      <c r="AC111" s="16"/>
      <c r="AD111" s="160"/>
      <c r="AE111" s="51" t="str">
        <f t="shared" si="85"/>
        <v/>
      </c>
      <c r="AF111" s="51" t="str">
        <f t="shared" si="86"/>
        <v/>
      </c>
      <c r="AG111" s="51" t="str">
        <f t="shared" si="87"/>
        <v/>
      </c>
      <c r="AH111" s="81" t="str">
        <f t="shared" si="88"/>
        <v/>
      </c>
      <c r="AI111" s="158"/>
      <c r="AJ111" s="152"/>
      <c r="AL111" s="142"/>
      <c r="AM111" s="18" t="s">
        <v>7</v>
      </c>
      <c r="AN111" s="19" t="s">
        <v>228</v>
      </c>
      <c r="AO111" s="16" t="s">
        <v>4</v>
      </c>
      <c r="AP111" s="16"/>
      <c r="AQ111" s="7"/>
      <c r="AR111" s="51" t="str">
        <f t="shared" si="97"/>
        <v/>
      </c>
      <c r="AS111" s="51" t="str">
        <f t="shared" si="98"/>
        <v/>
      </c>
      <c r="AT111" s="51" t="str">
        <f t="shared" si="99"/>
        <v/>
      </c>
      <c r="AU111" s="81" t="str">
        <f t="shared" si="100"/>
        <v/>
      </c>
      <c r="AV111" s="7"/>
      <c r="AW111" s="152" t="s">
        <v>312</v>
      </c>
      <c r="AY111" s="142"/>
      <c r="AZ111" s="86"/>
      <c r="BA111" s="87"/>
      <c r="BB111" s="16"/>
      <c r="BC111" s="16"/>
      <c r="BD111" s="16"/>
      <c r="BE111" s="51" t="str">
        <f t="shared" si="93"/>
        <v/>
      </c>
      <c r="BF111" s="51" t="str">
        <f t="shared" si="94"/>
        <v/>
      </c>
      <c r="BG111" s="51" t="str">
        <f t="shared" si="95"/>
        <v/>
      </c>
      <c r="BH111" s="81" t="str">
        <f t="shared" si="96"/>
        <v/>
      </c>
      <c r="BI111" s="17"/>
      <c r="BJ111" s="152" t="s">
        <v>312</v>
      </c>
      <c r="BL111" s="43" t="str">
        <f t="shared" si="101"/>
        <v/>
      </c>
      <c r="BM111" s="44" t="str">
        <f t="shared" si="102"/>
        <v/>
      </c>
    </row>
    <row r="112" spans="2:65" x14ac:dyDescent="0.25">
      <c r="B112" s="128"/>
      <c r="C112" s="17"/>
      <c r="D112" s="121">
        <f t="shared" ca="1" si="84"/>
        <v>44148</v>
      </c>
      <c r="E112" s="16"/>
      <c r="F112" s="17"/>
      <c r="G112" s="17"/>
      <c r="H112" s="65"/>
      <c r="I112" s="17"/>
      <c r="J112" s="129"/>
      <c r="L112" s="142"/>
      <c r="M112" s="18"/>
      <c r="N112" s="19"/>
      <c r="O112" s="16"/>
      <c r="P112" s="16"/>
      <c r="Q112" s="7"/>
      <c r="R112" s="51" t="str">
        <f t="shared" si="74"/>
        <v/>
      </c>
      <c r="S112" s="51"/>
      <c r="T112" s="51"/>
      <c r="U112" s="16"/>
      <c r="V112" s="7"/>
      <c r="W112" s="143"/>
      <c r="Y112" s="142"/>
      <c r="Z112" s="18"/>
      <c r="AA112" s="19"/>
      <c r="AB112" s="16"/>
      <c r="AC112" s="16"/>
      <c r="AD112" s="160"/>
      <c r="AE112" s="51" t="str">
        <f t="shared" si="85"/>
        <v/>
      </c>
      <c r="AF112" s="51" t="str">
        <f t="shared" si="86"/>
        <v/>
      </c>
      <c r="AG112" s="51" t="str">
        <f t="shared" si="87"/>
        <v/>
      </c>
      <c r="AH112" s="81" t="str">
        <f t="shared" si="88"/>
        <v/>
      </c>
      <c r="AI112" s="158"/>
      <c r="AJ112" s="152"/>
      <c r="AL112" s="142"/>
      <c r="AM112" s="18" t="s">
        <v>7</v>
      </c>
      <c r="AN112" s="19" t="s">
        <v>229</v>
      </c>
      <c r="AO112" s="16" t="s">
        <v>4</v>
      </c>
      <c r="AP112" s="16"/>
      <c r="AQ112" s="7"/>
      <c r="AR112" s="51" t="str">
        <f t="shared" si="97"/>
        <v/>
      </c>
      <c r="AS112" s="51" t="str">
        <f t="shared" si="98"/>
        <v/>
      </c>
      <c r="AT112" s="51" t="str">
        <f t="shared" si="99"/>
        <v/>
      </c>
      <c r="AU112" s="81" t="str">
        <f t="shared" si="100"/>
        <v/>
      </c>
      <c r="AV112" s="7"/>
      <c r="AW112" s="152" t="s">
        <v>312</v>
      </c>
      <c r="AY112" s="142"/>
      <c r="AZ112" s="86"/>
      <c r="BA112" s="87"/>
      <c r="BB112" s="16"/>
      <c r="BC112" s="16"/>
      <c r="BD112" s="16"/>
      <c r="BE112" s="51" t="str">
        <f t="shared" si="93"/>
        <v/>
      </c>
      <c r="BF112" s="51" t="str">
        <f t="shared" si="94"/>
        <v/>
      </c>
      <c r="BG112" s="51" t="str">
        <f t="shared" si="95"/>
        <v/>
      </c>
      <c r="BH112" s="81" t="str">
        <f t="shared" si="96"/>
        <v/>
      </c>
      <c r="BI112" s="17"/>
      <c r="BJ112" s="152" t="s">
        <v>312</v>
      </c>
      <c r="BL112" s="43" t="str">
        <f t="shared" si="101"/>
        <v/>
      </c>
      <c r="BM112" s="44" t="str">
        <f t="shared" si="102"/>
        <v/>
      </c>
    </row>
    <row r="113" spans="2:65" x14ac:dyDescent="0.25">
      <c r="B113" s="128"/>
      <c r="C113" s="17"/>
      <c r="D113" s="121">
        <f t="shared" ca="1" si="84"/>
        <v>44148</v>
      </c>
      <c r="E113" s="16"/>
      <c r="F113" s="17"/>
      <c r="G113" s="17"/>
      <c r="H113" s="65"/>
      <c r="I113" s="17"/>
      <c r="J113" s="129"/>
      <c r="L113" s="142"/>
      <c r="M113" s="18"/>
      <c r="N113" s="19"/>
      <c r="O113" s="16"/>
      <c r="P113" s="16"/>
      <c r="Q113" s="7"/>
      <c r="R113" s="51" t="str">
        <f t="shared" ref="R113:R210" si="103">IF(OR(EXACT(P113,""), EXACT(Q113,"")), "", Q113+P113)</f>
        <v/>
      </c>
      <c r="S113" s="51"/>
      <c r="T113" s="51"/>
      <c r="U113" s="16"/>
      <c r="V113" s="7"/>
      <c r="W113" s="143"/>
      <c r="Y113" s="142"/>
      <c r="Z113" s="18"/>
      <c r="AA113" s="19"/>
      <c r="AB113" s="16"/>
      <c r="AC113" s="16"/>
      <c r="AD113" s="160"/>
      <c r="AE113" s="51" t="str">
        <f t="shared" si="85"/>
        <v/>
      </c>
      <c r="AF113" s="51" t="str">
        <f t="shared" si="86"/>
        <v/>
      </c>
      <c r="AG113" s="51" t="str">
        <f t="shared" si="87"/>
        <v/>
      </c>
      <c r="AH113" s="81" t="str">
        <f t="shared" si="88"/>
        <v/>
      </c>
      <c r="AI113" s="158"/>
      <c r="AJ113" s="152"/>
      <c r="AL113" s="142"/>
      <c r="AM113" s="18" t="s">
        <v>7</v>
      </c>
      <c r="AN113" s="19" t="s">
        <v>225</v>
      </c>
      <c r="AO113" s="16" t="s">
        <v>4</v>
      </c>
      <c r="AP113" s="16"/>
      <c r="AQ113" s="7"/>
      <c r="AR113" s="51" t="str">
        <f t="shared" si="97"/>
        <v/>
      </c>
      <c r="AS113" s="51" t="str">
        <f t="shared" si="98"/>
        <v/>
      </c>
      <c r="AT113" s="51" t="str">
        <f t="shared" si="99"/>
        <v/>
      </c>
      <c r="AU113" s="81" t="str">
        <f t="shared" si="100"/>
        <v/>
      </c>
      <c r="AV113" s="7"/>
      <c r="AW113" s="152" t="s">
        <v>312</v>
      </c>
      <c r="AY113" s="142"/>
      <c r="AZ113" s="86"/>
      <c r="BA113" s="87"/>
      <c r="BB113" s="16"/>
      <c r="BC113" s="16"/>
      <c r="BD113" s="16"/>
      <c r="BE113" s="51" t="str">
        <f t="shared" si="93"/>
        <v/>
      </c>
      <c r="BF113" s="51" t="str">
        <f t="shared" si="94"/>
        <v/>
      </c>
      <c r="BG113" s="51" t="str">
        <f t="shared" si="95"/>
        <v/>
      </c>
      <c r="BH113" s="81" t="str">
        <f t="shared" si="96"/>
        <v/>
      </c>
      <c r="BI113" s="17"/>
      <c r="BJ113" s="152" t="s">
        <v>312</v>
      </c>
      <c r="BL113" s="43" t="str">
        <f t="shared" si="101"/>
        <v/>
      </c>
      <c r="BM113" s="44" t="str">
        <f t="shared" si="102"/>
        <v/>
      </c>
    </row>
    <row r="114" spans="2:65" x14ac:dyDescent="0.25">
      <c r="B114" s="128"/>
      <c r="C114" s="17"/>
      <c r="D114" s="121">
        <f t="shared" ref="D114:D177" ca="1" si="104">D113</f>
        <v>44148</v>
      </c>
      <c r="E114" s="16"/>
      <c r="F114" s="17"/>
      <c r="G114" s="17"/>
      <c r="H114" s="65"/>
      <c r="I114" s="17"/>
      <c r="J114" s="129"/>
      <c r="L114" s="142"/>
      <c r="M114" s="18"/>
      <c r="N114" s="19"/>
      <c r="O114" s="16"/>
      <c r="P114" s="16"/>
      <c r="Q114" s="7"/>
      <c r="R114" s="51" t="str">
        <f t="shared" si="103"/>
        <v/>
      </c>
      <c r="S114" s="51"/>
      <c r="T114" s="51"/>
      <c r="U114" s="16"/>
      <c r="V114" s="7"/>
      <c r="W114" s="143"/>
      <c r="Y114" s="142"/>
      <c r="Z114" s="18"/>
      <c r="AA114" s="19"/>
      <c r="AB114" s="16"/>
      <c r="AC114" s="16"/>
      <c r="AD114" s="160"/>
      <c r="AE114" s="51" t="str">
        <f t="shared" ref="AE114:AE177" si="105">IF(OR(EXACT(AC114,""), EXACT(AD114,"")), "", AC114+AD114)</f>
        <v/>
      </c>
      <c r="AF114" s="51" t="str">
        <f t="shared" ref="AF114:AF177" si="106">IF(OR(EXACT(AC114,""), EXACT(AD114,"")), "", IF(AD114&lt;$D114, $D114, AD114))</f>
        <v/>
      </c>
      <c r="AG114" s="51" t="str">
        <f t="shared" ref="AG114:AG177" si="107">IF(OR(EXACT(AC114,""), EXACT(AD114,"")), "", AC114+AF114)</f>
        <v/>
      </c>
      <c r="AH114" s="81" t="str">
        <f t="shared" ref="AH114:AH177" si="108">IF(OR(EXACT(AI114,""), EXACT(AJ114,"")), "",  AJ114-AI114)</f>
        <v/>
      </c>
      <c r="AI114" s="158"/>
      <c r="AJ114" s="152"/>
      <c r="AL114" s="142"/>
      <c r="AM114" s="18" t="s">
        <v>7</v>
      </c>
      <c r="AN114" s="19" t="s">
        <v>226</v>
      </c>
      <c r="AO114" s="16" t="s">
        <v>4</v>
      </c>
      <c r="AP114" s="16"/>
      <c r="AQ114" s="7"/>
      <c r="AR114" s="51" t="str">
        <f t="shared" si="97"/>
        <v/>
      </c>
      <c r="AS114" s="51" t="str">
        <f t="shared" si="98"/>
        <v/>
      </c>
      <c r="AT114" s="51" t="str">
        <f t="shared" si="99"/>
        <v/>
      </c>
      <c r="AU114" s="81" t="str">
        <f t="shared" si="100"/>
        <v/>
      </c>
      <c r="AV114" s="7"/>
      <c r="AW114" s="152" t="s">
        <v>312</v>
      </c>
      <c r="AY114" s="142"/>
      <c r="AZ114" s="86"/>
      <c r="BA114" s="87"/>
      <c r="BB114" s="16"/>
      <c r="BC114" s="16"/>
      <c r="BD114" s="16"/>
      <c r="BE114" s="51" t="str">
        <f t="shared" ref="BE114:BE177" si="109">IF(OR(EXACT(BC114,""), EXACT(BD114,"")), "", BC114+BD114)</f>
        <v/>
      </c>
      <c r="BF114" s="51" t="str">
        <f t="shared" ref="BF114:BF177" si="110">IF(OR(EXACT(BC114, ""), EXACT(BD114, "")), "", IF(EXACT($D114, ""), BD114, IF(BD114&lt;$D114, $D114, BD114)))</f>
        <v/>
      </c>
      <c r="BG114" s="51" t="str">
        <f t="shared" ref="BG114:BG177" si="111">IF(OR(EXACT(BC114,""), EXACT(BD114,"")), "", BC114+BF114)</f>
        <v/>
      </c>
      <c r="BH114" s="81" t="str">
        <f t="shared" ref="BH114:BH177" si="112">IF(OR(EXACT(BI114,""), EXACT(BJ114,"")), "",  BJ114-BI114)</f>
        <v/>
      </c>
      <c r="BI114" s="17"/>
      <c r="BJ114" s="152" t="s">
        <v>312</v>
      </c>
      <c r="BL114" s="43" t="str">
        <f t="shared" si="101"/>
        <v/>
      </c>
      <c r="BM114" s="44" t="str">
        <f t="shared" si="102"/>
        <v/>
      </c>
    </row>
    <row r="115" spans="2:65" x14ac:dyDescent="0.25">
      <c r="B115" s="128"/>
      <c r="C115" s="17"/>
      <c r="D115" s="121">
        <f t="shared" ca="1" si="104"/>
        <v>44148</v>
      </c>
      <c r="E115" s="16"/>
      <c r="F115" s="17"/>
      <c r="G115" s="17"/>
      <c r="H115" s="65"/>
      <c r="I115" s="17"/>
      <c r="J115" s="129"/>
      <c r="L115" s="142"/>
      <c r="M115" s="18"/>
      <c r="N115" s="19"/>
      <c r="O115" s="16"/>
      <c r="P115" s="16"/>
      <c r="Q115" s="7"/>
      <c r="R115" s="51" t="str">
        <f t="shared" si="103"/>
        <v/>
      </c>
      <c r="S115" s="51"/>
      <c r="T115" s="51"/>
      <c r="U115" s="16"/>
      <c r="V115" s="7"/>
      <c r="W115" s="143"/>
      <c r="Y115" s="142"/>
      <c r="Z115" s="18"/>
      <c r="AA115" s="19"/>
      <c r="AB115" s="16"/>
      <c r="AC115" s="16"/>
      <c r="AD115" s="160"/>
      <c r="AE115" s="51" t="str">
        <f t="shared" si="105"/>
        <v/>
      </c>
      <c r="AF115" s="51" t="str">
        <f t="shared" si="106"/>
        <v/>
      </c>
      <c r="AG115" s="51" t="str">
        <f t="shared" si="107"/>
        <v/>
      </c>
      <c r="AH115" s="81" t="str">
        <f t="shared" si="108"/>
        <v/>
      </c>
      <c r="AI115" s="158"/>
      <c r="AJ115" s="152"/>
      <c r="AL115" s="142"/>
      <c r="AM115" s="18" t="s">
        <v>7</v>
      </c>
      <c r="AN115" s="19" t="s">
        <v>227</v>
      </c>
      <c r="AO115" s="16" t="s">
        <v>4</v>
      </c>
      <c r="AP115" s="16"/>
      <c r="AQ115" s="7"/>
      <c r="AR115" s="51" t="str">
        <f t="shared" ref="AR115:AR178" si="113">IF(OR(EXACT(AP115,""), EXACT(AQ115,"")), "", AP115+AQ115)</f>
        <v/>
      </c>
      <c r="AS115" s="51" t="str">
        <f t="shared" ref="AS115:AS178" si="114">IF(OR(EXACT(AP115, ""), EXACT(AQ115, "")), "", IF(EXACT($D115, ""), AQ115, IF(AQ115&lt;$D115, $D115, AQ115)))</f>
        <v/>
      </c>
      <c r="AT115" s="51" t="str">
        <f t="shared" ref="AT115:AT178" si="115">IF(OR(EXACT(AP115,""), EXACT(AQ115,"")), "", AP115+AS115)</f>
        <v/>
      </c>
      <c r="AU115" s="81" t="str">
        <f t="shared" ref="AU115:AU178" si="116">IF(OR(EXACT(AV115,""), EXACT(AW115,"")), "",  AW115-AV115)</f>
        <v/>
      </c>
      <c r="AV115" s="7"/>
      <c r="AW115" s="152" t="s">
        <v>312</v>
      </c>
      <c r="AY115" s="142"/>
      <c r="AZ115" s="86"/>
      <c r="BA115" s="87"/>
      <c r="BB115" s="16"/>
      <c r="BC115" s="16"/>
      <c r="BD115" s="16"/>
      <c r="BE115" s="51" t="str">
        <f t="shared" si="109"/>
        <v/>
      </c>
      <c r="BF115" s="51" t="str">
        <f t="shared" si="110"/>
        <v/>
      </c>
      <c r="BG115" s="51" t="str">
        <f t="shared" si="111"/>
        <v/>
      </c>
      <c r="BH115" s="81" t="str">
        <f t="shared" si="112"/>
        <v/>
      </c>
      <c r="BI115" s="17"/>
      <c r="BJ115" s="152" t="s">
        <v>312</v>
      </c>
      <c r="BL115" s="43" t="str">
        <f t="shared" si="101"/>
        <v/>
      </c>
      <c r="BM115" s="44" t="str">
        <f t="shared" si="102"/>
        <v/>
      </c>
    </row>
    <row r="116" spans="2:65" x14ac:dyDescent="0.25">
      <c r="B116" s="128"/>
      <c r="C116" s="17"/>
      <c r="D116" s="121">
        <f t="shared" ca="1" si="104"/>
        <v>44148</v>
      </c>
      <c r="E116" s="16"/>
      <c r="F116" s="17"/>
      <c r="G116" s="17"/>
      <c r="H116" s="65"/>
      <c r="I116" s="17"/>
      <c r="J116" s="129"/>
      <c r="L116" s="142"/>
      <c r="M116" s="18"/>
      <c r="N116" s="19"/>
      <c r="O116" s="16"/>
      <c r="P116" s="16"/>
      <c r="Q116" s="7"/>
      <c r="R116" s="51"/>
      <c r="S116" s="51"/>
      <c r="T116" s="51"/>
      <c r="U116" s="16"/>
      <c r="V116" s="7"/>
      <c r="W116" s="143"/>
      <c r="Y116" s="142"/>
      <c r="Z116" s="18"/>
      <c r="AA116" s="19"/>
      <c r="AB116" s="16"/>
      <c r="AC116" s="16"/>
      <c r="AD116" s="160"/>
      <c r="AE116" s="51" t="str">
        <f t="shared" si="105"/>
        <v/>
      </c>
      <c r="AF116" s="51" t="str">
        <f t="shared" si="106"/>
        <v/>
      </c>
      <c r="AG116" s="51" t="str">
        <f t="shared" si="107"/>
        <v/>
      </c>
      <c r="AH116" s="81" t="str">
        <f t="shared" si="108"/>
        <v/>
      </c>
      <c r="AI116" s="158"/>
      <c r="AJ116" s="152"/>
      <c r="AL116" s="142"/>
      <c r="AM116" s="18" t="s">
        <v>7</v>
      </c>
      <c r="AN116" s="19" t="s">
        <v>269</v>
      </c>
      <c r="AO116" s="16" t="s">
        <v>4</v>
      </c>
      <c r="AP116" s="16"/>
      <c r="AQ116" s="7"/>
      <c r="AR116" s="51" t="str">
        <f t="shared" si="113"/>
        <v/>
      </c>
      <c r="AS116" s="51" t="str">
        <f t="shared" si="114"/>
        <v/>
      </c>
      <c r="AT116" s="51" t="str">
        <f t="shared" si="115"/>
        <v/>
      </c>
      <c r="AU116" s="81" t="str">
        <f t="shared" si="116"/>
        <v/>
      </c>
      <c r="AV116" s="7"/>
      <c r="AW116" s="152"/>
      <c r="AY116" s="142"/>
      <c r="AZ116" s="86"/>
      <c r="BA116" s="87"/>
      <c r="BB116" s="16"/>
      <c r="BC116" s="16"/>
      <c r="BD116" s="16"/>
      <c r="BE116" s="51" t="str">
        <f t="shared" si="109"/>
        <v/>
      </c>
      <c r="BF116" s="51" t="str">
        <f t="shared" si="110"/>
        <v/>
      </c>
      <c r="BG116" s="51" t="str">
        <f t="shared" si="111"/>
        <v/>
      </c>
      <c r="BH116" s="81" t="str">
        <f t="shared" si="112"/>
        <v/>
      </c>
      <c r="BI116" s="17"/>
      <c r="BJ116" s="152" t="s">
        <v>312</v>
      </c>
      <c r="BL116" s="43" t="str">
        <f t="shared" si="101"/>
        <v/>
      </c>
      <c r="BM116" s="44" t="str">
        <f t="shared" si="102"/>
        <v/>
      </c>
    </row>
    <row r="117" spans="2:65" x14ac:dyDescent="0.25">
      <c r="B117" s="128"/>
      <c r="C117" s="17"/>
      <c r="D117" s="121">
        <f t="shared" ca="1" si="104"/>
        <v>44148</v>
      </c>
      <c r="E117" s="16"/>
      <c r="F117" s="17"/>
      <c r="G117" s="17"/>
      <c r="H117" s="65"/>
      <c r="I117" s="17"/>
      <c r="J117" s="129"/>
      <c r="L117" s="142"/>
      <c r="M117" s="18"/>
      <c r="N117" s="19"/>
      <c r="O117" s="16"/>
      <c r="P117" s="16"/>
      <c r="Q117" s="7"/>
      <c r="R117" s="51"/>
      <c r="S117" s="51"/>
      <c r="T117" s="51"/>
      <c r="U117" s="16"/>
      <c r="V117" s="7"/>
      <c r="W117" s="143"/>
      <c r="Y117" s="142"/>
      <c r="Z117" s="18"/>
      <c r="AA117" s="19"/>
      <c r="AB117" s="16"/>
      <c r="AC117" s="16"/>
      <c r="AD117" s="160"/>
      <c r="AE117" s="51" t="str">
        <f t="shared" si="105"/>
        <v/>
      </c>
      <c r="AF117" s="51" t="str">
        <f t="shared" si="106"/>
        <v/>
      </c>
      <c r="AG117" s="51" t="str">
        <f t="shared" si="107"/>
        <v/>
      </c>
      <c r="AH117" s="81" t="str">
        <f t="shared" si="108"/>
        <v/>
      </c>
      <c r="AI117" s="158"/>
      <c r="AJ117" s="152"/>
      <c r="AL117" s="142"/>
      <c r="AM117" s="18" t="s">
        <v>7</v>
      </c>
      <c r="AN117" s="19" t="s">
        <v>300</v>
      </c>
      <c r="AO117" s="16" t="s">
        <v>4</v>
      </c>
      <c r="AP117" s="16"/>
      <c r="AQ117" s="7"/>
      <c r="AR117" s="51" t="str">
        <f t="shared" si="113"/>
        <v/>
      </c>
      <c r="AS117" s="51" t="str">
        <f t="shared" si="114"/>
        <v/>
      </c>
      <c r="AT117" s="51" t="str">
        <f t="shared" si="115"/>
        <v/>
      </c>
      <c r="AU117" s="81" t="str">
        <f t="shared" si="116"/>
        <v/>
      </c>
      <c r="AV117" s="7"/>
      <c r="AW117" s="152"/>
      <c r="AY117" s="142"/>
      <c r="AZ117" s="86"/>
      <c r="BA117" s="87"/>
      <c r="BB117" s="16"/>
      <c r="BC117" s="16"/>
      <c r="BD117" s="16"/>
      <c r="BE117" s="51" t="str">
        <f t="shared" si="109"/>
        <v/>
      </c>
      <c r="BF117" s="51" t="str">
        <f t="shared" si="110"/>
        <v/>
      </c>
      <c r="BG117" s="51" t="str">
        <f t="shared" si="111"/>
        <v/>
      </c>
      <c r="BH117" s="81" t="str">
        <f t="shared" si="112"/>
        <v/>
      </c>
      <c r="BI117" s="17"/>
      <c r="BJ117" s="152" t="s">
        <v>312</v>
      </c>
      <c r="BL117" s="43" t="str">
        <f t="shared" si="101"/>
        <v/>
      </c>
      <c r="BM117" s="44" t="str">
        <f t="shared" si="102"/>
        <v/>
      </c>
    </row>
    <row r="118" spans="2:65" x14ac:dyDescent="0.25">
      <c r="B118" s="128"/>
      <c r="C118" s="17"/>
      <c r="D118" s="121">
        <f t="shared" ca="1" si="104"/>
        <v>44148</v>
      </c>
      <c r="E118" s="16"/>
      <c r="F118" s="17"/>
      <c r="G118" s="17"/>
      <c r="H118" s="65"/>
      <c r="I118" s="17"/>
      <c r="J118" s="129"/>
      <c r="L118" s="142"/>
      <c r="M118" s="18"/>
      <c r="N118" s="19"/>
      <c r="O118" s="16"/>
      <c r="P118" s="16"/>
      <c r="Q118" s="7"/>
      <c r="R118" s="51"/>
      <c r="S118" s="51"/>
      <c r="T118" s="51"/>
      <c r="U118" s="16"/>
      <c r="V118" s="7"/>
      <c r="W118" s="143"/>
      <c r="Y118" s="142"/>
      <c r="Z118" s="18"/>
      <c r="AA118" s="19"/>
      <c r="AB118" s="16"/>
      <c r="AC118" s="16"/>
      <c r="AD118" s="160"/>
      <c r="AE118" s="51" t="str">
        <f t="shared" si="105"/>
        <v/>
      </c>
      <c r="AF118" s="51" t="str">
        <f t="shared" si="106"/>
        <v/>
      </c>
      <c r="AG118" s="51" t="str">
        <f t="shared" si="107"/>
        <v/>
      </c>
      <c r="AH118" s="81" t="str">
        <f t="shared" si="108"/>
        <v/>
      </c>
      <c r="AI118" s="158"/>
      <c r="AJ118" s="152"/>
      <c r="AL118" s="142"/>
      <c r="AM118" s="18" t="s">
        <v>7</v>
      </c>
      <c r="AN118" s="19" t="s">
        <v>301</v>
      </c>
      <c r="AO118" s="16" t="s">
        <v>4</v>
      </c>
      <c r="AP118" s="16"/>
      <c r="AQ118" s="7"/>
      <c r="AR118" s="51" t="str">
        <f t="shared" si="113"/>
        <v/>
      </c>
      <c r="AS118" s="51" t="str">
        <f t="shared" si="114"/>
        <v/>
      </c>
      <c r="AT118" s="51" t="str">
        <f t="shared" si="115"/>
        <v/>
      </c>
      <c r="AU118" s="81" t="str">
        <f t="shared" si="116"/>
        <v/>
      </c>
      <c r="AV118" s="7"/>
      <c r="AW118" s="152"/>
      <c r="AY118" s="142"/>
      <c r="AZ118" s="86"/>
      <c r="BA118" s="87"/>
      <c r="BB118" s="16"/>
      <c r="BC118" s="16"/>
      <c r="BD118" s="16"/>
      <c r="BE118" s="51" t="str">
        <f t="shared" si="109"/>
        <v/>
      </c>
      <c r="BF118" s="51" t="str">
        <f t="shared" si="110"/>
        <v/>
      </c>
      <c r="BG118" s="51" t="str">
        <f t="shared" si="111"/>
        <v/>
      </c>
      <c r="BH118" s="81" t="str">
        <f t="shared" si="112"/>
        <v/>
      </c>
      <c r="BI118" s="17"/>
      <c r="BJ118" s="152" t="s">
        <v>312</v>
      </c>
      <c r="BL118" s="43" t="str">
        <f t="shared" ref="BL118:BL181" si="117">IF(EXACT(B118, ""), "", B118)</f>
        <v/>
      </c>
      <c r="BM118" s="44" t="str">
        <f t="shared" ref="BM118:BM181" si="118">IF(EXACT(BL118, ""), "", IF(NOT(EXACT(AW118, "")), AW118, AT118))</f>
        <v/>
      </c>
    </row>
    <row r="119" spans="2:65" x14ac:dyDescent="0.25">
      <c r="B119" s="128"/>
      <c r="C119" s="17"/>
      <c r="D119" s="121">
        <f t="shared" ca="1" si="104"/>
        <v>44148</v>
      </c>
      <c r="E119" s="16"/>
      <c r="F119" s="17"/>
      <c r="G119" s="17"/>
      <c r="H119" s="65"/>
      <c r="I119" s="17"/>
      <c r="J119" s="129"/>
      <c r="L119" s="142"/>
      <c r="M119" s="18"/>
      <c r="N119" s="19"/>
      <c r="O119" s="16"/>
      <c r="P119" s="16"/>
      <c r="Q119" s="7"/>
      <c r="R119" s="51"/>
      <c r="S119" s="51"/>
      <c r="T119" s="51"/>
      <c r="U119" s="16"/>
      <c r="V119" s="7"/>
      <c r="W119" s="143"/>
      <c r="Y119" s="142"/>
      <c r="Z119" s="18"/>
      <c r="AA119" s="19"/>
      <c r="AB119" s="16"/>
      <c r="AC119" s="16"/>
      <c r="AD119" s="160"/>
      <c r="AE119" s="51" t="str">
        <f t="shared" si="105"/>
        <v/>
      </c>
      <c r="AF119" s="51" t="str">
        <f t="shared" si="106"/>
        <v/>
      </c>
      <c r="AG119" s="51" t="str">
        <f t="shared" si="107"/>
        <v/>
      </c>
      <c r="AH119" s="81" t="str">
        <f t="shared" si="108"/>
        <v/>
      </c>
      <c r="AI119" s="158"/>
      <c r="AJ119" s="152"/>
      <c r="AL119" s="142"/>
      <c r="AM119" s="18" t="s">
        <v>7</v>
      </c>
      <c r="AN119" s="19" t="s">
        <v>270</v>
      </c>
      <c r="AO119" s="16" t="s">
        <v>4</v>
      </c>
      <c r="AP119" s="16"/>
      <c r="AQ119" s="7"/>
      <c r="AR119" s="51" t="str">
        <f t="shared" si="113"/>
        <v/>
      </c>
      <c r="AS119" s="51" t="str">
        <f t="shared" si="114"/>
        <v/>
      </c>
      <c r="AT119" s="51" t="str">
        <f t="shared" si="115"/>
        <v/>
      </c>
      <c r="AU119" s="81" t="str">
        <f t="shared" si="116"/>
        <v/>
      </c>
      <c r="AV119" s="7"/>
      <c r="AW119" s="152"/>
      <c r="AY119" s="142"/>
      <c r="AZ119" s="86"/>
      <c r="BA119" s="87"/>
      <c r="BB119" s="16"/>
      <c r="BC119" s="16"/>
      <c r="BD119" s="16"/>
      <c r="BE119" s="51" t="str">
        <f t="shared" si="109"/>
        <v/>
      </c>
      <c r="BF119" s="51" t="str">
        <f t="shared" si="110"/>
        <v/>
      </c>
      <c r="BG119" s="51" t="str">
        <f t="shared" si="111"/>
        <v/>
      </c>
      <c r="BH119" s="81" t="str">
        <f t="shared" si="112"/>
        <v/>
      </c>
      <c r="BI119" s="17"/>
      <c r="BJ119" s="152" t="s">
        <v>312</v>
      </c>
      <c r="BL119" s="43" t="str">
        <f t="shared" si="117"/>
        <v/>
      </c>
      <c r="BM119" s="44" t="str">
        <f t="shared" si="118"/>
        <v/>
      </c>
    </row>
    <row r="120" spans="2:65" x14ac:dyDescent="0.25">
      <c r="B120" s="128"/>
      <c r="C120" s="17"/>
      <c r="D120" s="121">
        <f t="shared" ca="1" si="104"/>
        <v>44148</v>
      </c>
      <c r="E120" s="16"/>
      <c r="F120" s="17"/>
      <c r="G120" s="17"/>
      <c r="H120" s="65"/>
      <c r="I120" s="17"/>
      <c r="J120" s="129"/>
      <c r="L120" s="142"/>
      <c r="M120" s="18"/>
      <c r="N120" s="19"/>
      <c r="O120" s="16"/>
      <c r="P120" s="16"/>
      <c r="Q120" s="7"/>
      <c r="R120" s="51"/>
      <c r="S120" s="51"/>
      <c r="T120" s="51"/>
      <c r="U120" s="16"/>
      <c r="V120" s="7"/>
      <c r="W120" s="143"/>
      <c r="Y120" s="142"/>
      <c r="Z120" s="18"/>
      <c r="AA120" s="19"/>
      <c r="AB120" s="16"/>
      <c r="AC120" s="16"/>
      <c r="AD120" s="160"/>
      <c r="AE120" s="51" t="str">
        <f t="shared" si="105"/>
        <v/>
      </c>
      <c r="AF120" s="51" t="str">
        <f t="shared" si="106"/>
        <v/>
      </c>
      <c r="AG120" s="51" t="str">
        <f t="shared" si="107"/>
        <v/>
      </c>
      <c r="AH120" s="81" t="str">
        <f t="shared" si="108"/>
        <v/>
      </c>
      <c r="AI120" s="158"/>
      <c r="AJ120" s="152"/>
      <c r="AL120" s="142"/>
      <c r="AM120" s="18" t="s">
        <v>7</v>
      </c>
      <c r="AN120" s="19" t="s">
        <v>296</v>
      </c>
      <c r="AO120" s="16" t="s">
        <v>4</v>
      </c>
      <c r="AP120" s="16"/>
      <c r="AQ120" s="7"/>
      <c r="AR120" s="51" t="str">
        <f t="shared" si="113"/>
        <v/>
      </c>
      <c r="AS120" s="51" t="str">
        <f t="shared" si="114"/>
        <v/>
      </c>
      <c r="AT120" s="51" t="str">
        <f t="shared" si="115"/>
        <v/>
      </c>
      <c r="AU120" s="81" t="str">
        <f t="shared" si="116"/>
        <v/>
      </c>
      <c r="AV120" s="7"/>
      <c r="AW120" s="152"/>
      <c r="AY120" s="142"/>
      <c r="AZ120" s="86"/>
      <c r="BA120" s="87"/>
      <c r="BB120" s="16"/>
      <c r="BC120" s="16"/>
      <c r="BD120" s="16"/>
      <c r="BE120" s="51" t="str">
        <f t="shared" si="109"/>
        <v/>
      </c>
      <c r="BF120" s="51" t="str">
        <f t="shared" si="110"/>
        <v/>
      </c>
      <c r="BG120" s="51" t="str">
        <f t="shared" si="111"/>
        <v/>
      </c>
      <c r="BH120" s="81" t="str">
        <f t="shared" si="112"/>
        <v/>
      </c>
      <c r="BI120" s="17"/>
      <c r="BJ120" s="152" t="s">
        <v>312</v>
      </c>
      <c r="BL120" s="43" t="str">
        <f t="shared" si="117"/>
        <v/>
      </c>
      <c r="BM120" s="44" t="str">
        <f t="shared" si="118"/>
        <v/>
      </c>
    </row>
    <row r="121" spans="2:65" x14ac:dyDescent="0.25">
      <c r="B121" s="128"/>
      <c r="C121" s="17"/>
      <c r="D121" s="121">
        <f t="shared" ca="1" si="104"/>
        <v>44148</v>
      </c>
      <c r="E121" s="16"/>
      <c r="F121" s="17"/>
      <c r="G121" s="17"/>
      <c r="H121" s="65"/>
      <c r="I121" s="17"/>
      <c r="J121" s="129"/>
      <c r="L121" s="142"/>
      <c r="M121" s="18"/>
      <c r="N121" s="19"/>
      <c r="O121" s="16"/>
      <c r="P121" s="16"/>
      <c r="Q121" s="7"/>
      <c r="R121" s="51"/>
      <c r="S121" s="51"/>
      <c r="T121" s="51"/>
      <c r="U121" s="16"/>
      <c r="V121" s="7"/>
      <c r="W121" s="143"/>
      <c r="Y121" s="142"/>
      <c r="Z121" s="18"/>
      <c r="AA121" s="19"/>
      <c r="AB121" s="16"/>
      <c r="AC121" s="16"/>
      <c r="AD121" s="160"/>
      <c r="AE121" s="51" t="str">
        <f t="shared" si="105"/>
        <v/>
      </c>
      <c r="AF121" s="51" t="str">
        <f t="shared" si="106"/>
        <v/>
      </c>
      <c r="AG121" s="51" t="str">
        <f t="shared" si="107"/>
        <v/>
      </c>
      <c r="AH121" s="81" t="str">
        <f t="shared" si="108"/>
        <v/>
      </c>
      <c r="AI121" s="158"/>
      <c r="AJ121" s="152"/>
      <c r="AL121" s="142"/>
      <c r="AM121" s="18" t="s">
        <v>7</v>
      </c>
      <c r="AN121" s="19" t="s">
        <v>297</v>
      </c>
      <c r="AO121" s="16" t="s">
        <v>4</v>
      </c>
      <c r="AP121" s="16"/>
      <c r="AQ121" s="7"/>
      <c r="AR121" s="51" t="str">
        <f t="shared" si="113"/>
        <v/>
      </c>
      <c r="AS121" s="51" t="str">
        <f t="shared" si="114"/>
        <v/>
      </c>
      <c r="AT121" s="51" t="str">
        <f t="shared" si="115"/>
        <v/>
      </c>
      <c r="AU121" s="81" t="str">
        <f t="shared" si="116"/>
        <v/>
      </c>
      <c r="AV121" s="7"/>
      <c r="AW121" s="152"/>
      <c r="AY121" s="142"/>
      <c r="AZ121" s="86"/>
      <c r="BA121" s="87"/>
      <c r="BB121" s="16"/>
      <c r="BC121" s="16"/>
      <c r="BD121" s="16"/>
      <c r="BE121" s="51" t="str">
        <f t="shared" si="109"/>
        <v/>
      </c>
      <c r="BF121" s="51" t="str">
        <f t="shared" si="110"/>
        <v/>
      </c>
      <c r="BG121" s="51" t="str">
        <f t="shared" si="111"/>
        <v/>
      </c>
      <c r="BH121" s="81" t="str">
        <f t="shared" si="112"/>
        <v/>
      </c>
      <c r="BI121" s="17"/>
      <c r="BJ121" s="152" t="s">
        <v>312</v>
      </c>
      <c r="BL121" s="43" t="str">
        <f t="shared" si="117"/>
        <v/>
      </c>
      <c r="BM121" s="44" t="str">
        <f t="shared" si="118"/>
        <v/>
      </c>
    </row>
    <row r="122" spans="2:65" x14ac:dyDescent="0.25">
      <c r="B122" s="128"/>
      <c r="C122" s="17"/>
      <c r="D122" s="121">
        <f t="shared" ca="1" si="104"/>
        <v>44148</v>
      </c>
      <c r="E122" s="16"/>
      <c r="F122" s="17"/>
      <c r="G122" s="17"/>
      <c r="H122" s="65"/>
      <c r="I122" s="17"/>
      <c r="J122" s="129"/>
      <c r="L122" s="142"/>
      <c r="M122" s="18"/>
      <c r="N122" s="19"/>
      <c r="O122" s="16"/>
      <c r="P122" s="16"/>
      <c r="Q122" s="7"/>
      <c r="R122" s="51"/>
      <c r="S122" s="51"/>
      <c r="T122" s="51"/>
      <c r="U122" s="16"/>
      <c r="V122" s="7"/>
      <c r="W122" s="143"/>
      <c r="Y122" s="142"/>
      <c r="Z122" s="18"/>
      <c r="AA122" s="19"/>
      <c r="AB122" s="16"/>
      <c r="AC122" s="16"/>
      <c r="AD122" s="160"/>
      <c r="AE122" s="51" t="str">
        <f t="shared" si="105"/>
        <v/>
      </c>
      <c r="AF122" s="51" t="str">
        <f t="shared" si="106"/>
        <v/>
      </c>
      <c r="AG122" s="51" t="str">
        <f t="shared" si="107"/>
        <v/>
      </c>
      <c r="AH122" s="81" t="str">
        <f t="shared" si="108"/>
        <v/>
      </c>
      <c r="AI122" s="158"/>
      <c r="AJ122" s="152"/>
      <c r="AL122" s="142"/>
      <c r="AM122" s="18" t="s">
        <v>7</v>
      </c>
      <c r="AN122" s="19" t="s">
        <v>271</v>
      </c>
      <c r="AO122" s="16" t="s">
        <v>4</v>
      </c>
      <c r="AP122" s="16"/>
      <c r="AQ122" s="7"/>
      <c r="AR122" s="51" t="str">
        <f t="shared" si="113"/>
        <v/>
      </c>
      <c r="AS122" s="51" t="str">
        <f t="shared" si="114"/>
        <v/>
      </c>
      <c r="AT122" s="51" t="str">
        <f t="shared" si="115"/>
        <v/>
      </c>
      <c r="AU122" s="81" t="str">
        <f t="shared" si="116"/>
        <v/>
      </c>
      <c r="AV122" s="7"/>
      <c r="AW122" s="152"/>
      <c r="AY122" s="142"/>
      <c r="AZ122" s="86"/>
      <c r="BA122" s="87"/>
      <c r="BB122" s="16"/>
      <c r="BC122" s="16"/>
      <c r="BD122" s="16"/>
      <c r="BE122" s="51" t="str">
        <f t="shared" si="109"/>
        <v/>
      </c>
      <c r="BF122" s="51" t="str">
        <f t="shared" si="110"/>
        <v/>
      </c>
      <c r="BG122" s="51" t="str">
        <f t="shared" si="111"/>
        <v/>
      </c>
      <c r="BH122" s="81" t="str">
        <f t="shared" si="112"/>
        <v/>
      </c>
      <c r="BI122" s="17"/>
      <c r="BJ122" s="152" t="s">
        <v>312</v>
      </c>
      <c r="BL122" s="43" t="str">
        <f t="shared" si="117"/>
        <v/>
      </c>
      <c r="BM122" s="44" t="str">
        <f t="shared" si="118"/>
        <v/>
      </c>
    </row>
    <row r="123" spans="2:65" x14ac:dyDescent="0.25">
      <c r="B123" s="128"/>
      <c r="C123" s="17"/>
      <c r="D123" s="121">
        <f t="shared" ca="1" si="104"/>
        <v>44148</v>
      </c>
      <c r="E123" s="16"/>
      <c r="F123" s="17"/>
      <c r="G123" s="17"/>
      <c r="H123" s="65"/>
      <c r="I123" s="17"/>
      <c r="J123" s="129"/>
      <c r="L123" s="142"/>
      <c r="M123" s="18"/>
      <c r="N123" s="19"/>
      <c r="O123" s="16"/>
      <c r="P123" s="16"/>
      <c r="Q123" s="7"/>
      <c r="R123" s="51"/>
      <c r="S123" s="51"/>
      <c r="T123" s="51"/>
      <c r="U123" s="16"/>
      <c r="V123" s="7"/>
      <c r="W123" s="143"/>
      <c r="Y123" s="142"/>
      <c r="Z123" s="18"/>
      <c r="AA123" s="19"/>
      <c r="AB123" s="16"/>
      <c r="AC123" s="16"/>
      <c r="AD123" s="160"/>
      <c r="AE123" s="51" t="str">
        <f t="shared" si="105"/>
        <v/>
      </c>
      <c r="AF123" s="51" t="str">
        <f t="shared" si="106"/>
        <v/>
      </c>
      <c r="AG123" s="51" t="str">
        <f t="shared" si="107"/>
        <v/>
      </c>
      <c r="AH123" s="81" t="str">
        <f t="shared" si="108"/>
        <v/>
      </c>
      <c r="AI123" s="158"/>
      <c r="AJ123" s="152"/>
      <c r="AL123" s="142"/>
      <c r="AM123" s="18" t="s">
        <v>7</v>
      </c>
      <c r="AN123" s="19" t="s">
        <v>294</v>
      </c>
      <c r="AO123" s="16" t="s">
        <v>4</v>
      </c>
      <c r="AP123" s="16"/>
      <c r="AQ123" s="7"/>
      <c r="AR123" s="51" t="str">
        <f t="shared" si="113"/>
        <v/>
      </c>
      <c r="AS123" s="51" t="str">
        <f t="shared" si="114"/>
        <v/>
      </c>
      <c r="AT123" s="51" t="str">
        <f t="shared" si="115"/>
        <v/>
      </c>
      <c r="AU123" s="81" t="str">
        <f t="shared" si="116"/>
        <v/>
      </c>
      <c r="AV123" s="7"/>
      <c r="AW123" s="152"/>
      <c r="AY123" s="142"/>
      <c r="AZ123" s="86"/>
      <c r="BA123" s="87"/>
      <c r="BB123" s="16"/>
      <c r="BC123" s="16"/>
      <c r="BD123" s="16"/>
      <c r="BE123" s="51" t="str">
        <f t="shared" si="109"/>
        <v/>
      </c>
      <c r="BF123" s="51" t="str">
        <f t="shared" si="110"/>
        <v/>
      </c>
      <c r="BG123" s="51" t="str">
        <f t="shared" si="111"/>
        <v/>
      </c>
      <c r="BH123" s="81" t="str">
        <f t="shared" si="112"/>
        <v/>
      </c>
      <c r="BI123" s="17"/>
      <c r="BJ123" s="152" t="s">
        <v>312</v>
      </c>
      <c r="BL123" s="43" t="str">
        <f t="shared" si="117"/>
        <v/>
      </c>
      <c r="BM123" s="44" t="str">
        <f t="shared" si="118"/>
        <v/>
      </c>
    </row>
    <row r="124" spans="2:65" x14ac:dyDescent="0.25">
      <c r="B124" s="128"/>
      <c r="C124" s="17"/>
      <c r="D124" s="121">
        <f t="shared" ca="1" si="104"/>
        <v>44148</v>
      </c>
      <c r="E124" s="16"/>
      <c r="F124" s="17"/>
      <c r="G124" s="17"/>
      <c r="H124" s="65"/>
      <c r="I124" s="17"/>
      <c r="J124" s="129"/>
      <c r="L124" s="142"/>
      <c r="M124" s="18"/>
      <c r="N124" s="19"/>
      <c r="O124" s="16"/>
      <c r="P124" s="16"/>
      <c r="Q124" s="7"/>
      <c r="R124" s="51"/>
      <c r="S124" s="51"/>
      <c r="T124" s="51"/>
      <c r="U124" s="16"/>
      <c r="V124" s="7"/>
      <c r="W124" s="143"/>
      <c r="Y124" s="142"/>
      <c r="Z124" s="18"/>
      <c r="AA124" s="19"/>
      <c r="AB124" s="16"/>
      <c r="AC124" s="16"/>
      <c r="AD124" s="160"/>
      <c r="AE124" s="51" t="str">
        <f t="shared" si="105"/>
        <v/>
      </c>
      <c r="AF124" s="51" t="str">
        <f t="shared" si="106"/>
        <v/>
      </c>
      <c r="AG124" s="51" t="str">
        <f t="shared" si="107"/>
        <v/>
      </c>
      <c r="AH124" s="81" t="str">
        <f t="shared" si="108"/>
        <v/>
      </c>
      <c r="AI124" s="158"/>
      <c r="AJ124" s="152"/>
      <c r="AL124" s="142"/>
      <c r="AM124" s="18" t="s">
        <v>7</v>
      </c>
      <c r="AN124" s="19" t="s">
        <v>295</v>
      </c>
      <c r="AO124" s="16" t="s">
        <v>4</v>
      </c>
      <c r="AP124" s="16"/>
      <c r="AQ124" s="7"/>
      <c r="AR124" s="51" t="str">
        <f t="shared" si="113"/>
        <v/>
      </c>
      <c r="AS124" s="51" t="str">
        <f t="shared" si="114"/>
        <v/>
      </c>
      <c r="AT124" s="51" t="str">
        <f t="shared" si="115"/>
        <v/>
      </c>
      <c r="AU124" s="81" t="str">
        <f t="shared" si="116"/>
        <v/>
      </c>
      <c r="AV124" s="7"/>
      <c r="AW124" s="152"/>
      <c r="AY124" s="142"/>
      <c r="AZ124" s="86"/>
      <c r="BA124" s="87"/>
      <c r="BB124" s="16"/>
      <c r="BC124" s="16"/>
      <c r="BD124" s="16"/>
      <c r="BE124" s="51" t="str">
        <f t="shared" si="109"/>
        <v/>
      </c>
      <c r="BF124" s="51" t="str">
        <f t="shared" si="110"/>
        <v/>
      </c>
      <c r="BG124" s="51" t="str">
        <f t="shared" si="111"/>
        <v/>
      </c>
      <c r="BH124" s="81" t="str">
        <f t="shared" si="112"/>
        <v/>
      </c>
      <c r="BI124" s="17"/>
      <c r="BJ124" s="152" t="s">
        <v>312</v>
      </c>
      <c r="BL124" s="43" t="str">
        <f t="shared" si="117"/>
        <v/>
      </c>
      <c r="BM124" s="44" t="str">
        <f t="shared" si="118"/>
        <v/>
      </c>
    </row>
    <row r="125" spans="2:65" x14ac:dyDescent="0.25">
      <c r="B125" s="128"/>
      <c r="C125" s="17"/>
      <c r="D125" s="121">
        <f t="shared" ca="1" si="104"/>
        <v>44148</v>
      </c>
      <c r="E125" s="16"/>
      <c r="F125" s="17"/>
      <c r="G125" s="17"/>
      <c r="H125" s="65"/>
      <c r="I125" s="17"/>
      <c r="J125" s="129"/>
      <c r="L125" s="142"/>
      <c r="M125" s="18"/>
      <c r="N125" s="19"/>
      <c r="O125" s="16"/>
      <c r="P125" s="16"/>
      <c r="Q125" s="7"/>
      <c r="R125" s="51"/>
      <c r="S125" s="51"/>
      <c r="T125" s="51"/>
      <c r="U125" s="16"/>
      <c r="V125" s="7"/>
      <c r="W125" s="143"/>
      <c r="Y125" s="142"/>
      <c r="Z125" s="18"/>
      <c r="AA125" s="19"/>
      <c r="AB125" s="16"/>
      <c r="AC125" s="16"/>
      <c r="AD125" s="160"/>
      <c r="AE125" s="51" t="str">
        <f t="shared" si="105"/>
        <v/>
      </c>
      <c r="AF125" s="51" t="str">
        <f t="shared" si="106"/>
        <v/>
      </c>
      <c r="AG125" s="51" t="str">
        <f t="shared" si="107"/>
        <v/>
      </c>
      <c r="AH125" s="81" t="str">
        <f t="shared" si="108"/>
        <v/>
      </c>
      <c r="AI125" s="158"/>
      <c r="AJ125" s="152"/>
      <c r="AL125" s="142"/>
      <c r="AM125" s="18" t="s">
        <v>7</v>
      </c>
      <c r="AN125" s="82" t="s">
        <v>272</v>
      </c>
      <c r="AO125" s="16" t="s">
        <v>4</v>
      </c>
      <c r="AP125" s="16"/>
      <c r="AQ125" s="7"/>
      <c r="AR125" s="51" t="str">
        <f t="shared" si="113"/>
        <v/>
      </c>
      <c r="AS125" s="51" t="str">
        <f t="shared" si="114"/>
        <v/>
      </c>
      <c r="AT125" s="51" t="str">
        <f t="shared" si="115"/>
        <v/>
      </c>
      <c r="AU125" s="81" t="str">
        <f t="shared" si="116"/>
        <v/>
      </c>
      <c r="AV125" s="7"/>
      <c r="AW125" s="152"/>
      <c r="AY125" s="142"/>
      <c r="AZ125" s="86"/>
      <c r="BA125" s="87"/>
      <c r="BB125" s="16"/>
      <c r="BC125" s="16"/>
      <c r="BD125" s="16"/>
      <c r="BE125" s="51" t="str">
        <f t="shared" si="109"/>
        <v/>
      </c>
      <c r="BF125" s="51" t="str">
        <f t="shared" si="110"/>
        <v/>
      </c>
      <c r="BG125" s="51" t="str">
        <f t="shared" si="111"/>
        <v/>
      </c>
      <c r="BH125" s="81" t="str">
        <f t="shared" si="112"/>
        <v/>
      </c>
      <c r="BI125" s="17"/>
      <c r="BJ125" s="152" t="s">
        <v>312</v>
      </c>
      <c r="BL125" s="43" t="str">
        <f t="shared" si="117"/>
        <v/>
      </c>
      <c r="BM125" s="44" t="str">
        <f t="shared" si="118"/>
        <v/>
      </c>
    </row>
    <row r="126" spans="2:65" x14ac:dyDescent="0.25">
      <c r="B126" s="128"/>
      <c r="C126" s="17"/>
      <c r="D126" s="121">
        <f t="shared" ca="1" si="104"/>
        <v>44148</v>
      </c>
      <c r="E126" s="16"/>
      <c r="F126" s="17"/>
      <c r="G126" s="17"/>
      <c r="H126" s="65"/>
      <c r="I126" s="17"/>
      <c r="J126" s="129"/>
      <c r="L126" s="142"/>
      <c r="M126" s="18"/>
      <c r="N126" s="19"/>
      <c r="O126" s="16"/>
      <c r="P126" s="16"/>
      <c r="Q126" s="7"/>
      <c r="R126" s="51"/>
      <c r="S126" s="51"/>
      <c r="T126" s="51"/>
      <c r="U126" s="16"/>
      <c r="V126" s="7"/>
      <c r="W126" s="143"/>
      <c r="Y126" s="142"/>
      <c r="Z126" s="18"/>
      <c r="AA126" s="19"/>
      <c r="AB126" s="16"/>
      <c r="AC126" s="16"/>
      <c r="AD126" s="160"/>
      <c r="AE126" s="51" t="str">
        <f t="shared" si="105"/>
        <v/>
      </c>
      <c r="AF126" s="51" t="str">
        <f t="shared" si="106"/>
        <v/>
      </c>
      <c r="AG126" s="51" t="str">
        <f t="shared" si="107"/>
        <v/>
      </c>
      <c r="AH126" s="81" t="str">
        <f t="shared" si="108"/>
        <v/>
      </c>
      <c r="AI126" s="158"/>
      <c r="AJ126" s="152"/>
      <c r="AL126" s="142"/>
      <c r="AM126" s="18" t="s">
        <v>7</v>
      </c>
      <c r="AN126" s="82" t="s">
        <v>298</v>
      </c>
      <c r="AO126" s="16" t="s">
        <v>4</v>
      </c>
      <c r="AP126" s="16"/>
      <c r="AQ126" s="7"/>
      <c r="AR126" s="51" t="str">
        <f t="shared" si="113"/>
        <v/>
      </c>
      <c r="AS126" s="51" t="str">
        <f t="shared" si="114"/>
        <v/>
      </c>
      <c r="AT126" s="51" t="str">
        <f t="shared" si="115"/>
        <v/>
      </c>
      <c r="AU126" s="81" t="str">
        <f t="shared" si="116"/>
        <v/>
      </c>
      <c r="AV126" s="7"/>
      <c r="AW126" s="152"/>
      <c r="AY126" s="142"/>
      <c r="AZ126" s="86"/>
      <c r="BA126" s="87"/>
      <c r="BB126" s="16"/>
      <c r="BC126" s="16"/>
      <c r="BD126" s="16"/>
      <c r="BE126" s="51" t="str">
        <f t="shared" si="109"/>
        <v/>
      </c>
      <c r="BF126" s="51" t="str">
        <f t="shared" si="110"/>
        <v/>
      </c>
      <c r="BG126" s="51" t="str">
        <f t="shared" si="111"/>
        <v/>
      </c>
      <c r="BH126" s="81" t="str">
        <f t="shared" si="112"/>
        <v/>
      </c>
      <c r="BI126" s="17"/>
      <c r="BJ126" s="152" t="s">
        <v>312</v>
      </c>
      <c r="BL126" s="43" t="str">
        <f t="shared" si="117"/>
        <v/>
      </c>
      <c r="BM126" s="44" t="str">
        <f t="shared" si="118"/>
        <v/>
      </c>
    </row>
    <row r="127" spans="2:65" x14ac:dyDescent="0.25">
      <c r="B127" s="128"/>
      <c r="C127" s="17"/>
      <c r="D127" s="121">
        <f t="shared" ca="1" si="104"/>
        <v>44148</v>
      </c>
      <c r="E127" s="16"/>
      <c r="F127" s="17"/>
      <c r="G127" s="17"/>
      <c r="H127" s="65"/>
      <c r="I127" s="17"/>
      <c r="J127" s="129"/>
      <c r="L127" s="142"/>
      <c r="M127" s="18"/>
      <c r="N127" s="19"/>
      <c r="O127" s="16"/>
      <c r="P127" s="16"/>
      <c r="Q127" s="7"/>
      <c r="R127" s="51"/>
      <c r="S127" s="51"/>
      <c r="T127" s="51"/>
      <c r="U127" s="16"/>
      <c r="V127" s="7"/>
      <c r="W127" s="143"/>
      <c r="Y127" s="142"/>
      <c r="Z127" s="18"/>
      <c r="AA127" s="19"/>
      <c r="AB127" s="16"/>
      <c r="AC127" s="16"/>
      <c r="AD127" s="160"/>
      <c r="AE127" s="51" t="str">
        <f t="shared" si="105"/>
        <v/>
      </c>
      <c r="AF127" s="51" t="str">
        <f t="shared" si="106"/>
        <v/>
      </c>
      <c r="AG127" s="51" t="str">
        <f t="shared" si="107"/>
        <v/>
      </c>
      <c r="AH127" s="81" t="str">
        <f t="shared" si="108"/>
        <v/>
      </c>
      <c r="AI127" s="158"/>
      <c r="AJ127" s="152"/>
      <c r="AL127" s="142"/>
      <c r="AM127" s="18" t="s">
        <v>7</v>
      </c>
      <c r="AN127" s="82" t="s">
        <v>299</v>
      </c>
      <c r="AO127" s="16" t="s">
        <v>4</v>
      </c>
      <c r="AP127" s="16"/>
      <c r="AQ127" s="7"/>
      <c r="AR127" s="51" t="str">
        <f t="shared" si="113"/>
        <v/>
      </c>
      <c r="AS127" s="51" t="str">
        <f t="shared" si="114"/>
        <v/>
      </c>
      <c r="AT127" s="51" t="str">
        <f t="shared" si="115"/>
        <v/>
      </c>
      <c r="AU127" s="81" t="str">
        <f t="shared" si="116"/>
        <v/>
      </c>
      <c r="AV127" s="7"/>
      <c r="AW127" s="152"/>
      <c r="AY127" s="142"/>
      <c r="AZ127" s="86"/>
      <c r="BA127" s="87"/>
      <c r="BB127" s="16"/>
      <c r="BC127" s="16"/>
      <c r="BD127" s="16"/>
      <c r="BE127" s="51" t="str">
        <f t="shared" si="109"/>
        <v/>
      </c>
      <c r="BF127" s="51" t="str">
        <f t="shared" si="110"/>
        <v/>
      </c>
      <c r="BG127" s="51" t="str">
        <f t="shared" si="111"/>
        <v/>
      </c>
      <c r="BH127" s="81" t="str">
        <f t="shared" si="112"/>
        <v/>
      </c>
      <c r="BI127" s="17"/>
      <c r="BJ127" s="152" t="s">
        <v>312</v>
      </c>
      <c r="BL127" s="43" t="str">
        <f t="shared" si="117"/>
        <v/>
      </c>
      <c r="BM127" s="44" t="str">
        <f t="shared" si="118"/>
        <v/>
      </c>
    </row>
    <row r="128" spans="2:65" x14ac:dyDescent="0.25">
      <c r="B128" s="128"/>
      <c r="C128" s="17"/>
      <c r="D128" s="121">
        <f t="shared" ca="1" si="104"/>
        <v>44148</v>
      </c>
      <c r="E128" s="16"/>
      <c r="F128" s="17"/>
      <c r="G128" s="17"/>
      <c r="H128" s="65"/>
      <c r="I128" s="17"/>
      <c r="J128" s="129"/>
      <c r="L128" s="142"/>
      <c r="M128" s="18"/>
      <c r="N128" s="19"/>
      <c r="O128" s="16"/>
      <c r="P128" s="16"/>
      <c r="Q128" s="7"/>
      <c r="R128" s="51"/>
      <c r="S128" s="51"/>
      <c r="T128" s="51"/>
      <c r="U128" s="16"/>
      <c r="V128" s="7"/>
      <c r="W128" s="143"/>
      <c r="Y128" s="142"/>
      <c r="Z128" s="18"/>
      <c r="AA128" s="19"/>
      <c r="AB128" s="16"/>
      <c r="AC128" s="16"/>
      <c r="AD128" s="160"/>
      <c r="AE128" s="51" t="str">
        <f t="shared" si="105"/>
        <v/>
      </c>
      <c r="AF128" s="51" t="str">
        <f t="shared" si="106"/>
        <v/>
      </c>
      <c r="AG128" s="51" t="str">
        <f t="shared" si="107"/>
        <v/>
      </c>
      <c r="AH128" s="81" t="str">
        <f t="shared" si="108"/>
        <v/>
      </c>
      <c r="AI128" s="158"/>
      <c r="AJ128" s="152"/>
      <c r="AL128" s="142"/>
      <c r="AM128" s="18" t="s">
        <v>7</v>
      </c>
      <c r="AN128" s="19" t="s">
        <v>273</v>
      </c>
      <c r="AO128" s="16" t="s">
        <v>4</v>
      </c>
      <c r="AP128" s="16"/>
      <c r="AQ128" s="7"/>
      <c r="AR128" s="51" t="str">
        <f t="shared" si="113"/>
        <v/>
      </c>
      <c r="AS128" s="51" t="str">
        <f t="shared" si="114"/>
        <v/>
      </c>
      <c r="AT128" s="51" t="str">
        <f t="shared" si="115"/>
        <v/>
      </c>
      <c r="AU128" s="81" t="str">
        <f t="shared" si="116"/>
        <v/>
      </c>
      <c r="AV128" s="7"/>
      <c r="AW128" s="152"/>
      <c r="AY128" s="142"/>
      <c r="AZ128" s="86"/>
      <c r="BA128" s="87"/>
      <c r="BB128" s="16"/>
      <c r="BC128" s="16"/>
      <c r="BD128" s="16"/>
      <c r="BE128" s="51" t="str">
        <f t="shared" si="109"/>
        <v/>
      </c>
      <c r="BF128" s="51" t="str">
        <f t="shared" si="110"/>
        <v/>
      </c>
      <c r="BG128" s="51" t="str">
        <f t="shared" si="111"/>
        <v/>
      </c>
      <c r="BH128" s="81" t="str">
        <f t="shared" si="112"/>
        <v/>
      </c>
      <c r="BI128" s="17"/>
      <c r="BJ128" s="152" t="s">
        <v>312</v>
      </c>
      <c r="BL128" s="43" t="str">
        <f t="shared" si="117"/>
        <v/>
      </c>
      <c r="BM128" s="44" t="str">
        <f t="shared" si="118"/>
        <v/>
      </c>
    </row>
    <row r="129" spans="2:65" x14ac:dyDescent="0.25">
      <c r="B129" s="128"/>
      <c r="C129" s="17"/>
      <c r="D129" s="121">
        <f t="shared" ca="1" si="104"/>
        <v>44148</v>
      </c>
      <c r="E129" s="16"/>
      <c r="F129" s="17"/>
      <c r="G129" s="17"/>
      <c r="H129" s="65"/>
      <c r="I129" s="17"/>
      <c r="J129" s="129"/>
      <c r="L129" s="142"/>
      <c r="M129" s="18"/>
      <c r="N129" s="19"/>
      <c r="O129" s="16"/>
      <c r="P129" s="16"/>
      <c r="Q129" s="7"/>
      <c r="R129" s="51"/>
      <c r="S129" s="51"/>
      <c r="T129" s="51"/>
      <c r="U129" s="16"/>
      <c r="V129" s="7"/>
      <c r="W129" s="143"/>
      <c r="Y129" s="142"/>
      <c r="Z129" s="18"/>
      <c r="AA129" s="19"/>
      <c r="AB129" s="16"/>
      <c r="AC129" s="16"/>
      <c r="AD129" s="160"/>
      <c r="AE129" s="51" t="str">
        <f t="shared" si="105"/>
        <v/>
      </c>
      <c r="AF129" s="51" t="str">
        <f t="shared" si="106"/>
        <v/>
      </c>
      <c r="AG129" s="51" t="str">
        <f t="shared" si="107"/>
        <v/>
      </c>
      <c r="AH129" s="81" t="str">
        <f t="shared" si="108"/>
        <v/>
      </c>
      <c r="AI129" s="158"/>
      <c r="AJ129" s="152"/>
      <c r="AL129" s="142"/>
      <c r="AM129" s="18" t="s">
        <v>7</v>
      </c>
      <c r="AN129" s="19" t="s">
        <v>292</v>
      </c>
      <c r="AO129" s="16" t="s">
        <v>4</v>
      </c>
      <c r="AP129" s="16"/>
      <c r="AQ129" s="7"/>
      <c r="AR129" s="51" t="str">
        <f t="shared" si="113"/>
        <v/>
      </c>
      <c r="AS129" s="51" t="str">
        <f t="shared" si="114"/>
        <v/>
      </c>
      <c r="AT129" s="51" t="str">
        <f t="shared" si="115"/>
        <v/>
      </c>
      <c r="AU129" s="81" t="str">
        <f t="shared" si="116"/>
        <v/>
      </c>
      <c r="AV129" s="7"/>
      <c r="AW129" s="152"/>
      <c r="AY129" s="142"/>
      <c r="AZ129" s="86"/>
      <c r="BA129" s="87"/>
      <c r="BB129" s="16"/>
      <c r="BC129" s="16"/>
      <c r="BD129" s="16"/>
      <c r="BE129" s="51" t="str">
        <f t="shared" si="109"/>
        <v/>
      </c>
      <c r="BF129" s="51" t="str">
        <f t="shared" si="110"/>
        <v/>
      </c>
      <c r="BG129" s="51" t="str">
        <f t="shared" si="111"/>
        <v/>
      </c>
      <c r="BH129" s="81" t="str">
        <f t="shared" si="112"/>
        <v/>
      </c>
      <c r="BI129" s="17"/>
      <c r="BJ129" s="152" t="s">
        <v>312</v>
      </c>
      <c r="BL129" s="43" t="str">
        <f t="shared" si="117"/>
        <v/>
      </c>
      <c r="BM129" s="44" t="str">
        <f t="shared" si="118"/>
        <v/>
      </c>
    </row>
    <row r="130" spans="2:65" x14ac:dyDescent="0.25">
      <c r="B130" s="128"/>
      <c r="C130" s="17"/>
      <c r="D130" s="121">
        <f t="shared" ca="1" si="104"/>
        <v>44148</v>
      </c>
      <c r="E130" s="16"/>
      <c r="F130" s="17"/>
      <c r="G130" s="17"/>
      <c r="H130" s="65"/>
      <c r="I130" s="17"/>
      <c r="J130" s="129"/>
      <c r="L130" s="142"/>
      <c r="M130" s="18"/>
      <c r="N130" s="19"/>
      <c r="O130" s="16"/>
      <c r="P130" s="16"/>
      <c r="Q130" s="7"/>
      <c r="R130" s="51"/>
      <c r="S130" s="51"/>
      <c r="T130" s="51"/>
      <c r="U130" s="16"/>
      <c r="V130" s="7"/>
      <c r="W130" s="143"/>
      <c r="Y130" s="142"/>
      <c r="Z130" s="18"/>
      <c r="AA130" s="19"/>
      <c r="AB130" s="16"/>
      <c r="AC130" s="16"/>
      <c r="AD130" s="160"/>
      <c r="AE130" s="51" t="str">
        <f t="shared" si="105"/>
        <v/>
      </c>
      <c r="AF130" s="51" t="str">
        <f t="shared" si="106"/>
        <v/>
      </c>
      <c r="AG130" s="51" t="str">
        <f t="shared" si="107"/>
        <v/>
      </c>
      <c r="AH130" s="81" t="str">
        <f t="shared" si="108"/>
        <v/>
      </c>
      <c r="AI130" s="158"/>
      <c r="AJ130" s="152"/>
      <c r="AL130" s="142"/>
      <c r="AM130" s="18" t="s">
        <v>7</v>
      </c>
      <c r="AN130" s="19" t="s">
        <v>293</v>
      </c>
      <c r="AO130" s="16" t="s">
        <v>4</v>
      </c>
      <c r="AP130" s="16"/>
      <c r="AQ130" s="7"/>
      <c r="AR130" s="51" t="str">
        <f t="shared" si="113"/>
        <v/>
      </c>
      <c r="AS130" s="51" t="str">
        <f t="shared" si="114"/>
        <v/>
      </c>
      <c r="AT130" s="51" t="str">
        <f t="shared" si="115"/>
        <v/>
      </c>
      <c r="AU130" s="81" t="str">
        <f t="shared" si="116"/>
        <v/>
      </c>
      <c r="AV130" s="7"/>
      <c r="AW130" s="152"/>
      <c r="AY130" s="142"/>
      <c r="AZ130" s="86"/>
      <c r="BA130" s="87"/>
      <c r="BB130" s="16"/>
      <c r="BC130" s="16"/>
      <c r="BD130" s="16"/>
      <c r="BE130" s="51" t="str">
        <f t="shared" si="109"/>
        <v/>
      </c>
      <c r="BF130" s="51" t="str">
        <f t="shared" si="110"/>
        <v/>
      </c>
      <c r="BG130" s="51" t="str">
        <f t="shared" si="111"/>
        <v/>
      </c>
      <c r="BH130" s="81" t="str">
        <f t="shared" si="112"/>
        <v/>
      </c>
      <c r="BI130" s="17"/>
      <c r="BJ130" s="152" t="s">
        <v>312</v>
      </c>
      <c r="BL130" s="43" t="str">
        <f t="shared" si="117"/>
        <v/>
      </c>
      <c r="BM130" s="44" t="str">
        <f t="shared" si="118"/>
        <v/>
      </c>
    </row>
    <row r="131" spans="2:65" x14ac:dyDescent="0.25">
      <c r="B131" s="128"/>
      <c r="C131" s="17"/>
      <c r="D131" s="121">
        <f t="shared" ca="1" si="104"/>
        <v>44148</v>
      </c>
      <c r="E131" s="16"/>
      <c r="F131" s="17"/>
      <c r="G131" s="17"/>
      <c r="H131" s="65"/>
      <c r="I131" s="17"/>
      <c r="J131" s="129"/>
      <c r="L131" s="142"/>
      <c r="M131" s="18"/>
      <c r="N131" s="19"/>
      <c r="O131" s="16"/>
      <c r="P131" s="16"/>
      <c r="Q131" s="7"/>
      <c r="R131" s="51"/>
      <c r="S131" s="51"/>
      <c r="T131" s="51"/>
      <c r="U131" s="16"/>
      <c r="V131" s="7"/>
      <c r="W131" s="143"/>
      <c r="Y131" s="142"/>
      <c r="Z131" s="18"/>
      <c r="AA131" s="19"/>
      <c r="AB131" s="16"/>
      <c r="AC131" s="16"/>
      <c r="AD131" s="160"/>
      <c r="AE131" s="51" t="str">
        <f t="shared" si="105"/>
        <v/>
      </c>
      <c r="AF131" s="51" t="str">
        <f t="shared" si="106"/>
        <v/>
      </c>
      <c r="AG131" s="51" t="str">
        <f t="shared" si="107"/>
        <v/>
      </c>
      <c r="AH131" s="81" t="str">
        <f t="shared" si="108"/>
        <v/>
      </c>
      <c r="AI131" s="158"/>
      <c r="AJ131" s="152"/>
      <c r="AL131" s="142"/>
      <c r="AM131" s="18" t="s">
        <v>7</v>
      </c>
      <c r="AN131" s="19" t="s">
        <v>274</v>
      </c>
      <c r="AO131" s="16" t="s">
        <v>4</v>
      </c>
      <c r="AP131" s="16"/>
      <c r="AQ131" s="7"/>
      <c r="AR131" s="51" t="str">
        <f t="shared" si="113"/>
        <v/>
      </c>
      <c r="AS131" s="51" t="str">
        <f t="shared" si="114"/>
        <v/>
      </c>
      <c r="AT131" s="51" t="str">
        <f t="shared" si="115"/>
        <v/>
      </c>
      <c r="AU131" s="81" t="str">
        <f t="shared" si="116"/>
        <v/>
      </c>
      <c r="AV131" s="7"/>
      <c r="AW131" s="152"/>
      <c r="AY131" s="142"/>
      <c r="AZ131" s="86"/>
      <c r="BA131" s="87"/>
      <c r="BB131" s="16"/>
      <c r="BC131" s="16"/>
      <c r="BD131" s="16"/>
      <c r="BE131" s="51" t="str">
        <f t="shared" si="109"/>
        <v/>
      </c>
      <c r="BF131" s="51" t="str">
        <f t="shared" si="110"/>
        <v/>
      </c>
      <c r="BG131" s="51" t="str">
        <f t="shared" si="111"/>
        <v/>
      </c>
      <c r="BH131" s="81" t="str">
        <f t="shared" si="112"/>
        <v/>
      </c>
      <c r="BI131" s="17"/>
      <c r="BJ131" s="152" t="s">
        <v>312</v>
      </c>
      <c r="BL131" s="43" t="str">
        <f t="shared" si="117"/>
        <v/>
      </c>
      <c r="BM131" s="44" t="str">
        <f t="shared" si="118"/>
        <v/>
      </c>
    </row>
    <row r="132" spans="2:65" x14ac:dyDescent="0.25">
      <c r="B132" s="128"/>
      <c r="C132" s="17"/>
      <c r="D132" s="121">
        <f t="shared" ca="1" si="104"/>
        <v>44148</v>
      </c>
      <c r="E132" s="16"/>
      <c r="F132" s="17"/>
      <c r="G132" s="17"/>
      <c r="H132" s="65"/>
      <c r="I132" s="17"/>
      <c r="J132" s="129"/>
      <c r="L132" s="142"/>
      <c r="M132" s="18"/>
      <c r="N132" s="19"/>
      <c r="O132" s="16"/>
      <c r="P132" s="16"/>
      <c r="Q132" s="7"/>
      <c r="R132" s="51"/>
      <c r="S132" s="51"/>
      <c r="T132" s="51"/>
      <c r="U132" s="16"/>
      <c r="V132" s="7"/>
      <c r="W132" s="143"/>
      <c r="Y132" s="142"/>
      <c r="Z132" s="18"/>
      <c r="AA132" s="19"/>
      <c r="AB132" s="16"/>
      <c r="AC132" s="16"/>
      <c r="AD132" s="160"/>
      <c r="AE132" s="51" t="str">
        <f t="shared" si="105"/>
        <v/>
      </c>
      <c r="AF132" s="51" t="str">
        <f t="shared" si="106"/>
        <v/>
      </c>
      <c r="AG132" s="51" t="str">
        <f t="shared" si="107"/>
        <v/>
      </c>
      <c r="AH132" s="81" t="str">
        <f t="shared" si="108"/>
        <v/>
      </c>
      <c r="AI132" s="158"/>
      <c r="AJ132" s="152"/>
      <c r="AL132" s="142"/>
      <c r="AM132" s="18" t="s">
        <v>7</v>
      </c>
      <c r="AN132" s="19" t="s">
        <v>290</v>
      </c>
      <c r="AO132" s="16" t="s">
        <v>4</v>
      </c>
      <c r="AP132" s="16"/>
      <c r="AQ132" s="7"/>
      <c r="AR132" s="51" t="str">
        <f t="shared" si="113"/>
        <v/>
      </c>
      <c r="AS132" s="51" t="str">
        <f t="shared" si="114"/>
        <v/>
      </c>
      <c r="AT132" s="51" t="str">
        <f t="shared" si="115"/>
        <v/>
      </c>
      <c r="AU132" s="81" t="str">
        <f t="shared" si="116"/>
        <v/>
      </c>
      <c r="AV132" s="7"/>
      <c r="AW132" s="152"/>
      <c r="AY132" s="142"/>
      <c r="AZ132" s="86"/>
      <c r="BA132" s="87"/>
      <c r="BB132" s="16"/>
      <c r="BC132" s="16"/>
      <c r="BD132" s="16"/>
      <c r="BE132" s="51" t="str">
        <f t="shared" si="109"/>
        <v/>
      </c>
      <c r="BF132" s="51" t="str">
        <f t="shared" si="110"/>
        <v/>
      </c>
      <c r="BG132" s="51" t="str">
        <f t="shared" si="111"/>
        <v/>
      </c>
      <c r="BH132" s="81" t="str">
        <f t="shared" si="112"/>
        <v/>
      </c>
      <c r="BI132" s="17"/>
      <c r="BJ132" s="152" t="s">
        <v>312</v>
      </c>
      <c r="BL132" s="43" t="str">
        <f t="shared" si="117"/>
        <v/>
      </c>
      <c r="BM132" s="44" t="str">
        <f t="shared" si="118"/>
        <v/>
      </c>
    </row>
    <row r="133" spans="2:65" x14ac:dyDescent="0.25">
      <c r="B133" s="128"/>
      <c r="C133" s="17"/>
      <c r="D133" s="121">
        <f t="shared" ca="1" si="104"/>
        <v>44148</v>
      </c>
      <c r="E133" s="16"/>
      <c r="F133" s="17"/>
      <c r="G133" s="17"/>
      <c r="H133" s="65"/>
      <c r="I133" s="17"/>
      <c r="J133" s="129"/>
      <c r="L133" s="142"/>
      <c r="M133" s="18"/>
      <c r="N133" s="19"/>
      <c r="O133" s="16"/>
      <c r="P133" s="16"/>
      <c r="Q133" s="7"/>
      <c r="R133" s="51"/>
      <c r="S133" s="51"/>
      <c r="T133" s="51"/>
      <c r="U133" s="16"/>
      <c r="V133" s="7"/>
      <c r="W133" s="143"/>
      <c r="Y133" s="142"/>
      <c r="Z133" s="18"/>
      <c r="AA133" s="19"/>
      <c r="AB133" s="16"/>
      <c r="AC133" s="16"/>
      <c r="AD133" s="160"/>
      <c r="AE133" s="51" t="str">
        <f t="shared" si="105"/>
        <v/>
      </c>
      <c r="AF133" s="51" t="str">
        <f t="shared" si="106"/>
        <v/>
      </c>
      <c r="AG133" s="51" t="str">
        <f t="shared" si="107"/>
        <v/>
      </c>
      <c r="AH133" s="81" t="str">
        <f t="shared" si="108"/>
        <v/>
      </c>
      <c r="AI133" s="158"/>
      <c r="AJ133" s="152"/>
      <c r="AL133" s="142"/>
      <c r="AM133" s="18" t="s">
        <v>7</v>
      </c>
      <c r="AN133" s="19" t="s">
        <v>291</v>
      </c>
      <c r="AO133" s="16" t="s">
        <v>4</v>
      </c>
      <c r="AP133" s="16"/>
      <c r="AQ133" s="7"/>
      <c r="AR133" s="51" t="str">
        <f t="shared" si="113"/>
        <v/>
      </c>
      <c r="AS133" s="51" t="str">
        <f t="shared" si="114"/>
        <v/>
      </c>
      <c r="AT133" s="51" t="str">
        <f t="shared" si="115"/>
        <v/>
      </c>
      <c r="AU133" s="81" t="str">
        <f t="shared" si="116"/>
        <v/>
      </c>
      <c r="AV133" s="7"/>
      <c r="AW133" s="152"/>
      <c r="AY133" s="142"/>
      <c r="AZ133" s="86"/>
      <c r="BA133" s="87"/>
      <c r="BB133" s="16"/>
      <c r="BC133" s="16"/>
      <c r="BD133" s="16"/>
      <c r="BE133" s="51" t="str">
        <f t="shared" si="109"/>
        <v/>
      </c>
      <c r="BF133" s="51" t="str">
        <f t="shared" si="110"/>
        <v/>
      </c>
      <c r="BG133" s="51" t="str">
        <f t="shared" si="111"/>
        <v/>
      </c>
      <c r="BH133" s="81" t="str">
        <f t="shared" si="112"/>
        <v/>
      </c>
      <c r="BI133" s="17"/>
      <c r="BJ133" s="152" t="s">
        <v>312</v>
      </c>
      <c r="BL133" s="43" t="str">
        <f t="shared" si="117"/>
        <v/>
      </c>
      <c r="BM133" s="44" t="str">
        <f t="shared" si="118"/>
        <v/>
      </c>
    </row>
    <row r="134" spans="2:65" x14ac:dyDescent="0.25">
      <c r="B134" s="128"/>
      <c r="C134" s="17"/>
      <c r="D134" s="121">
        <f t="shared" ca="1" si="104"/>
        <v>44148</v>
      </c>
      <c r="E134" s="16"/>
      <c r="F134" s="17"/>
      <c r="G134" s="17"/>
      <c r="H134" s="65"/>
      <c r="I134" s="17"/>
      <c r="J134" s="129"/>
      <c r="L134" s="142"/>
      <c r="M134" s="18"/>
      <c r="N134" s="19"/>
      <c r="O134" s="16"/>
      <c r="P134" s="16"/>
      <c r="Q134" s="7"/>
      <c r="R134" s="51"/>
      <c r="S134" s="51"/>
      <c r="T134" s="51"/>
      <c r="U134" s="16"/>
      <c r="V134" s="7"/>
      <c r="W134" s="143"/>
      <c r="Y134" s="142"/>
      <c r="Z134" s="18"/>
      <c r="AA134" s="19"/>
      <c r="AB134" s="16"/>
      <c r="AC134" s="16"/>
      <c r="AD134" s="160"/>
      <c r="AE134" s="51" t="str">
        <f t="shared" si="105"/>
        <v/>
      </c>
      <c r="AF134" s="51" t="str">
        <f t="shared" si="106"/>
        <v/>
      </c>
      <c r="AG134" s="51" t="str">
        <f t="shared" si="107"/>
        <v/>
      </c>
      <c r="AH134" s="81" t="str">
        <f t="shared" si="108"/>
        <v/>
      </c>
      <c r="AI134" s="158"/>
      <c r="AJ134" s="152"/>
      <c r="AL134" s="142"/>
      <c r="AM134" s="18" t="s">
        <v>7</v>
      </c>
      <c r="AN134" s="19" t="s">
        <v>275</v>
      </c>
      <c r="AO134" s="16" t="s">
        <v>4</v>
      </c>
      <c r="AP134" s="16"/>
      <c r="AQ134" s="7"/>
      <c r="AR134" s="51" t="str">
        <f t="shared" si="113"/>
        <v/>
      </c>
      <c r="AS134" s="51" t="str">
        <f t="shared" si="114"/>
        <v/>
      </c>
      <c r="AT134" s="51" t="str">
        <f t="shared" si="115"/>
        <v/>
      </c>
      <c r="AU134" s="81" t="str">
        <f t="shared" si="116"/>
        <v/>
      </c>
      <c r="AV134" s="7"/>
      <c r="AW134" s="152"/>
      <c r="AY134" s="142"/>
      <c r="AZ134" s="86"/>
      <c r="BA134" s="87"/>
      <c r="BB134" s="16"/>
      <c r="BC134" s="16"/>
      <c r="BD134" s="16"/>
      <c r="BE134" s="51" t="str">
        <f t="shared" si="109"/>
        <v/>
      </c>
      <c r="BF134" s="51" t="str">
        <f t="shared" si="110"/>
        <v/>
      </c>
      <c r="BG134" s="51" t="str">
        <f t="shared" si="111"/>
        <v/>
      </c>
      <c r="BH134" s="81" t="str">
        <f t="shared" si="112"/>
        <v/>
      </c>
      <c r="BI134" s="17"/>
      <c r="BJ134" s="152" t="s">
        <v>312</v>
      </c>
      <c r="BL134" s="43" t="str">
        <f t="shared" si="117"/>
        <v/>
      </c>
      <c r="BM134" s="44" t="str">
        <f t="shared" si="118"/>
        <v/>
      </c>
    </row>
    <row r="135" spans="2:65" x14ac:dyDescent="0.25">
      <c r="B135" s="128"/>
      <c r="C135" s="17"/>
      <c r="D135" s="121">
        <f t="shared" ca="1" si="104"/>
        <v>44148</v>
      </c>
      <c r="E135" s="16"/>
      <c r="F135" s="17"/>
      <c r="G135" s="17"/>
      <c r="H135" s="65"/>
      <c r="I135" s="17"/>
      <c r="J135" s="129"/>
      <c r="L135" s="142"/>
      <c r="M135" s="18"/>
      <c r="N135" s="19"/>
      <c r="O135" s="16"/>
      <c r="P135" s="16"/>
      <c r="Q135" s="7"/>
      <c r="R135" s="51"/>
      <c r="S135" s="51"/>
      <c r="T135" s="51"/>
      <c r="U135" s="16"/>
      <c r="V135" s="7"/>
      <c r="W135" s="143"/>
      <c r="Y135" s="142"/>
      <c r="Z135" s="18"/>
      <c r="AA135" s="19"/>
      <c r="AB135" s="16"/>
      <c r="AC135" s="16"/>
      <c r="AD135" s="160"/>
      <c r="AE135" s="51" t="str">
        <f t="shared" si="105"/>
        <v/>
      </c>
      <c r="AF135" s="51" t="str">
        <f t="shared" si="106"/>
        <v/>
      </c>
      <c r="AG135" s="51" t="str">
        <f t="shared" si="107"/>
        <v/>
      </c>
      <c r="AH135" s="81" t="str">
        <f t="shared" si="108"/>
        <v/>
      </c>
      <c r="AI135" s="158"/>
      <c r="AJ135" s="152"/>
      <c r="AL135" s="142"/>
      <c r="AM135" s="18" t="s">
        <v>7</v>
      </c>
      <c r="AN135" s="19" t="s">
        <v>288</v>
      </c>
      <c r="AO135" s="16" t="s">
        <v>4</v>
      </c>
      <c r="AP135" s="16"/>
      <c r="AQ135" s="7"/>
      <c r="AR135" s="51" t="str">
        <f t="shared" si="113"/>
        <v/>
      </c>
      <c r="AS135" s="51" t="str">
        <f t="shared" si="114"/>
        <v/>
      </c>
      <c r="AT135" s="51" t="str">
        <f t="shared" si="115"/>
        <v/>
      </c>
      <c r="AU135" s="81" t="str">
        <f t="shared" si="116"/>
        <v/>
      </c>
      <c r="AV135" s="7"/>
      <c r="AW135" s="152"/>
      <c r="AY135" s="142"/>
      <c r="AZ135" s="86"/>
      <c r="BA135" s="87"/>
      <c r="BB135" s="16"/>
      <c r="BC135" s="16"/>
      <c r="BD135" s="16"/>
      <c r="BE135" s="51" t="str">
        <f t="shared" si="109"/>
        <v/>
      </c>
      <c r="BF135" s="51" t="str">
        <f t="shared" si="110"/>
        <v/>
      </c>
      <c r="BG135" s="51" t="str">
        <f t="shared" si="111"/>
        <v/>
      </c>
      <c r="BH135" s="81" t="str">
        <f t="shared" si="112"/>
        <v/>
      </c>
      <c r="BI135" s="17"/>
      <c r="BJ135" s="152" t="s">
        <v>312</v>
      </c>
      <c r="BL135" s="43" t="str">
        <f t="shared" si="117"/>
        <v/>
      </c>
      <c r="BM135" s="44" t="str">
        <f t="shared" si="118"/>
        <v/>
      </c>
    </row>
    <row r="136" spans="2:65" x14ac:dyDescent="0.25">
      <c r="B136" s="128"/>
      <c r="C136" s="17"/>
      <c r="D136" s="121">
        <f t="shared" ca="1" si="104"/>
        <v>44148</v>
      </c>
      <c r="E136" s="16"/>
      <c r="F136" s="17"/>
      <c r="G136" s="17"/>
      <c r="H136" s="65"/>
      <c r="I136" s="17"/>
      <c r="J136" s="129"/>
      <c r="L136" s="142"/>
      <c r="M136" s="18"/>
      <c r="N136" s="19"/>
      <c r="O136" s="16"/>
      <c r="P136" s="16"/>
      <c r="Q136" s="7"/>
      <c r="R136" s="51"/>
      <c r="S136" s="51"/>
      <c r="T136" s="51"/>
      <c r="U136" s="16"/>
      <c r="V136" s="7"/>
      <c r="W136" s="143"/>
      <c r="Y136" s="142"/>
      <c r="Z136" s="18"/>
      <c r="AA136" s="19"/>
      <c r="AB136" s="16"/>
      <c r="AC136" s="16"/>
      <c r="AD136" s="160"/>
      <c r="AE136" s="51" t="str">
        <f t="shared" si="105"/>
        <v/>
      </c>
      <c r="AF136" s="51" t="str">
        <f t="shared" si="106"/>
        <v/>
      </c>
      <c r="AG136" s="51" t="str">
        <f t="shared" si="107"/>
        <v/>
      </c>
      <c r="AH136" s="81" t="str">
        <f t="shared" si="108"/>
        <v/>
      </c>
      <c r="AI136" s="158"/>
      <c r="AJ136" s="152"/>
      <c r="AL136" s="142"/>
      <c r="AM136" s="18" t="s">
        <v>7</v>
      </c>
      <c r="AN136" s="19" t="s">
        <v>289</v>
      </c>
      <c r="AO136" s="16" t="s">
        <v>4</v>
      </c>
      <c r="AP136" s="16"/>
      <c r="AQ136" s="7"/>
      <c r="AR136" s="51" t="str">
        <f t="shared" si="113"/>
        <v/>
      </c>
      <c r="AS136" s="51" t="str">
        <f t="shared" si="114"/>
        <v/>
      </c>
      <c r="AT136" s="51" t="str">
        <f t="shared" si="115"/>
        <v/>
      </c>
      <c r="AU136" s="81" t="str">
        <f t="shared" si="116"/>
        <v/>
      </c>
      <c r="AV136" s="7"/>
      <c r="AW136" s="152"/>
      <c r="AY136" s="142"/>
      <c r="AZ136" s="86"/>
      <c r="BA136" s="87"/>
      <c r="BB136" s="16"/>
      <c r="BC136" s="16"/>
      <c r="BD136" s="16"/>
      <c r="BE136" s="51" t="str">
        <f t="shared" si="109"/>
        <v/>
      </c>
      <c r="BF136" s="51" t="str">
        <f t="shared" si="110"/>
        <v/>
      </c>
      <c r="BG136" s="51" t="str">
        <f t="shared" si="111"/>
        <v/>
      </c>
      <c r="BH136" s="81" t="str">
        <f t="shared" si="112"/>
        <v/>
      </c>
      <c r="BI136" s="17"/>
      <c r="BJ136" s="152" t="s">
        <v>312</v>
      </c>
      <c r="BL136" s="43" t="str">
        <f t="shared" si="117"/>
        <v/>
      </c>
      <c r="BM136" s="44" t="str">
        <f t="shared" si="118"/>
        <v/>
      </c>
    </row>
    <row r="137" spans="2:65" x14ac:dyDescent="0.25">
      <c r="B137" s="128"/>
      <c r="C137" s="17"/>
      <c r="D137" s="121">
        <f t="shared" ca="1" si="104"/>
        <v>44148</v>
      </c>
      <c r="E137" s="16"/>
      <c r="F137" s="17"/>
      <c r="G137" s="17"/>
      <c r="H137" s="65"/>
      <c r="I137" s="17"/>
      <c r="J137" s="129"/>
      <c r="L137" s="142"/>
      <c r="M137" s="18"/>
      <c r="N137" s="19"/>
      <c r="O137" s="16"/>
      <c r="P137" s="16"/>
      <c r="Q137" s="7"/>
      <c r="R137" s="51"/>
      <c r="S137" s="51"/>
      <c r="T137" s="51"/>
      <c r="U137" s="16"/>
      <c r="V137" s="7"/>
      <c r="W137" s="143"/>
      <c r="Y137" s="142"/>
      <c r="Z137" s="18"/>
      <c r="AA137" s="19"/>
      <c r="AB137" s="16"/>
      <c r="AC137" s="16"/>
      <c r="AD137" s="160"/>
      <c r="AE137" s="51" t="str">
        <f t="shared" si="105"/>
        <v/>
      </c>
      <c r="AF137" s="51" t="str">
        <f t="shared" si="106"/>
        <v/>
      </c>
      <c r="AG137" s="51" t="str">
        <f t="shared" si="107"/>
        <v/>
      </c>
      <c r="AH137" s="81" t="str">
        <f t="shared" si="108"/>
        <v/>
      </c>
      <c r="AI137" s="158"/>
      <c r="AJ137" s="152"/>
      <c r="AL137" s="142"/>
      <c r="AM137" s="18" t="s">
        <v>7</v>
      </c>
      <c r="AN137" s="19" t="s">
        <v>276</v>
      </c>
      <c r="AO137" s="16" t="s">
        <v>4</v>
      </c>
      <c r="AP137" s="16"/>
      <c r="AQ137" s="7"/>
      <c r="AR137" s="51" t="str">
        <f t="shared" si="113"/>
        <v/>
      </c>
      <c r="AS137" s="51" t="str">
        <f t="shared" si="114"/>
        <v/>
      </c>
      <c r="AT137" s="51" t="str">
        <f t="shared" si="115"/>
        <v/>
      </c>
      <c r="AU137" s="81" t="str">
        <f t="shared" si="116"/>
        <v/>
      </c>
      <c r="AV137" s="7"/>
      <c r="AW137" s="152"/>
      <c r="AY137" s="142"/>
      <c r="AZ137" s="86"/>
      <c r="BA137" s="87"/>
      <c r="BB137" s="16"/>
      <c r="BC137" s="16"/>
      <c r="BD137" s="16"/>
      <c r="BE137" s="51" t="str">
        <f t="shared" si="109"/>
        <v/>
      </c>
      <c r="BF137" s="51" t="str">
        <f t="shared" si="110"/>
        <v/>
      </c>
      <c r="BG137" s="51" t="str">
        <f t="shared" si="111"/>
        <v/>
      </c>
      <c r="BH137" s="81" t="str">
        <f t="shared" si="112"/>
        <v/>
      </c>
      <c r="BI137" s="17"/>
      <c r="BJ137" s="152" t="s">
        <v>312</v>
      </c>
      <c r="BL137" s="43" t="str">
        <f t="shared" si="117"/>
        <v/>
      </c>
      <c r="BM137" s="44" t="str">
        <f t="shared" si="118"/>
        <v/>
      </c>
    </row>
    <row r="138" spans="2:65" x14ac:dyDescent="0.25">
      <c r="B138" s="128"/>
      <c r="C138" s="17"/>
      <c r="D138" s="121">
        <f t="shared" ca="1" si="104"/>
        <v>44148</v>
      </c>
      <c r="E138" s="16"/>
      <c r="F138" s="17"/>
      <c r="G138" s="17"/>
      <c r="H138" s="65"/>
      <c r="I138" s="17"/>
      <c r="J138" s="129"/>
      <c r="L138" s="142"/>
      <c r="M138" s="18"/>
      <c r="N138" s="19"/>
      <c r="O138" s="16"/>
      <c r="P138" s="16"/>
      <c r="Q138" s="7"/>
      <c r="R138" s="51"/>
      <c r="S138" s="51"/>
      <c r="T138" s="51"/>
      <c r="U138" s="16"/>
      <c r="V138" s="7"/>
      <c r="W138" s="143"/>
      <c r="Y138" s="142"/>
      <c r="Z138" s="18"/>
      <c r="AA138" s="19"/>
      <c r="AB138" s="16"/>
      <c r="AC138" s="16"/>
      <c r="AD138" s="160"/>
      <c r="AE138" s="51" t="str">
        <f t="shared" si="105"/>
        <v/>
      </c>
      <c r="AF138" s="51" t="str">
        <f t="shared" si="106"/>
        <v/>
      </c>
      <c r="AG138" s="51" t="str">
        <f t="shared" si="107"/>
        <v/>
      </c>
      <c r="AH138" s="81" t="str">
        <f t="shared" si="108"/>
        <v/>
      </c>
      <c r="AI138" s="158"/>
      <c r="AJ138" s="152"/>
      <c r="AL138" s="142"/>
      <c r="AM138" s="18" t="s">
        <v>7</v>
      </c>
      <c r="AN138" s="19" t="s">
        <v>286</v>
      </c>
      <c r="AO138" s="16" t="s">
        <v>4</v>
      </c>
      <c r="AP138" s="16"/>
      <c r="AQ138" s="7"/>
      <c r="AR138" s="51" t="str">
        <f t="shared" si="113"/>
        <v/>
      </c>
      <c r="AS138" s="51" t="str">
        <f t="shared" si="114"/>
        <v/>
      </c>
      <c r="AT138" s="51" t="str">
        <f t="shared" si="115"/>
        <v/>
      </c>
      <c r="AU138" s="81" t="str">
        <f t="shared" si="116"/>
        <v/>
      </c>
      <c r="AV138" s="7"/>
      <c r="AW138" s="152"/>
      <c r="AY138" s="142"/>
      <c r="AZ138" s="86"/>
      <c r="BA138" s="87"/>
      <c r="BB138" s="16"/>
      <c r="BC138" s="16"/>
      <c r="BD138" s="16"/>
      <c r="BE138" s="51" t="str">
        <f t="shared" si="109"/>
        <v/>
      </c>
      <c r="BF138" s="51" t="str">
        <f t="shared" si="110"/>
        <v/>
      </c>
      <c r="BG138" s="51" t="str">
        <f t="shared" si="111"/>
        <v/>
      </c>
      <c r="BH138" s="81" t="str">
        <f t="shared" si="112"/>
        <v/>
      </c>
      <c r="BI138" s="17"/>
      <c r="BJ138" s="152" t="s">
        <v>312</v>
      </c>
      <c r="BL138" s="43" t="str">
        <f t="shared" si="117"/>
        <v/>
      </c>
      <c r="BM138" s="44" t="str">
        <f t="shared" si="118"/>
        <v/>
      </c>
    </row>
    <row r="139" spans="2:65" x14ac:dyDescent="0.25">
      <c r="B139" s="128"/>
      <c r="C139" s="17"/>
      <c r="D139" s="121">
        <f t="shared" ca="1" si="104"/>
        <v>44148</v>
      </c>
      <c r="E139" s="16"/>
      <c r="F139" s="17"/>
      <c r="G139" s="17"/>
      <c r="H139" s="65"/>
      <c r="I139" s="17"/>
      <c r="J139" s="129"/>
      <c r="L139" s="142"/>
      <c r="M139" s="18"/>
      <c r="N139" s="19"/>
      <c r="O139" s="16"/>
      <c r="P139" s="16"/>
      <c r="Q139" s="7"/>
      <c r="R139" s="51"/>
      <c r="S139" s="51"/>
      <c r="T139" s="51"/>
      <c r="U139" s="16"/>
      <c r="V139" s="7"/>
      <c r="W139" s="143"/>
      <c r="Y139" s="142"/>
      <c r="Z139" s="18"/>
      <c r="AA139" s="19"/>
      <c r="AB139" s="16"/>
      <c r="AC139" s="16"/>
      <c r="AD139" s="160"/>
      <c r="AE139" s="51" t="str">
        <f t="shared" si="105"/>
        <v/>
      </c>
      <c r="AF139" s="51" t="str">
        <f t="shared" si="106"/>
        <v/>
      </c>
      <c r="AG139" s="51" t="str">
        <f t="shared" si="107"/>
        <v/>
      </c>
      <c r="AH139" s="81" t="str">
        <f t="shared" si="108"/>
        <v/>
      </c>
      <c r="AI139" s="158"/>
      <c r="AJ139" s="152"/>
      <c r="AL139" s="142"/>
      <c r="AM139" s="18" t="s">
        <v>7</v>
      </c>
      <c r="AN139" s="19" t="s">
        <v>287</v>
      </c>
      <c r="AO139" s="16" t="s">
        <v>4</v>
      </c>
      <c r="AP139" s="16"/>
      <c r="AQ139" s="7"/>
      <c r="AR139" s="51" t="str">
        <f t="shared" si="113"/>
        <v/>
      </c>
      <c r="AS139" s="51" t="str">
        <f t="shared" si="114"/>
        <v/>
      </c>
      <c r="AT139" s="51" t="str">
        <f t="shared" si="115"/>
        <v/>
      </c>
      <c r="AU139" s="81" t="str">
        <f t="shared" si="116"/>
        <v/>
      </c>
      <c r="AV139" s="7"/>
      <c r="AW139" s="152"/>
      <c r="AY139" s="142"/>
      <c r="AZ139" s="86"/>
      <c r="BA139" s="87"/>
      <c r="BB139" s="16"/>
      <c r="BC139" s="16"/>
      <c r="BD139" s="16"/>
      <c r="BE139" s="51" t="str">
        <f t="shared" si="109"/>
        <v/>
      </c>
      <c r="BF139" s="51" t="str">
        <f t="shared" si="110"/>
        <v/>
      </c>
      <c r="BG139" s="51" t="str">
        <f t="shared" si="111"/>
        <v/>
      </c>
      <c r="BH139" s="81" t="str">
        <f t="shared" si="112"/>
        <v/>
      </c>
      <c r="BI139" s="17"/>
      <c r="BJ139" s="152" t="s">
        <v>312</v>
      </c>
      <c r="BL139" s="43" t="str">
        <f t="shared" si="117"/>
        <v/>
      </c>
      <c r="BM139" s="44" t="str">
        <f t="shared" si="118"/>
        <v/>
      </c>
    </row>
    <row r="140" spans="2:65" x14ac:dyDescent="0.25">
      <c r="B140" s="128"/>
      <c r="C140" s="17"/>
      <c r="D140" s="121">
        <f t="shared" ca="1" si="104"/>
        <v>44148</v>
      </c>
      <c r="E140" s="16"/>
      <c r="F140" s="17"/>
      <c r="G140" s="17"/>
      <c r="H140" s="65"/>
      <c r="I140" s="17"/>
      <c r="J140" s="129"/>
      <c r="L140" s="142"/>
      <c r="M140" s="18"/>
      <c r="N140" s="19"/>
      <c r="O140" s="16"/>
      <c r="P140" s="16"/>
      <c r="Q140" s="7"/>
      <c r="R140" s="51"/>
      <c r="S140" s="51"/>
      <c r="T140" s="51"/>
      <c r="U140" s="16"/>
      <c r="V140" s="7"/>
      <c r="W140" s="143"/>
      <c r="Y140" s="142"/>
      <c r="Z140" s="18"/>
      <c r="AA140" s="19"/>
      <c r="AB140" s="16"/>
      <c r="AC140" s="16"/>
      <c r="AD140" s="160"/>
      <c r="AE140" s="51" t="str">
        <f t="shared" si="105"/>
        <v/>
      </c>
      <c r="AF140" s="51" t="str">
        <f t="shared" si="106"/>
        <v/>
      </c>
      <c r="AG140" s="51" t="str">
        <f t="shared" si="107"/>
        <v/>
      </c>
      <c r="AH140" s="81" t="str">
        <f t="shared" si="108"/>
        <v/>
      </c>
      <c r="AI140" s="158"/>
      <c r="AJ140" s="152"/>
      <c r="AL140" s="142"/>
      <c r="AM140" s="18" t="s">
        <v>7</v>
      </c>
      <c r="AN140" s="19" t="s">
        <v>277</v>
      </c>
      <c r="AO140" s="16" t="s">
        <v>4</v>
      </c>
      <c r="AP140" s="16"/>
      <c r="AQ140" s="7"/>
      <c r="AR140" s="51" t="str">
        <f t="shared" si="113"/>
        <v/>
      </c>
      <c r="AS140" s="51" t="str">
        <f t="shared" si="114"/>
        <v/>
      </c>
      <c r="AT140" s="51" t="str">
        <f t="shared" si="115"/>
        <v/>
      </c>
      <c r="AU140" s="81" t="str">
        <f t="shared" si="116"/>
        <v/>
      </c>
      <c r="AV140" s="7"/>
      <c r="AW140" s="152"/>
      <c r="AY140" s="142"/>
      <c r="AZ140" s="86"/>
      <c r="BA140" s="87"/>
      <c r="BB140" s="16"/>
      <c r="BC140" s="16"/>
      <c r="BD140" s="16"/>
      <c r="BE140" s="51" t="str">
        <f t="shared" si="109"/>
        <v/>
      </c>
      <c r="BF140" s="51" t="str">
        <f t="shared" si="110"/>
        <v/>
      </c>
      <c r="BG140" s="51" t="str">
        <f t="shared" si="111"/>
        <v/>
      </c>
      <c r="BH140" s="81" t="str">
        <f t="shared" si="112"/>
        <v/>
      </c>
      <c r="BI140" s="17"/>
      <c r="BJ140" s="152" t="s">
        <v>312</v>
      </c>
      <c r="BL140" s="43" t="str">
        <f t="shared" si="117"/>
        <v/>
      </c>
      <c r="BM140" s="44" t="str">
        <f t="shared" si="118"/>
        <v/>
      </c>
    </row>
    <row r="141" spans="2:65" x14ac:dyDescent="0.25">
      <c r="B141" s="128"/>
      <c r="C141" s="17"/>
      <c r="D141" s="121">
        <f t="shared" ca="1" si="104"/>
        <v>44148</v>
      </c>
      <c r="E141" s="16"/>
      <c r="F141" s="17"/>
      <c r="G141" s="17"/>
      <c r="H141" s="65"/>
      <c r="I141" s="17"/>
      <c r="J141" s="129"/>
      <c r="L141" s="142"/>
      <c r="M141" s="18"/>
      <c r="N141" s="19"/>
      <c r="O141" s="16"/>
      <c r="P141" s="16"/>
      <c r="Q141" s="7"/>
      <c r="R141" s="51"/>
      <c r="S141" s="51"/>
      <c r="T141" s="51"/>
      <c r="U141" s="16"/>
      <c r="V141" s="7"/>
      <c r="W141" s="143"/>
      <c r="Y141" s="142"/>
      <c r="Z141" s="18"/>
      <c r="AA141" s="19"/>
      <c r="AB141" s="16"/>
      <c r="AC141" s="16"/>
      <c r="AD141" s="160"/>
      <c r="AE141" s="51" t="str">
        <f t="shared" si="105"/>
        <v/>
      </c>
      <c r="AF141" s="51" t="str">
        <f t="shared" si="106"/>
        <v/>
      </c>
      <c r="AG141" s="51" t="str">
        <f t="shared" si="107"/>
        <v/>
      </c>
      <c r="AH141" s="81" t="str">
        <f t="shared" si="108"/>
        <v/>
      </c>
      <c r="AI141" s="158"/>
      <c r="AJ141" s="152"/>
      <c r="AL141" s="142"/>
      <c r="AM141" s="18" t="s">
        <v>7</v>
      </c>
      <c r="AN141" s="19" t="s">
        <v>284</v>
      </c>
      <c r="AO141" s="16" t="s">
        <v>4</v>
      </c>
      <c r="AP141" s="16"/>
      <c r="AQ141" s="7"/>
      <c r="AR141" s="51" t="str">
        <f t="shared" si="113"/>
        <v/>
      </c>
      <c r="AS141" s="51" t="str">
        <f t="shared" si="114"/>
        <v/>
      </c>
      <c r="AT141" s="51" t="str">
        <f t="shared" si="115"/>
        <v/>
      </c>
      <c r="AU141" s="81" t="str">
        <f t="shared" si="116"/>
        <v/>
      </c>
      <c r="AV141" s="7"/>
      <c r="AW141" s="152"/>
      <c r="AY141" s="142"/>
      <c r="AZ141" s="86"/>
      <c r="BA141" s="87"/>
      <c r="BB141" s="16"/>
      <c r="BC141" s="16"/>
      <c r="BD141" s="16"/>
      <c r="BE141" s="51" t="str">
        <f t="shared" si="109"/>
        <v/>
      </c>
      <c r="BF141" s="51" t="str">
        <f t="shared" si="110"/>
        <v/>
      </c>
      <c r="BG141" s="51" t="str">
        <f t="shared" si="111"/>
        <v/>
      </c>
      <c r="BH141" s="81" t="str">
        <f t="shared" si="112"/>
        <v/>
      </c>
      <c r="BI141" s="17"/>
      <c r="BJ141" s="152" t="s">
        <v>312</v>
      </c>
      <c r="BL141" s="43" t="str">
        <f t="shared" si="117"/>
        <v/>
      </c>
      <c r="BM141" s="44" t="str">
        <f t="shared" si="118"/>
        <v/>
      </c>
    </row>
    <row r="142" spans="2:65" x14ac:dyDescent="0.25">
      <c r="B142" s="128"/>
      <c r="C142" s="17"/>
      <c r="D142" s="121">
        <f t="shared" ca="1" si="104"/>
        <v>44148</v>
      </c>
      <c r="E142" s="16"/>
      <c r="F142" s="17"/>
      <c r="G142" s="17"/>
      <c r="H142" s="65"/>
      <c r="I142" s="17"/>
      <c r="J142" s="129"/>
      <c r="L142" s="142"/>
      <c r="M142" s="18"/>
      <c r="N142" s="19"/>
      <c r="O142" s="16"/>
      <c r="P142" s="16"/>
      <c r="Q142" s="7"/>
      <c r="R142" s="51"/>
      <c r="S142" s="51"/>
      <c r="T142" s="51"/>
      <c r="U142" s="16"/>
      <c r="V142" s="7"/>
      <c r="W142" s="143"/>
      <c r="Y142" s="142"/>
      <c r="Z142" s="18"/>
      <c r="AA142" s="19"/>
      <c r="AB142" s="16"/>
      <c r="AC142" s="16"/>
      <c r="AD142" s="160"/>
      <c r="AE142" s="51" t="str">
        <f t="shared" si="105"/>
        <v/>
      </c>
      <c r="AF142" s="51" t="str">
        <f t="shared" si="106"/>
        <v/>
      </c>
      <c r="AG142" s="51" t="str">
        <f t="shared" si="107"/>
        <v/>
      </c>
      <c r="AH142" s="81" t="str">
        <f t="shared" si="108"/>
        <v/>
      </c>
      <c r="AI142" s="158"/>
      <c r="AJ142" s="152"/>
      <c r="AL142" s="142"/>
      <c r="AM142" s="18" t="s">
        <v>7</v>
      </c>
      <c r="AN142" s="19" t="s">
        <v>285</v>
      </c>
      <c r="AO142" s="16" t="s">
        <v>4</v>
      </c>
      <c r="AP142" s="16"/>
      <c r="AQ142" s="7"/>
      <c r="AR142" s="51" t="str">
        <f t="shared" si="113"/>
        <v/>
      </c>
      <c r="AS142" s="51" t="str">
        <f t="shared" si="114"/>
        <v/>
      </c>
      <c r="AT142" s="51" t="str">
        <f t="shared" si="115"/>
        <v/>
      </c>
      <c r="AU142" s="81" t="str">
        <f t="shared" si="116"/>
        <v/>
      </c>
      <c r="AV142" s="7"/>
      <c r="AW142" s="152"/>
      <c r="AY142" s="142"/>
      <c r="AZ142" s="86"/>
      <c r="BA142" s="87"/>
      <c r="BB142" s="16"/>
      <c r="BC142" s="16"/>
      <c r="BD142" s="16"/>
      <c r="BE142" s="51" t="str">
        <f t="shared" si="109"/>
        <v/>
      </c>
      <c r="BF142" s="51" t="str">
        <f t="shared" si="110"/>
        <v/>
      </c>
      <c r="BG142" s="51" t="str">
        <f t="shared" si="111"/>
        <v/>
      </c>
      <c r="BH142" s="81" t="str">
        <f t="shared" si="112"/>
        <v/>
      </c>
      <c r="BI142" s="17"/>
      <c r="BJ142" s="152" t="s">
        <v>312</v>
      </c>
      <c r="BL142" s="43" t="str">
        <f t="shared" si="117"/>
        <v/>
      </c>
      <c r="BM142" s="44" t="str">
        <f t="shared" si="118"/>
        <v/>
      </c>
    </row>
    <row r="143" spans="2:65" x14ac:dyDescent="0.25">
      <c r="B143" s="128"/>
      <c r="C143" s="17"/>
      <c r="D143" s="121">
        <f t="shared" ca="1" si="104"/>
        <v>44148</v>
      </c>
      <c r="E143" s="16"/>
      <c r="F143" s="17"/>
      <c r="G143" s="17"/>
      <c r="H143" s="65"/>
      <c r="I143" s="17"/>
      <c r="J143" s="129"/>
      <c r="L143" s="142"/>
      <c r="M143" s="18"/>
      <c r="N143" s="19"/>
      <c r="O143" s="16"/>
      <c r="P143" s="16"/>
      <c r="Q143" s="7"/>
      <c r="R143" s="51"/>
      <c r="S143" s="51"/>
      <c r="T143" s="51"/>
      <c r="U143" s="16"/>
      <c r="V143" s="7"/>
      <c r="W143" s="143"/>
      <c r="Y143" s="142"/>
      <c r="Z143" s="18"/>
      <c r="AA143" s="19"/>
      <c r="AB143" s="16"/>
      <c r="AC143" s="16"/>
      <c r="AD143" s="160"/>
      <c r="AE143" s="51" t="str">
        <f t="shared" si="105"/>
        <v/>
      </c>
      <c r="AF143" s="51" t="str">
        <f t="shared" si="106"/>
        <v/>
      </c>
      <c r="AG143" s="51" t="str">
        <f t="shared" si="107"/>
        <v/>
      </c>
      <c r="AH143" s="81" t="str">
        <f t="shared" si="108"/>
        <v/>
      </c>
      <c r="AI143" s="158"/>
      <c r="AJ143" s="152"/>
      <c r="AL143" s="142"/>
      <c r="AM143" s="18" t="s">
        <v>7</v>
      </c>
      <c r="AN143" s="19" t="s">
        <v>278</v>
      </c>
      <c r="AO143" s="16" t="s">
        <v>4</v>
      </c>
      <c r="AP143" s="16"/>
      <c r="AQ143" s="7"/>
      <c r="AR143" s="51" t="str">
        <f t="shared" si="113"/>
        <v/>
      </c>
      <c r="AS143" s="51" t="str">
        <f t="shared" si="114"/>
        <v/>
      </c>
      <c r="AT143" s="51" t="str">
        <f t="shared" si="115"/>
        <v/>
      </c>
      <c r="AU143" s="81" t="str">
        <f t="shared" si="116"/>
        <v/>
      </c>
      <c r="AV143" s="7"/>
      <c r="AW143" s="152"/>
      <c r="AY143" s="142"/>
      <c r="AZ143" s="86"/>
      <c r="BA143" s="87"/>
      <c r="BB143" s="16"/>
      <c r="BC143" s="16"/>
      <c r="BD143" s="16"/>
      <c r="BE143" s="51" t="str">
        <f t="shared" si="109"/>
        <v/>
      </c>
      <c r="BF143" s="51" t="str">
        <f t="shared" si="110"/>
        <v/>
      </c>
      <c r="BG143" s="51" t="str">
        <f t="shared" si="111"/>
        <v/>
      </c>
      <c r="BH143" s="81" t="str">
        <f t="shared" si="112"/>
        <v/>
      </c>
      <c r="BI143" s="17"/>
      <c r="BJ143" s="152" t="s">
        <v>312</v>
      </c>
      <c r="BL143" s="43" t="str">
        <f t="shared" si="117"/>
        <v/>
      </c>
      <c r="BM143" s="44" t="str">
        <f t="shared" si="118"/>
        <v/>
      </c>
    </row>
    <row r="144" spans="2:65" x14ac:dyDescent="0.25">
      <c r="B144" s="128"/>
      <c r="C144" s="17"/>
      <c r="D144" s="121">
        <f t="shared" ca="1" si="104"/>
        <v>44148</v>
      </c>
      <c r="E144" s="16"/>
      <c r="F144" s="17"/>
      <c r="G144" s="17"/>
      <c r="H144" s="65"/>
      <c r="I144" s="17"/>
      <c r="J144" s="129"/>
      <c r="L144" s="142"/>
      <c r="M144" s="18"/>
      <c r="N144" s="19"/>
      <c r="O144" s="16"/>
      <c r="P144" s="16"/>
      <c r="Q144" s="7"/>
      <c r="R144" s="51"/>
      <c r="S144" s="51"/>
      <c r="T144" s="51"/>
      <c r="U144" s="16"/>
      <c r="V144" s="7"/>
      <c r="W144" s="143"/>
      <c r="Y144" s="142"/>
      <c r="Z144" s="18"/>
      <c r="AA144" s="19"/>
      <c r="AB144" s="16"/>
      <c r="AC144" s="16"/>
      <c r="AD144" s="160"/>
      <c r="AE144" s="51" t="str">
        <f t="shared" si="105"/>
        <v/>
      </c>
      <c r="AF144" s="51" t="str">
        <f t="shared" si="106"/>
        <v/>
      </c>
      <c r="AG144" s="51" t="str">
        <f t="shared" si="107"/>
        <v/>
      </c>
      <c r="AH144" s="81" t="str">
        <f t="shared" si="108"/>
        <v/>
      </c>
      <c r="AI144" s="158"/>
      <c r="AJ144" s="152"/>
      <c r="AL144" s="142"/>
      <c r="AM144" s="18" t="s">
        <v>7</v>
      </c>
      <c r="AN144" s="19" t="s">
        <v>282</v>
      </c>
      <c r="AO144" s="16" t="s">
        <v>4</v>
      </c>
      <c r="AP144" s="16"/>
      <c r="AQ144" s="7"/>
      <c r="AR144" s="51" t="str">
        <f t="shared" si="113"/>
        <v/>
      </c>
      <c r="AS144" s="51" t="str">
        <f t="shared" si="114"/>
        <v/>
      </c>
      <c r="AT144" s="51" t="str">
        <f t="shared" si="115"/>
        <v/>
      </c>
      <c r="AU144" s="81" t="str">
        <f t="shared" si="116"/>
        <v/>
      </c>
      <c r="AV144" s="7"/>
      <c r="AW144" s="152"/>
      <c r="AY144" s="142"/>
      <c r="AZ144" s="86"/>
      <c r="BA144" s="87"/>
      <c r="BB144" s="16"/>
      <c r="BC144" s="16"/>
      <c r="BD144" s="16"/>
      <c r="BE144" s="51" t="str">
        <f t="shared" si="109"/>
        <v/>
      </c>
      <c r="BF144" s="51" t="str">
        <f t="shared" si="110"/>
        <v/>
      </c>
      <c r="BG144" s="51" t="str">
        <f t="shared" si="111"/>
        <v/>
      </c>
      <c r="BH144" s="81" t="str">
        <f t="shared" si="112"/>
        <v/>
      </c>
      <c r="BI144" s="17"/>
      <c r="BJ144" s="152" t="s">
        <v>312</v>
      </c>
      <c r="BL144" s="43" t="str">
        <f t="shared" si="117"/>
        <v/>
      </c>
      <c r="BM144" s="44" t="str">
        <f t="shared" si="118"/>
        <v/>
      </c>
    </row>
    <row r="145" spans="2:65" x14ac:dyDescent="0.25">
      <c r="B145" s="128"/>
      <c r="C145" s="17"/>
      <c r="D145" s="121">
        <f t="shared" ca="1" si="104"/>
        <v>44148</v>
      </c>
      <c r="E145" s="16"/>
      <c r="F145" s="17"/>
      <c r="G145" s="17"/>
      <c r="H145" s="65"/>
      <c r="I145" s="17"/>
      <c r="J145" s="129"/>
      <c r="L145" s="142"/>
      <c r="M145" s="18"/>
      <c r="N145" s="19"/>
      <c r="O145" s="16"/>
      <c r="P145" s="16"/>
      <c r="Q145" s="7"/>
      <c r="R145" s="51"/>
      <c r="S145" s="51"/>
      <c r="T145" s="51"/>
      <c r="U145" s="16"/>
      <c r="V145" s="7"/>
      <c r="W145" s="143"/>
      <c r="Y145" s="142"/>
      <c r="Z145" s="18"/>
      <c r="AA145" s="19"/>
      <c r="AB145" s="16"/>
      <c r="AC145" s="16"/>
      <c r="AD145" s="160"/>
      <c r="AE145" s="51" t="str">
        <f t="shared" si="105"/>
        <v/>
      </c>
      <c r="AF145" s="51" t="str">
        <f t="shared" si="106"/>
        <v/>
      </c>
      <c r="AG145" s="51" t="str">
        <f t="shared" si="107"/>
        <v/>
      </c>
      <c r="AH145" s="81" t="str">
        <f t="shared" si="108"/>
        <v/>
      </c>
      <c r="AI145" s="158"/>
      <c r="AJ145" s="152"/>
      <c r="AL145" s="142"/>
      <c r="AM145" s="18" t="s">
        <v>7</v>
      </c>
      <c r="AN145" s="19" t="s">
        <v>283</v>
      </c>
      <c r="AO145" s="16" t="s">
        <v>4</v>
      </c>
      <c r="AP145" s="16"/>
      <c r="AQ145" s="7"/>
      <c r="AR145" s="51" t="str">
        <f t="shared" si="113"/>
        <v/>
      </c>
      <c r="AS145" s="51" t="str">
        <f t="shared" si="114"/>
        <v/>
      </c>
      <c r="AT145" s="51" t="str">
        <f t="shared" si="115"/>
        <v/>
      </c>
      <c r="AU145" s="81" t="str">
        <f t="shared" si="116"/>
        <v/>
      </c>
      <c r="AV145" s="7"/>
      <c r="AW145" s="152"/>
      <c r="AY145" s="142"/>
      <c r="AZ145" s="86"/>
      <c r="BA145" s="87"/>
      <c r="BB145" s="16"/>
      <c r="BC145" s="16"/>
      <c r="BD145" s="16"/>
      <c r="BE145" s="51" t="str">
        <f t="shared" si="109"/>
        <v/>
      </c>
      <c r="BF145" s="51" t="str">
        <f t="shared" si="110"/>
        <v/>
      </c>
      <c r="BG145" s="51" t="str">
        <f t="shared" si="111"/>
        <v/>
      </c>
      <c r="BH145" s="81" t="str">
        <f t="shared" si="112"/>
        <v/>
      </c>
      <c r="BI145" s="17"/>
      <c r="BJ145" s="152" t="s">
        <v>312</v>
      </c>
      <c r="BL145" s="43" t="str">
        <f t="shared" si="117"/>
        <v/>
      </c>
      <c r="BM145" s="44" t="str">
        <f t="shared" si="118"/>
        <v/>
      </c>
    </row>
    <row r="146" spans="2:65" x14ac:dyDescent="0.25">
      <c r="B146" s="128"/>
      <c r="C146" s="17"/>
      <c r="D146" s="121">
        <f t="shared" ca="1" si="104"/>
        <v>44148</v>
      </c>
      <c r="E146" s="16"/>
      <c r="F146" s="17"/>
      <c r="G146" s="17"/>
      <c r="H146" s="65"/>
      <c r="I146" s="17"/>
      <c r="J146" s="129"/>
      <c r="L146" s="142"/>
      <c r="M146" s="18"/>
      <c r="N146" s="19"/>
      <c r="O146" s="16"/>
      <c r="P146" s="16"/>
      <c r="Q146" s="7"/>
      <c r="R146" s="51"/>
      <c r="S146" s="51"/>
      <c r="T146" s="51"/>
      <c r="U146" s="16"/>
      <c r="V146" s="7"/>
      <c r="W146" s="143"/>
      <c r="Y146" s="142"/>
      <c r="Z146" s="18"/>
      <c r="AA146" s="19"/>
      <c r="AB146" s="16"/>
      <c r="AC146" s="16"/>
      <c r="AD146" s="160"/>
      <c r="AE146" s="51" t="str">
        <f t="shared" si="105"/>
        <v/>
      </c>
      <c r="AF146" s="51" t="str">
        <f t="shared" si="106"/>
        <v/>
      </c>
      <c r="AG146" s="51" t="str">
        <f t="shared" si="107"/>
        <v/>
      </c>
      <c r="AH146" s="81" t="str">
        <f t="shared" si="108"/>
        <v/>
      </c>
      <c r="AI146" s="158"/>
      <c r="AJ146" s="152"/>
      <c r="AL146" s="142"/>
      <c r="AM146" s="18" t="s">
        <v>7</v>
      </c>
      <c r="AN146" s="19" t="s">
        <v>279</v>
      </c>
      <c r="AO146" s="16" t="s">
        <v>4</v>
      </c>
      <c r="AP146" s="16"/>
      <c r="AQ146" s="7"/>
      <c r="AR146" s="51" t="str">
        <f t="shared" si="113"/>
        <v/>
      </c>
      <c r="AS146" s="51" t="str">
        <f t="shared" si="114"/>
        <v/>
      </c>
      <c r="AT146" s="51" t="str">
        <f t="shared" si="115"/>
        <v/>
      </c>
      <c r="AU146" s="81" t="str">
        <f t="shared" si="116"/>
        <v/>
      </c>
      <c r="AV146" s="7"/>
      <c r="AW146" s="152"/>
      <c r="AY146" s="142"/>
      <c r="AZ146" s="86"/>
      <c r="BA146" s="87"/>
      <c r="BB146" s="16"/>
      <c r="BC146" s="16"/>
      <c r="BD146" s="16"/>
      <c r="BE146" s="51" t="str">
        <f t="shared" si="109"/>
        <v/>
      </c>
      <c r="BF146" s="51" t="str">
        <f t="shared" si="110"/>
        <v/>
      </c>
      <c r="BG146" s="51" t="str">
        <f t="shared" si="111"/>
        <v/>
      </c>
      <c r="BH146" s="81" t="str">
        <f t="shared" si="112"/>
        <v/>
      </c>
      <c r="BI146" s="17"/>
      <c r="BJ146" s="152" t="s">
        <v>312</v>
      </c>
      <c r="BL146" s="43" t="str">
        <f t="shared" si="117"/>
        <v/>
      </c>
      <c r="BM146" s="44" t="str">
        <f t="shared" si="118"/>
        <v/>
      </c>
    </row>
    <row r="147" spans="2:65" x14ac:dyDescent="0.25">
      <c r="B147" s="128"/>
      <c r="C147" s="17"/>
      <c r="D147" s="121">
        <f t="shared" ca="1" si="104"/>
        <v>44148</v>
      </c>
      <c r="E147" s="16"/>
      <c r="F147" s="17"/>
      <c r="G147" s="17"/>
      <c r="H147" s="65"/>
      <c r="I147" s="17"/>
      <c r="J147" s="129"/>
      <c r="L147" s="142"/>
      <c r="M147" s="18"/>
      <c r="N147" s="19"/>
      <c r="O147" s="16"/>
      <c r="P147" s="16"/>
      <c r="Q147" s="7"/>
      <c r="R147" s="51"/>
      <c r="S147" s="51"/>
      <c r="T147" s="51"/>
      <c r="U147" s="16"/>
      <c r="V147" s="7"/>
      <c r="W147" s="143"/>
      <c r="Y147" s="142"/>
      <c r="Z147" s="18"/>
      <c r="AA147" s="19"/>
      <c r="AB147" s="16"/>
      <c r="AC147" s="16"/>
      <c r="AD147" s="160"/>
      <c r="AE147" s="51" t="str">
        <f t="shared" si="105"/>
        <v/>
      </c>
      <c r="AF147" s="51" t="str">
        <f t="shared" si="106"/>
        <v/>
      </c>
      <c r="AG147" s="51" t="str">
        <f t="shared" si="107"/>
        <v/>
      </c>
      <c r="AH147" s="81" t="str">
        <f t="shared" si="108"/>
        <v/>
      </c>
      <c r="AI147" s="158"/>
      <c r="AJ147" s="152"/>
      <c r="AL147" s="142"/>
      <c r="AM147" s="18" t="s">
        <v>7</v>
      </c>
      <c r="AN147" s="19" t="s">
        <v>280</v>
      </c>
      <c r="AO147" s="16" t="s">
        <v>4</v>
      </c>
      <c r="AP147" s="16"/>
      <c r="AQ147" s="7"/>
      <c r="AR147" s="51" t="str">
        <f t="shared" si="113"/>
        <v/>
      </c>
      <c r="AS147" s="51" t="str">
        <f t="shared" si="114"/>
        <v/>
      </c>
      <c r="AT147" s="51" t="str">
        <f t="shared" si="115"/>
        <v/>
      </c>
      <c r="AU147" s="81" t="str">
        <f t="shared" si="116"/>
        <v/>
      </c>
      <c r="AV147" s="7"/>
      <c r="AW147" s="152"/>
      <c r="AY147" s="142"/>
      <c r="AZ147" s="86"/>
      <c r="BA147" s="87"/>
      <c r="BB147" s="16"/>
      <c r="BC147" s="16"/>
      <c r="BD147" s="16"/>
      <c r="BE147" s="51" t="str">
        <f t="shared" si="109"/>
        <v/>
      </c>
      <c r="BF147" s="51" t="str">
        <f t="shared" si="110"/>
        <v/>
      </c>
      <c r="BG147" s="51" t="str">
        <f t="shared" si="111"/>
        <v/>
      </c>
      <c r="BH147" s="81" t="str">
        <f t="shared" si="112"/>
        <v/>
      </c>
      <c r="BI147" s="17"/>
      <c r="BJ147" s="152" t="s">
        <v>312</v>
      </c>
      <c r="BL147" s="43" t="str">
        <f t="shared" si="117"/>
        <v/>
      </c>
      <c r="BM147" s="44" t="str">
        <f t="shared" si="118"/>
        <v/>
      </c>
    </row>
    <row r="148" spans="2:65" x14ac:dyDescent="0.25">
      <c r="B148" s="128"/>
      <c r="C148" s="17"/>
      <c r="D148" s="121">
        <f t="shared" ca="1" si="104"/>
        <v>44148</v>
      </c>
      <c r="E148" s="16"/>
      <c r="F148" s="17"/>
      <c r="G148" s="17"/>
      <c r="H148" s="65"/>
      <c r="I148" s="17"/>
      <c r="J148" s="129"/>
      <c r="L148" s="142"/>
      <c r="M148" s="18"/>
      <c r="N148" s="19"/>
      <c r="O148" s="16"/>
      <c r="P148" s="16"/>
      <c r="Q148" s="7"/>
      <c r="R148" s="51"/>
      <c r="S148" s="51"/>
      <c r="T148" s="51"/>
      <c r="U148" s="16"/>
      <c r="V148" s="7"/>
      <c r="W148" s="143"/>
      <c r="Y148" s="142"/>
      <c r="Z148" s="18"/>
      <c r="AA148" s="19"/>
      <c r="AB148" s="16"/>
      <c r="AC148" s="16"/>
      <c r="AD148" s="160"/>
      <c r="AE148" s="51" t="str">
        <f t="shared" si="105"/>
        <v/>
      </c>
      <c r="AF148" s="51" t="str">
        <f t="shared" si="106"/>
        <v/>
      </c>
      <c r="AG148" s="51" t="str">
        <f t="shared" si="107"/>
        <v/>
      </c>
      <c r="AH148" s="81" t="str">
        <f t="shared" si="108"/>
        <v/>
      </c>
      <c r="AI148" s="158"/>
      <c r="AJ148" s="152"/>
      <c r="AL148" s="142"/>
      <c r="AM148" s="18" t="s">
        <v>7</v>
      </c>
      <c r="AN148" s="19" t="s">
        <v>281</v>
      </c>
      <c r="AO148" s="16" t="s">
        <v>4</v>
      </c>
      <c r="AP148" s="16"/>
      <c r="AQ148" s="7"/>
      <c r="AR148" s="51" t="str">
        <f t="shared" si="113"/>
        <v/>
      </c>
      <c r="AS148" s="51" t="str">
        <f t="shared" si="114"/>
        <v/>
      </c>
      <c r="AT148" s="51" t="str">
        <f t="shared" si="115"/>
        <v/>
      </c>
      <c r="AU148" s="81" t="str">
        <f t="shared" si="116"/>
        <v/>
      </c>
      <c r="AV148" s="7"/>
      <c r="AW148" s="152"/>
      <c r="AY148" s="142"/>
      <c r="AZ148" s="86"/>
      <c r="BA148" s="87"/>
      <c r="BB148" s="16"/>
      <c r="BC148" s="16"/>
      <c r="BD148" s="16"/>
      <c r="BE148" s="51" t="str">
        <f t="shared" si="109"/>
        <v/>
      </c>
      <c r="BF148" s="51" t="str">
        <f t="shared" si="110"/>
        <v/>
      </c>
      <c r="BG148" s="51" t="str">
        <f t="shared" si="111"/>
        <v/>
      </c>
      <c r="BH148" s="81" t="str">
        <f t="shared" si="112"/>
        <v/>
      </c>
      <c r="BI148" s="17"/>
      <c r="BJ148" s="152" t="s">
        <v>312</v>
      </c>
      <c r="BL148" s="43" t="str">
        <f t="shared" si="117"/>
        <v/>
      </c>
      <c r="BM148" s="44" t="str">
        <f t="shared" si="118"/>
        <v/>
      </c>
    </row>
    <row r="149" spans="2:65" x14ac:dyDescent="0.25">
      <c r="B149" s="128"/>
      <c r="C149" s="17"/>
      <c r="D149" s="121">
        <f t="shared" ca="1" si="104"/>
        <v>44148</v>
      </c>
      <c r="E149" s="16"/>
      <c r="F149" s="17"/>
      <c r="G149" s="17"/>
      <c r="H149" s="65"/>
      <c r="I149" s="17"/>
      <c r="J149" s="129"/>
      <c r="L149" s="142"/>
      <c r="M149" s="18"/>
      <c r="N149" s="19"/>
      <c r="O149" s="16"/>
      <c r="P149" s="16"/>
      <c r="Q149" s="7"/>
      <c r="R149" s="51" t="str">
        <f t="shared" si="103"/>
        <v/>
      </c>
      <c r="S149" s="51"/>
      <c r="T149" s="51"/>
      <c r="U149" s="16"/>
      <c r="V149" s="7"/>
      <c r="W149" s="143"/>
      <c r="Y149" s="142"/>
      <c r="Z149" s="18"/>
      <c r="AA149" s="19"/>
      <c r="AB149" s="16"/>
      <c r="AC149" s="16"/>
      <c r="AD149" s="160"/>
      <c r="AE149" s="51" t="str">
        <f t="shared" si="105"/>
        <v/>
      </c>
      <c r="AF149" s="51" t="str">
        <f t="shared" si="106"/>
        <v/>
      </c>
      <c r="AG149" s="51" t="str">
        <f t="shared" si="107"/>
        <v/>
      </c>
      <c r="AH149" s="81" t="str">
        <f t="shared" si="108"/>
        <v/>
      </c>
      <c r="AI149" s="158"/>
      <c r="AJ149" s="152"/>
      <c r="AL149" s="142"/>
      <c r="AM149" s="18" t="s">
        <v>7</v>
      </c>
      <c r="AN149" s="19" t="s">
        <v>189</v>
      </c>
      <c r="AO149" s="16" t="s">
        <v>4</v>
      </c>
      <c r="AP149" s="16">
        <v>1</v>
      </c>
      <c r="AQ149" s="7">
        <v>44167</v>
      </c>
      <c r="AR149" s="51">
        <f t="shared" si="113"/>
        <v>44168</v>
      </c>
      <c r="AS149" s="51">
        <f t="shared" ca="1" si="114"/>
        <v>44167</v>
      </c>
      <c r="AT149" s="51">
        <f t="shared" ca="1" si="115"/>
        <v>44168</v>
      </c>
      <c r="AU149" s="81">
        <f t="shared" si="116"/>
        <v>1</v>
      </c>
      <c r="AV149" s="7">
        <v>44167</v>
      </c>
      <c r="AW149" s="152">
        <v>44168</v>
      </c>
      <c r="AY149" s="142"/>
      <c r="AZ149" s="86"/>
      <c r="BA149" s="87"/>
      <c r="BB149" s="16"/>
      <c r="BC149" s="16"/>
      <c r="BD149" s="16"/>
      <c r="BE149" s="51" t="str">
        <f t="shared" si="109"/>
        <v/>
      </c>
      <c r="BF149" s="51" t="str">
        <f t="shared" si="110"/>
        <v/>
      </c>
      <c r="BG149" s="51" t="str">
        <f t="shared" si="111"/>
        <v/>
      </c>
      <c r="BH149" s="81" t="str">
        <f t="shared" si="112"/>
        <v/>
      </c>
      <c r="BI149" s="17"/>
      <c r="BJ149" s="152" t="s">
        <v>312</v>
      </c>
      <c r="BL149" s="43" t="str">
        <f t="shared" si="117"/>
        <v/>
      </c>
      <c r="BM149" s="44" t="str">
        <f t="shared" si="118"/>
        <v/>
      </c>
    </row>
    <row r="150" spans="2:65" x14ac:dyDescent="0.25">
      <c r="B150" s="128"/>
      <c r="C150" s="17"/>
      <c r="D150" s="121">
        <f t="shared" ca="1" si="104"/>
        <v>44148</v>
      </c>
      <c r="E150" s="16"/>
      <c r="F150" s="17"/>
      <c r="G150" s="17"/>
      <c r="H150" s="65"/>
      <c r="I150" s="17"/>
      <c r="J150" s="129"/>
      <c r="L150" s="142"/>
      <c r="M150" s="18"/>
      <c r="N150" s="19"/>
      <c r="O150" s="16"/>
      <c r="P150" s="16"/>
      <c r="Q150" s="7"/>
      <c r="R150" s="51" t="str">
        <f t="shared" si="103"/>
        <v/>
      </c>
      <c r="S150" s="51"/>
      <c r="T150" s="51"/>
      <c r="U150" s="16"/>
      <c r="V150" s="7"/>
      <c r="W150" s="143"/>
      <c r="Y150" s="142"/>
      <c r="Z150" s="18"/>
      <c r="AA150" s="19"/>
      <c r="AB150" s="16"/>
      <c r="AC150" s="16"/>
      <c r="AD150" s="160"/>
      <c r="AE150" s="51" t="str">
        <f t="shared" si="105"/>
        <v/>
      </c>
      <c r="AF150" s="51" t="str">
        <f t="shared" si="106"/>
        <v/>
      </c>
      <c r="AG150" s="51" t="str">
        <f t="shared" si="107"/>
        <v/>
      </c>
      <c r="AH150" s="81" t="str">
        <f t="shared" si="108"/>
        <v/>
      </c>
      <c r="AI150" s="158"/>
      <c r="AJ150" s="152"/>
      <c r="AL150" s="142"/>
      <c r="AM150" s="18" t="s">
        <v>7</v>
      </c>
      <c r="AN150" s="19" t="s">
        <v>185</v>
      </c>
      <c r="AO150" s="16" t="s">
        <v>4</v>
      </c>
      <c r="AP150" s="16">
        <v>1</v>
      </c>
      <c r="AQ150" s="7">
        <v>44167</v>
      </c>
      <c r="AR150" s="51">
        <f t="shared" si="113"/>
        <v>44168</v>
      </c>
      <c r="AS150" s="51">
        <f t="shared" ca="1" si="114"/>
        <v>44167</v>
      </c>
      <c r="AT150" s="51">
        <f t="shared" ca="1" si="115"/>
        <v>44168</v>
      </c>
      <c r="AU150" s="81">
        <f t="shared" si="116"/>
        <v>1</v>
      </c>
      <c r="AV150" s="7">
        <v>44167</v>
      </c>
      <c r="AW150" s="152">
        <v>44168</v>
      </c>
      <c r="AY150" s="142"/>
      <c r="AZ150" s="86"/>
      <c r="BA150" s="87"/>
      <c r="BB150" s="16"/>
      <c r="BC150" s="16"/>
      <c r="BD150" s="16"/>
      <c r="BE150" s="51" t="str">
        <f t="shared" si="109"/>
        <v/>
      </c>
      <c r="BF150" s="51" t="str">
        <f t="shared" si="110"/>
        <v/>
      </c>
      <c r="BG150" s="51" t="str">
        <f t="shared" si="111"/>
        <v/>
      </c>
      <c r="BH150" s="81" t="str">
        <f t="shared" si="112"/>
        <v/>
      </c>
      <c r="BI150" s="17"/>
      <c r="BJ150" s="152" t="s">
        <v>312</v>
      </c>
      <c r="BL150" s="43" t="str">
        <f t="shared" si="117"/>
        <v/>
      </c>
      <c r="BM150" s="44" t="str">
        <f t="shared" si="118"/>
        <v/>
      </c>
    </row>
    <row r="151" spans="2:65" x14ac:dyDescent="0.25">
      <c r="B151" s="128"/>
      <c r="C151" s="17"/>
      <c r="D151" s="121">
        <f t="shared" ca="1" si="104"/>
        <v>44148</v>
      </c>
      <c r="E151" s="16"/>
      <c r="F151" s="17"/>
      <c r="G151" s="17"/>
      <c r="H151" s="65"/>
      <c r="I151" s="17"/>
      <c r="J151" s="129"/>
      <c r="L151" s="142"/>
      <c r="M151" s="18"/>
      <c r="N151" s="19"/>
      <c r="O151" s="16"/>
      <c r="P151" s="16"/>
      <c r="Q151" s="7"/>
      <c r="R151" s="51" t="str">
        <f t="shared" si="103"/>
        <v/>
      </c>
      <c r="S151" s="51"/>
      <c r="T151" s="51"/>
      <c r="U151" s="16"/>
      <c r="V151" s="7"/>
      <c r="W151" s="143"/>
      <c r="Y151" s="142"/>
      <c r="Z151" s="18"/>
      <c r="AA151" s="19"/>
      <c r="AB151" s="16"/>
      <c r="AC151" s="16"/>
      <c r="AD151" s="160"/>
      <c r="AE151" s="51" t="str">
        <f t="shared" si="105"/>
        <v/>
      </c>
      <c r="AF151" s="51" t="str">
        <f t="shared" si="106"/>
        <v/>
      </c>
      <c r="AG151" s="51" t="str">
        <f t="shared" si="107"/>
        <v/>
      </c>
      <c r="AH151" s="81" t="str">
        <f t="shared" si="108"/>
        <v/>
      </c>
      <c r="AI151" s="158"/>
      <c r="AJ151" s="152"/>
      <c r="AL151" s="142"/>
      <c r="AM151" s="18" t="s">
        <v>7</v>
      </c>
      <c r="AN151" s="19" t="s">
        <v>186</v>
      </c>
      <c r="AO151" s="16" t="s">
        <v>4</v>
      </c>
      <c r="AP151" s="16">
        <v>1</v>
      </c>
      <c r="AQ151" s="7">
        <v>44167</v>
      </c>
      <c r="AR151" s="51">
        <f t="shared" si="113"/>
        <v>44168</v>
      </c>
      <c r="AS151" s="51">
        <f t="shared" ca="1" si="114"/>
        <v>44167</v>
      </c>
      <c r="AT151" s="51">
        <f t="shared" ca="1" si="115"/>
        <v>44168</v>
      </c>
      <c r="AU151" s="81">
        <f t="shared" si="116"/>
        <v>1</v>
      </c>
      <c r="AV151" s="7">
        <v>44167</v>
      </c>
      <c r="AW151" s="152">
        <v>44168</v>
      </c>
      <c r="AY151" s="142"/>
      <c r="AZ151" s="86"/>
      <c r="BA151" s="87"/>
      <c r="BB151" s="16"/>
      <c r="BC151" s="16"/>
      <c r="BD151" s="16"/>
      <c r="BE151" s="51" t="str">
        <f t="shared" si="109"/>
        <v/>
      </c>
      <c r="BF151" s="51" t="str">
        <f t="shared" si="110"/>
        <v/>
      </c>
      <c r="BG151" s="51" t="str">
        <f t="shared" si="111"/>
        <v/>
      </c>
      <c r="BH151" s="81" t="str">
        <f t="shared" si="112"/>
        <v/>
      </c>
      <c r="BI151" s="17"/>
      <c r="BJ151" s="152" t="s">
        <v>312</v>
      </c>
      <c r="BL151" s="43" t="str">
        <f t="shared" si="117"/>
        <v/>
      </c>
      <c r="BM151" s="44" t="str">
        <f t="shared" si="118"/>
        <v/>
      </c>
    </row>
    <row r="152" spans="2:65" x14ac:dyDescent="0.25">
      <c r="B152" s="128"/>
      <c r="C152" s="17"/>
      <c r="D152" s="121">
        <f t="shared" ca="1" si="104"/>
        <v>44148</v>
      </c>
      <c r="E152" s="16"/>
      <c r="F152" s="17"/>
      <c r="G152" s="17"/>
      <c r="H152" s="65"/>
      <c r="I152" s="17"/>
      <c r="J152" s="129"/>
      <c r="L152" s="142"/>
      <c r="M152" s="18"/>
      <c r="N152" s="19"/>
      <c r="O152" s="16"/>
      <c r="P152" s="16"/>
      <c r="Q152" s="7"/>
      <c r="R152" s="51" t="str">
        <f t="shared" si="103"/>
        <v/>
      </c>
      <c r="S152" s="51"/>
      <c r="T152" s="51"/>
      <c r="U152" s="16"/>
      <c r="V152" s="7"/>
      <c r="W152" s="143"/>
      <c r="Y152" s="142"/>
      <c r="Z152" s="18"/>
      <c r="AA152" s="19"/>
      <c r="AB152" s="16"/>
      <c r="AC152" s="16"/>
      <c r="AD152" s="160"/>
      <c r="AE152" s="51" t="str">
        <f t="shared" si="105"/>
        <v/>
      </c>
      <c r="AF152" s="51" t="str">
        <f t="shared" si="106"/>
        <v/>
      </c>
      <c r="AG152" s="51" t="str">
        <f t="shared" si="107"/>
        <v/>
      </c>
      <c r="AH152" s="81" t="str">
        <f t="shared" si="108"/>
        <v/>
      </c>
      <c r="AI152" s="158"/>
      <c r="AJ152" s="152"/>
      <c r="AL152" s="142"/>
      <c r="AM152" s="18" t="s">
        <v>7</v>
      </c>
      <c r="AN152" s="19" t="s">
        <v>192</v>
      </c>
      <c r="AO152" s="16" t="s">
        <v>4</v>
      </c>
      <c r="AP152" s="16">
        <v>1</v>
      </c>
      <c r="AQ152" s="7">
        <v>44167</v>
      </c>
      <c r="AR152" s="51">
        <f t="shared" si="113"/>
        <v>44168</v>
      </c>
      <c r="AS152" s="51">
        <f t="shared" ca="1" si="114"/>
        <v>44167</v>
      </c>
      <c r="AT152" s="51">
        <f t="shared" ca="1" si="115"/>
        <v>44168</v>
      </c>
      <c r="AU152" s="81">
        <f t="shared" si="116"/>
        <v>1</v>
      </c>
      <c r="AV152" s="7">
        <v>44167</v>
      </c>
      <c r="AW152" s="152">
        <v>44168</v>
      </c>
      <c r="AY152" s="142"/>
      <c r="AZ152" s="86"/>
      <c r="BA152" s="87"/>
      <c r="BB152" s="16"/>
      <c r="BC152" s="16"/>
      <c r="BD152" s="16"/>
      <c r="BE152" s="51" t="str">
        <f t="shared" si="109"/>
        <v/>
      </c>
      <c r="BF152" s="51" t="str">
        <f t="shared" si="110"/>
        <v/>
      </c>
      <c r="BG152" s="51" t="str">
        <f t="shared" si="111"/>
        <v/>
      </c>
      <c r="BH152" s="81" t="str">
        <f t="shared" si="112"/>
        <v/>
      </c>
      <c r="BI152" s="17"/>
      <c r="BJ152" s="152" t="s">
        <v>312</v>
      </c>
      <c r="BL152" s="43" t="str">
        <f t="shared" si="117"/>
        <v/>
      </c>
      <c r="BM152" s="44" t="str">
        <f t="shared" si="118"/>
        <v/>
      </c>
    </row>
    <row r="153" spans="2:65" x14ac:dyDescent="0.25">
      <c r="B153" s="128"/>
      <c r="C153" s="17"/>
      <c r="D153" s="121">
        <f t="shared" ca="1" si="104"/>
        <v>44148</v>
      </c>
      <c r="E153" s="16"/>
      <c r="F153" s="17"/>
      <c r="G153" s="17"/>
      <c r="H153" s="65"/>
      <c r="I153" s="17"/>
      <c r="J153" s="129"/>
      <c r="L153" s="142"/>
      <c r="M153" s="18"/>
      <c r="N153" s="19"/>
      <c r="O153" s="16"/>
      <c r="P153" s="16"/>
      <c r="Q153" s="7"/>
      <c r="R153" s="51" t="str">
        <f t="shared" si="103"/>
        <v/>
      </c>
      <c r="S153" s="51"/>
      <c r="T153" s="51"/>
      <c r="U153" s="16"/>
      <c r="V153" s="7"/>
      <c r="W153" s="143"/>
      <c r="Y153" s="142"/>
      <c r="Z153" s="18"/>
      <c r="AA153" s="19"/>
      <c r="AB153" s="16"/>
      <c r="AC153" s="16"/>
      <c r="AD153" s="160"/>
      <c r="AE153" s="51" t="str">
        <f t="shared" si="105"/>
        <v/>
      </c>
      <c r="AF153" s="51" t="str">
        <f t="shared" si="106"/>
        <v/>
      </c>
      <c r="AG153" s="51" t="str">
        <f t="shared" si="107"/>
        <v/>
      </c>
      <c r="AH153" s="81" t="str">
        <f t="shared" si="108"/>
        <v/>
      </c>
      <c r="AI153" s="158"/>
      <c r="AJ153" s="152"/>
      <c r="AL153" s="142"/>
      <c r="AM153" s="18" t="s">
        <v>7</v>
      </c>
      <c r="AN153" s="19" t="s">
        <v>187</v>
      </c>
      <c r="AO153" s="16" t="s">
        <v>4</v>
      </c>
      <c r="AP153" s="16">
        <v>1</v>
      </c>
      <c r="AQ153" s="7">
        <v>44167</v>
      </c>
      <c r="AR153" s="51">
        <f t="shared" si="113"/>
        <v>44168</v>
      </c>
      <c r="AS153" s="51">
        <f t="shared" ca="1" si="114"/>
        <v>44167</v>
      </c>
      <c r="AT153" s="51">
        <f t="shared" ca="1" si="115"/>
        <v>44168</v>
      </c>
      <c r="AU153" s="81">
        <f t="shared" si="116"/>
        <v>1</v>
      </c>
      <c r="AV153" s="7">
        <v>44167</v>
      </c>
      <c r="AW153" s="152">
        <v>44168</v>
      </c>
      <c r="AY153" s="142"/>
      <c r="AZ153" s="86"/>
      <c r="BA153" s="87"/>
      <c r="BB153" s="16"/>
      <c r="BC153" s="16"/>
      <c r="BD153" s="16"/>
      <c r="BE153" s="51" t="str">
        <f t="shared" si="109"/>
        <v/>
      </c>
      <c r="BF153" s="51" t="str">
        <f t="shared" si="110"/>
        <v/>
      </c>
      <c r="BG153" s="51" t="str">
        <f t="shared" si="111"/>
        <v/>
      </c>
      <c r="BH153" s="81" t="str">
        <f t="shared" si="112"/>
        <v/>
      </c>
      <c r="BI153" s="17"/>
      <c r="BJ153" s="152" t="s">
        <v>312</v>
      </c>
      <c r="BL153" s="43" t="str">
        <f t="shared" si="117"/>
        <v/>
      </c>
      <c r="BM153" s="44" t="str">
        <f t="shared" si="118"/>
        <v/>
      </c>
    </row>
    <row r="154" spans="2:65" x14ac:dyDescent="0.25">
      <c r="B154" s="128"/>
      <c r="C154" s="17"/>
      <c r="D154" s="121">
        <f t="shared" ca="1" si="104"/>
        <v>44148</v>
      </c>
      <c r="E154" s="16"/>
      <c r="F154" s="17"/>
      <c r="G154" s="17"/>
      <c r="H154" s="65"/>
      <c r="I154" s="17"/>
      <c r="J154" s="129"/>
      <c r="L154" s="142"/>
      <c r="M154" s="18"/>
      <c r="N154" s="19"/>
      <c r="O154" s="16"/>
      <c r="P154" s="16"/>
      <c r="Q154" s="7"/>
      <c r="R154" s="51" t="str">
        <f t="shared" si="103"/>
        <v/>
      </c>
      <c r="S154" s="51"/>
      <c r="T154" s="51"/>
      <c r="U154" s="16"/>
      <c r="V154" s="7"/>
      <c r="W154" s="143"/>
      <c r="Y154" s="142"/>
      <c r="Z154" s="18"/>
      <c r="AA154" s="19"/>
      <c r="AB154" s="16"/>
      <c r="AC154" s="16"/>
      <c r="AD154" s="160"/>
      <c r="AE154" s="51" t="str">
        <f t="shared" si="105"/>
        <v/>
      </c>
      <c r="AF154" s="51" t="str">
        <f t="shared" si="106"/>
        <v/>
      </c>
      <c r="AG154" s="51" t="str">
        <f t="shared" si="107"/>
        <v/>
      </c>
      <c r="AH154" s="81" t="str">
        <f t="shared" si="108"/>
        <v/>
      </c>
      <c r="AI154" s="158"/>
      <c r="AJ154" s="152"/>
      <c r="AL154" s="142"/>
      <c r="AM154" s="18" t="s">
        <v>7</v>
      </c>
      <c r="AN154" s="19" t="s">
        <v>188</v>
      </c>
      <c r="AO154" s="16" t="s">
        <v>4</v>
      </c>
      <c r="AP154" s="16">
        <v>1</v>
      </c>
      <c r="AQ154" s="7">
        <v>44167</v>
      </c>
      <c r="AR154" s="51">
        <f t="shared" si="113"/>
        <v>44168</v>
      </c>
      <c r="AS154" s="51">
        <f t="shared" ca="1" si="114"/>
        <v>44167</v>
      </c>
      <c r="AT154" s="51">
        <f t="shared" ca="1" si="115"/>
        <v>44168</v>
      </c>
      <c r="AU154" s="81">
        <f t="shared" si="116"/>
        <v>1</v>
      </c>
      <c r="AV154" s="7">
        <v>44167</v>
      </c>
      <c r="AW154" s="152">
        <v>44168</v>
      </c>
      <c r="AY154" s="142"/>
      <c r="AZ154" s="86"/>
      <c r="BA154" s="87"/>
      <c r="BB154" s="16"/>
      <c r="BC154" s="16"/>
      <c r="BD154" s="16"/>
      <c r="BE154" s="51" t="str">
        <f t="shared" si="109"/>
        <v/>
      </c>
      <c r="BF154" s="51" t="str">
        <f t="shared" si="110"/>
        <v/>
      </c>
      <c r="BG154" s="51" t="str">
        <f t="shared" si="111"/>
        <v/>
      </c>
      <c r="BH154" s="81" t="str">
        <f t="shared" si="112"/>
        <v/>
      </c>
      <c r="BI154" s="17"/>
      <c r="BJ154" s="152" t="s">
        <v>312</v>
      </c>
      <c r="BL154" s="43" t="str">
        <f t="shared" si="117"/>
        <v/>
      </c>
      <c r="BM154" s="44" t="str">
        <f t="shared" si="118"/>
        <v/>
      </c>
    </row>
    <row r="155" spans="2:65" x14ac:dyDescent="0.25">
      <c r="B155" s="128"/>
      <c r="C155" s="17"/>
      <c r="D155" s="121">
        <f t="shared" ca="1" si="104"/>
        <v>44148</v>
      </c>
      <c r="E155" s="16"/>
      <c r="F155" s="17"/>
      <c r="G155" s="17"/>
      <c r="H155" s="65"/>
      <c r="I155" s="17"/>
      <c r="J155" s="129"/>
      <c r="L155" s="142"/>
      <c r="M155" s="18"/>
      <c r="N155" s="19"/>
      <c r="O155" s="16"/>
      <c r="P155" s="16"/>
      <c r="Q155" s="7"/>
      <c r="R155" s="51" t="str">
        <f t="shared" si="103"/>
        <v/>
      </c>
      <c r="S155" s="51"/>
      <c r="T155" s="51"/>
      <c r="U155" s="16"/>
      <c r="V155" s="7"/>
      <c r="W155" s="143"/>
      <c r="Y155" s="142"/>
      <c r="Z155" s="18"/>
      <c r="AA155" s="19"/>
      <c r="AB155" s="16"/>
      <c r="AC155" s="16"/>
      <c r="AD155" s="160"/>
      <c r="AE155" s="51" t="str">
        <f t="shared" si="105"/>
        <v/>
      </c>
      <c r="AF155" s="51" t="str">
        <f t="shared" si="106"/>
        <v/>
      </c>
      <c r="AG155" s="51" t="str">
        <f t="shared" si="107"/>
        <v/>
      </c>
      <c r="AH155" s="81" t="str">
        <f t="shared" si="108"/>
        <v/>
      </c>
      <c r="AI155" s="158"/>
      <c r="AJ155" s="152"/>
      <c r="AL155" s="142"/>
      <c r="AM155" s="18" t="s">
        <v>7</v>
      </c>
      <c r="AN155" s="19" t="s">
        <v>191</v>
      </c>
      <c r="AO155" s="16" t="s">
        <v>4</v>
      </c>
      <c r="AP155" s="16">
        <v>1</v>
      </c>
      <c r="AQ155" s="7">
        <v>44167</v>
      </c>
      <c r="AR155" s="51">
        <f t="shared" si="113"/>
        <v>44168</v>
      </c>
      <c r="AS155" s="51">
        <f t="shared" ca="1" si="114"/>
        <v>44167</v>
      </c>
      <c r="AT155" s="51">
        <f t="shared" ca="1" si="115"/>
        <v>44168</v>
      </c>
      <c r="AU155" s="81">
        <f t="shared" si="116"/>
        <v>1</v>
      </c>
      <c r="AV155" s="7">
        <v>44167</v>
      </c>
      <c r="AW155" s="152">
        <v>44168</v>
      </c>
      <c r="AY155" s="142"/>
      <c r="AZ155" s="86"/>
      <c r="BA155" s="87"/>
      <c r="BB155" s="16"/>
      <c r="BC155" s="16"/>
      <c r="BD155" s="16"/>
      <c r="BE155" s="51" t="str">
        <f t="shared" si="109"/>
        <v/>
      </c>
      <c r="BF155" s="51" t="str">
        <f t="shared" si="110"/>
        <v/>
      </c>
      <c r="BG155" s="51" t="str">
        <f t="shared" si="111"/>
        <v/>
      </c>
      <c r="BH155" s="81" t="str">
        <f t="shared" si="112"/>
        <v/>
      </c>
      <c r="BI155" s="17"/>
      <c r="BJ155" s="152" t="s">
        <v>312</v>
      </c>
      <c r="BL155" s="43" t="str">
        <f t="shared" si="117"/>
        <v/>
      </c>
      <c r="BM155" s="44" t="str">
        <f t="shared" si="118"/>
        <v/>
      </c>
    </row>
    <row r="156" spans="2:65" x14ac:dyDescent="0.25">
      <c r="B156" s="128"/>
      <c r="C156" s="17"/>
      <c r="D156" s="121">
        <f t="shared" ca="1" si="104"/>
        <v>44148</v>
      </c>
      <c r="E156" s="16"/>
      <c r="F156" s="17"/>
      <c r="G156" s="17"/>
      <c r="H156" s="65"/>
      <c r="I156" s="17"/>
      <c r="J156" s="129"/>
      <c r="L156" s="142"/>
      <c r="M156" s="18"/>
      <c r="N156" s="19"/>
      <c r="O156" s="16"/>
      <c r="P156" s="16"/>
      <c r="Q156" s="7"/>
      <c r="R156" s="51" t="str">
        <f t="shared" si="103"/>
        <v/>
      </c>
      <c r="S156" s="51"/>
      <c r="T156" s="51"/>
      <c r="U156" s="16"/>
      <c r="V156" s="7"/>
      <c r="W156" s="143"/>
      <c r="Y156" s="142"/>
      <c r="Z156" s="18"/>
      <c r="AA156" s="19"/>
      <c r="AB156" s="16"/>
      <c r="AC156" s="16"/>
      <c r="AD156" s="160"/>
      <c r="AE156" s="51" t="str">
        <f t="shared" si="105"/>
        <v/>
      </c>
      <c r="AF156" s="51" t="str">
        <f t="shared" si="106"/>
        <v/>
      </c>
      <c r="AG156" s="51" t="str">
        <f t="shared" si="107"/>
        <v/>
      </c>
      <c r="AH156" s="81" t="str">
        <f t="shared" si="108"/>
        <v/>
      </c>
      <c r="AI156" s="158"/>
      <c r="AJ156" s="152"/>
      <c r="AL156" s="142"/>
      <c r="AM156" s="18" t="s">
        <v>7</v>
      </c>
      <c r="AN156" s="19" t="s">
        <v>181</v>
      </c>
      <c r="AO156" s="16" t="s">
        <v>4</v>
      </c>
      <c r="AP156" s="16">
        <v>1</v>
      </c>
      <c r="AQ156" s="7">
        <v>44167</v>
      </c>
      <c r="AR156" s="51">
        <f t="shared" si="113"/>
        <v>44168</v>
      </c>
      <c r="AS156" s="51">
        <f t="shared" ca="1" si="114"/>
        <v>44167</v>
      </c>
      <c r="AT156" s="51">
        <f t="shared" ca="1" si="115"/>
        <v>44168</v>
      </c>
      <c r="AU156" s="81">
        <f t="shared" si="116"/>
        <v>1</v>
      </c>
      <c r="AV156" s="7">
        <v>44167</v>
      </c>
      <c r="AW156" s="152">
        <v>44168</v>
      </c>
      <c r="AY156" s="142"/>
      <c r="AZ156" s="86"/>
      <c r="BA156" s="87"/>
      <c r="BB156" s="16"/>
      <c r="BC156" s="16"/>
      <c r="BD156" s="16"/>
      <c r="BE156" s="51" t="str">
        <f t="shared" si="109"/>
        <v/>
      </c>
      <c r="BF156" s="51" t="str">
        <f t="shared" si="110"/>
        <v/>
      </c>
      <c r="BG156" s="51" t="str">
        <f t="shared" si="111"/>
        <v/>
      </c>
      <c r="BH156" s="81" t="str">
        <f t="shared" si="112"/>
        <v/>
      </c>
      <c r="BI156" s="17"/>
      <c r="BJ156" s="152" t="s">
        <v>312</v>
      </c>
      <c r="BL156" s="43" t="str">
        <f t="shared" si="117"/>
        <v/>
      </c>
      <c r="BM156" s="44" t="str">
        <f t="shared" si="118"/>
        <v/>
      </c>
    </row>
    <row r="157" spans="2:65" x14ac:dyDescent="0.25">
      <c r="B157" s="128"/>
      <c r="C157" s="17"/>
      <c r="D157" s="121">
        <f t="shared" ca="1" si="104"/>
        <v>44148</v>
      </c>
      <c r="E157" s="16"/>
      <c r="F157" s="17"/>
      <c r="G157" s="17"/>
      <c r="H157" s="65"/>
      <c r="I157" s="17"/>
      <c r="J157" s="129"/>
      <c r="L157" s="142"/>
      <c r="M157" s="18"/>
      <c r="N157" s="19"/>
      <c r="O157" s="16"/>
      <c r="P157" s="16"/>
      <c r="Q157" s="7"/>
      <c r="R157" s="51" t="str">
        <f t="shared" si="103"/>
        <v/>
      </c>
      <c r="S157" s="51"/>
      <c r="T157" s="51"/>
      <c r="U157" s="16"/>
      <c r="V157" s="7"/>
      <c r="W157" s="143"/>
      <c r="Y157" s="142"/>
      <c r="Z157" s="18"/>
      <c r="AA157" s="19"/>
      <c r="AB157" s="16"/>
      <c r="AC157" s="16"/>
      <c r="AD157" s="160"/>
      <c r="AE157" s="51" t="str">
        <f t="shared" si="105"/>
        <v/>
      </c>
      <c r="AF157" s="51" t="str">
        <f t="shared" si="106"/>
        <v/>
      </c>
      <c r="AG157" s="51" t="str">
        <f t="shared" si="107"/>
        <v/>
      </c>
      <c r="AH157" s="81" t="str">
        <f t="shared" si="108"/>
        <v/>
      </c>
      <c r="AI157" s="158"/>
      <c r="AJ157" s="152"/>
      <c r="AL157" s="142"/>
      <c r="AM157" s="18" t="s">
        <v>7</v>
      </c>
      <c r="AN157" s="19" t="s">
        <v>182</v>
      </c>
      <c r="AO157" s="16" t="s">
        <v>4</v>
      </c>
      <c r="AP157" s="16">
        <v>1</v>
      </c>
      <c r="AQ157" s="7">
        <v>44167</v>
      </c>
      <c r="AR157" s="51">
        <f t="shared" si="113"/>
        <v>44168</v>
      </c>
      <c r="AS157" s="51">
        <f t="shared" ca="1" si="114"/>
        <v>44167</v>
      </c>
      <c r="AT157" s="51">
        <f t="shared" ca="1" si="115"/>
        <v>44168</v>
      </c>
      <c r="AU157" s="81">
        <f t="shared" si="116"/>
        <v>1</v>
      </c>
      <c r="AV157" s="7">
        <v>44167</v>
      </c>
      <c r="AW157" s="152">
        <v>44168</v>
      </c>
      <c r="AY157" s="142"/>
      <c r="AZ157" s="86"/>
      <c r="BA157" s="87"/>
      <c r="BB157" s="16"/>
      <c r="BC157" s="16"/>
      <c r="BD157" s="16"/>
      <c r="BE157" s="51" t="str">
        <f t="shared" si="109"/>
        <v/>
      </c>
      <c r="BF157" s="51" t="str">
        <f t="shared" si="110"/>
        <v/>
      </c>
      <c r="BG157" s="51" t="str">
        <f t="shared" si="111"/>
        <v/>
      </c>
      <c r="BH157" s="81" t="str">
        <f t="shared" si="112"/>
        <v/>
      </c>
      <c r="BI157" s="17"/>
      <c r="BJ157" s="152" t="s">
        <v>312</v>
      </c>
      <c r="BL157" s="43" t="str">
        <f t="shared" si="117"/>
        <v/>
      </c>
      <c r="BM157" s="44" t="str">
        <f t="shared" si="118"/>
        <v/>
      </c>
    </row>
    <row r="158" spans="2:65" x14ac:dyDescent="0.25">
      <c r="B158" s="128"/>
      <c r="C158" s="17"/>
      <c r="D158" s="121">
        <f t="shared" ca="1" si="104"/>
        <v>44148</v>
      </c>
      <c r="E158" s="16"/>
      <c r="F158" s="17"/>
      <c r="G158" s="17"/>
      <c r="H158" s="65"/>
      <c r="I158" s="17"/>
      <c r="J158" s="129"/>
      <c r="L158" s="142"/>
      <c r="M158" s="18"/>
      <c r="N158" s="19"/>
      <c r="O158" s="16"/>
      <c r="P158" s="16"/>
      <c r="Q158" s="7"/>
      <c r="R158" s="51" t="str">
        <f t="shared" si="103"/>
        <v/>
      </c>
      <c r="S158" s="51"/>
      <c r="T158" s="51"/>
      <c r="U158" s="16"/>
      <c r="V158" s="7"/>
      <c r="W158" s="143"/>
      <c r="Y158" s="142"/>
      <c r="Z158" s="18"/>
      <c r="AA158" s="19"/>
      <c r="AB158" s="16"/>
      <c r="AC158" s="16"/>
      <c r="AD158" s="160"/>
      <c r="AE158" s="51" t="str">
        <f t="shared" si="105"/>
        <v/>
      </c>
      <c r="AF158" s="51" t="str">
        <f t="shared" si="106"/>
        <v/>
      </c>
      <c r="AG158" s="51" t="str">
        <f t="shared" si="107"/>
        <v/>
      </c>
      <c r="AH158" s="81" t="str">
        <f t="shared" si="108"/>
        <v/>
      </c>
      <c r="AI158" s="158"/>
      <c r="AJ158" s="152"/>
      <c r="AL158" s="142"/>
      <c r="AM158" s="18" t="s">
        <v>7</v>
      </c>
      <c r="AN158" s="19" t="s">
        <v>190</v>
      </c>
      <c r="AO158" s="16" t="s">
        <v>4</v>
      </c>
      <c r="AP158" s="16">
        <v>1</v>
      </c>
      <c r="AQ158" s="7">
        <v>44167</v>
      </c>
      <c r="AR158" s="51">
        <f t="shared" si="113"/>
        <v>44168</v>
      </c>
      <c r="AS158" s="51">
        <f t="shared" ca="1" si="114"/>
        <v>44167</v>
      </c>
      <c r="AT158" s="51">
        <f t="shared" ca="1" si="115"/>
        <v>44168</v>
      </c>
      <c r="AU158" s="81">
        <f t="shared" si="116"/>
        <v>1</v>
      </c>
      <c r="AV158" s="7">
        <v>44167</v>
      </c>
      <c r="AW158" s="152">
        <v>44168</v>
      </c>
      <c r="AY158" s="142"/>
      <c r="AZ158" s="86"/>
      <c r="BA158" s="87"/>
      <c r="BB158" s="16"/>
      <c r="BC158" s="16"/>
      <c r="BD158" s="16"/>
      <c r="BE158" s="51" t="str">
        <f t="shared" si="109"/>
        <v/>
      </c>
      <c r="BF158" s="51" t="str">
        <f t="shared" si="110"/>
        <v/>
      </c>
      <c r="BG158" s="51" t="str">
        <f t="shared" si="111"/>
        <v/>
      </c>
      <c r="BH158" s="81" t="str">
        <f t="shared" si="112"/>
        <v/>
      </c>
      <c r="BI158" s="17"/>
      <c r="BJ158" s="152" t="s">
        <v>312</v>
      </c>
      <c r="BL158" s="43" t="str">
        <f t="shared" si="117"/>
        <v/>
      </c>
      <c r="BM158" s="44" t="str">
        <f t="shared" si="118"/>
        <v/>
      </c>
    </row>
    <row r="159" spans="2:65" x14ac:dyDescent="0.25">
      <c r="B159" s="128"/>
      <c r="C159" s="17"/>
      <c r="D159" s="121">
        <f t="shared" ca="1" si="104"/>
        <v>44148</v>
      </c>
      <c r="E159" s="16"/>
      <c r="F159" s="17"/>
      <c r="G159" s="17"/>
      <c r="H159" s="65"/>
      <c r="I159" s="17"/>
      <c r="J159" s="129"/>
      <c r="L159" s="142"/>
      <c r="M159" s="18"/>
      <c r="N159" s="19"/>
      <c r="O159" s="16"/>
      <c r="P159" s="16"/>
      <c r="Q159" s="7"/>
      <c r="R159" s="51" t="str">
        <f t="shared" si="103"/>
        <v/>
      </c>
      <c r="S159" s="51"/>
      <c r="T159" s="51"/>
      <c r="U159" s="16"/>
      <c r="V159" s="7"/>
      <c r="W159" s="143"/>
      <c r="Y159" s="142"/>
      <c r="Z159" s="18"/>
      <c r="AA159" s="19"/>
      <c r="AB159" s="16"/>
      <c r="AC159" s="16"/>
      <c r="AD159" s="160"/>
      <c r="AE159" s="51" t="str">
        <f t="shared" si="105"/>
        <v/>
      </c>
      <c r="AF159" s="51" t="str">
        <f t="shared" si="106"/>
        <v/>
      </c>
      <c r="AG159" s="51" t="str">
        <f t="shared" si="107"/>
        <v/>
      </c>
      <c r="AH159" s="81" t="str">
        <f t="shared" si="108"/>
        <v/>
      </c>
      <c r="AI159" s="158"/>
      <c r="AJ159" s="152"/>
      <c r="AL159" s="142"/>
      <c r="AM159" s="18" t="s">
        <v>7</v>
      </c>
      <c r="AN159" s="19" t="s">
        <v>183</v>
      </c>
      <c r="AO159" s="16" t="s">
        <v>4</v>
      </c>
      <c r="AP159" s="16">
        <v>1</v>
      </c>
      <c r="AQ159" s="7">
        <v>44167</v>
      </c>
      <c r="AR159" s="51">
        <f t="shared" si="113"/>
        <v>44168</v>
      </c>
      <c r="AS159" s="51">
        <f t="shared" ca="1" si="114"/>
        <v>44167</v>
      </c>
      <c r="AT159" s="51">
        <f t="shared" ca="1" si="115"/>
        <v>44168</v>
      </c>
      <c r="AU159" s="81">
        <f t="shared" si="116"/>
        <v>1</v>
      </c>
      <c r="AV159" s="7">
        <v>44167</v>
      </c>
      <c r="AW159" s="152">
        <v>44168</v>
      </c>
      <c r="AY159" s="142"/>
      <c r="AZ159" s="86"/>
      <c r="BA159" s="87"/>
      <c r="BB159" s="16"/>
      <c r="BC159" s="16"/>
      <c r="BD159" s="16"/>
      <c r="BE159" s="51" t="str">
        <f t="shared" si="109"/>
        <v/>
      </c>
      <c r="BF159" s="51" t="str">
        <f t="shared" si="110"/>
        <v/>
      </c>
      <c r="BG159" s="51" t="str">
        <f t="shared" si="111"/>
        <v/>
      </c>
      <c r="BH159" s="81" t="str">
        <f t="shared" si="112"/>
        <v/>
      </c>
      <c r="BI159" s="17"/>
      <c r="BJ159" s="152" t="s">
        <v>312</v>
      </c>
      <c r="BL159" s="43" t="str">
        <f t="shared" si="117"/>
        <v/>
      </c>
      <c r="BM159" s="44" t="str">
        <f t="shared" si="118"/>
        <v/>
      </c>
    </row>
    <row r="160" spans="2:65" x14ac:dyDescent="0.25">
      <c r="B160" s="128"/>
      <c r="C160" s="17"/>
      <c r="D160" s="121">
        <f t="shared" ca="1" si="104"/>
        <v>44148</v>
      </c>
      <c r="E160" s="16"/>
      <c r="F160" s="17"/>
      <c r="G160" s="17"/>
      <c r="H160" s="65"/>
      <c r="I160" s="17"/>
      <c r="J160" s="129"/>
      <c r="L160" s="142"/>
      <c r="M160" s="18"/>
      <c r="N160" s="19"/>
      <c r="O160" s="16"/>
      <c r="P160" s="16"/>
      <c r="Q160" s="7"/>
      <c r="R160" s="51" t="str">
        <f t="shared" si="103"/>
        <v/>
      </c>
      <c r="S160" s="51"/>
      <c r="T160" s="51"/>
      <c r="U160" s="16"/>
      <c r="V160" s="7"/>
      <c r="W160" s="143"/>
      <c r="Y160" s="142"/>
      <c r="Z160" s="18"/>
      <c r="AA160" s="19"/>
      <c r="AB160" s="16"/>
      <c r="AC160" s="16"/>
      <c r="AD160" s="160"/>
      <c r="AE160" s="51" t="str">
        <f t="shared" si="105"/>
        <v/>
      </c>
      <c r="AF160" s="51" t="str">
        <f t="shared" si="106"/>
        <v/>
      </c>
      <c r="AG160" s="51" t="str">
        <f t="shared" si="107"/>
        <v/>
      </c>
      <c r="AH160" s="81" t="str">
        <f t="shared" si="108"/>
        <v/>
      </c>
      <c r="AI160" s="158"/>
      <c r="AJ160" s="152"/>
      <c r="AL160" s="142"/>
      <c r="AM160" s="18" t="s">
        <v>7</v>
      </c>
      <c r="AN160" s="19" t="s">
        <v>184</v>
      </c>
      <c r="AO160" s="16" t="s">
        <v>4</v>
      </c>
      <c r="AP160" s="16">
        <v>1</v>
      </c>
      <c r="AQ160" s="7">
        <v>44167</v>
      </c>
      <c r="AR160" s="51">
        <f t="shared" si="113"/>
        <v>44168</v>
      </c>
      <c r="AS160" s="51">
        <f t="shared" ca="1" si="114"/>
        <v>44167</v>
      </c>
      <c r="AT160" s="51">
        <f t="shared" ca="1" si="115"/>
        <v>44168</v>
      </c>
      <c r="AU160" s="81">
        <f t="shared" si="116"/>
        <v>1</v>
      </c>
      <c r="AV160" s="7">
        <v>44167</v>
      </c>
      <c r="AW160" s="152">
        <v>44168</v>
      </c>
      <c r="AY160" s="142"/>
      <c r="AZ160" s="86"/>
      <c r="BA160" s="87"/>
      <c r="BB160" s="16"/>
      <c r="BC160" s="16"/>
      <c r="BD160" s="16"/>
      <c r="BE160" s="51" t="str">
        <f t="shared" si="109"/>
        <v/>
      </c>
      <c r="BF160" s="51" t="str">
        <f t="shared" si="110"/>
        <v/>
      </c>
      <c r="BG160" s="51" t="str">
        <f t="shared" si="111"/>
        <v/>
      </c>
      <c r="BH160" s="81" t="str">
        <f t="shared" si="112"/>
        <v/>
      </c>
      <c r="BI160" s="17"/>
      <c r="BJ160" s="152" t="s">
        <v>312</v>
      </c>
      <c r="BL160" s="43" t="str">
        <f t="shared" si="117"/>
        <v/>
      </c>
      <c r="BM160" s="44" t="str">
        <f t="shared" si="118"/>
        <v/>
      </c>
    </row>
    <row r="161" spans="2:65" x14ac:dyDescent="0.25">
      <c r="B161" s="128"/>
      <c r="C161" s="17"/>
      <c r="D161" s="121">
        <f t="shared" ca="1" si="104"/>
        <v>44148</v>
      </c>
      <c r="E161" s="16"/>
      <c r="F161" s="17"/>
      <c r="G161" s="17"/>
      <c r="H161" s="65"/>
      <c r="I161" s="17"/>
      <c r="J161" s="129"/>
      <c r="L161" s="142"/>
      <c r="M161" s="18"/>
      <c r="N161" s="19"/>
      <c r="O161" s="16"/>
      <c r="P161" s="16"/>
      <c r="Q161" s="7"/>
      <c r="R161" s="51" t="str">
        <f t="shared" si="103"/>
        <v/>
      </c>
      <c r="S161" s="51"/>
      <c r="T161" s="51"/>
      <c r="U161" s="16"/>
      <c r="V161" s="7"/>
      <c r="W161" s="143"/>
      <c r="Y161" s="142"/>
      <c r="Z161" s="18"/>
      <c r="AA161" s="19"/>
      <c r="AB161" s="16"/>
      <c r="AC161" s="16"/>
      <c r="AD161" s="160"/>
      <c r="AE161" s="51" t="str">
        <f t="shared" si="105"/>
        <v/>
      </c>
      <c r="AF161" s="51" t="str">
        <f t="shared" si="106"/>
        <v/>
      </c>
      <c r="AG161" s="51" t="str">
        <f t="shared" si="107"/>
        <v/>
      </c>
      <c r="AH161" s="81" t="str">
        <f t="shared" si="108"/>
        <v/>
      </c>
      <c r="AI161" s="158"/>
      <c r="AJ161" s="152"/>
      <c r="AL161" s="142"/>
      <c r="AM161" s="18" t="s">
        <v>7</v>
      </c>
      <c r="AN161" s="19" t="s">
        <v>176</v>
      </c>
      <c r="AO161" s="16" t="s">
        <v>4</v>
      </c>
      <c r="AP161" s="16">
        <v>1</v>
      </c>
      <c r="AQ161" s="7">
        <v>44167</v>
      </c>
      <c r="AR161" s="51">
        <f t="shared" si="113"/>
        <v>44168</v>
      </c>
      <c r="AS161" s="51">
        <f t="shared" ca="1" si="114"/>
        <v>44167</v>
      </c>
      <c r="AT161" s="51">
        <f t="shared" ca="1" si="115"/>
        <v>44168</v>
      </c>
      <c r="AU161" s="81">
        <f t="shared" si="116"/>
        <v>1</v>
      </c>
      <c r="AV161" s="7">
        <v>44167</v>
      </c>
      <c r="AW161" s="152">
        <v>44168</v>
      </c>
      <c r="AY161" s="142"/>
      <c r="AZ161" s="86"/>
      <c r="BA161" s="87"/>
      <c r="BB161" s="16"/>
      <c r="BC161" s="16"/>
      <c r="BD161" s="16"/>
      <c r="BE161" s="51" t="str">
        <f t="shared" si="109"/>
        <v/>
      </c>
      <c r="BF161" s="51" t="str">
        <f t="shared" si="110"/>
        <v/>
      </c>
      <c r="BG161" s="51" t="str">
        <f t="shared" si="111"/>
        <v/>
      </c>
      <c r="BH161" s="81" t="str">
        <f t="shared" si="112"/>
        <v/>
      </c>
      <c r="BI161" s="17"/>
      <c r="BJ161" s="152" t="s">
        <v>312</v>
      </c>
      <c r="BL161" s="43" t="str">
        <f t="shared" si="117"/>
        <v/>
      </c>
      <c r="BM161" s="44" t="str">
        <f t="shared" si="118"/>
        <v/>
      </c>
    </row>
    <row r="162" spans="2:65" x14ac:dyDescent="0.25">
      <c r="B162" s="128"/>
      <c r="C162" s="17"/>
      <c r="D162" s="121">
        <f t="shared" ca="1" si="104"/>
        <v>44148</v>
      </c>
      <c r="E162" s="16"/>
      <c r="F162" s="17"/>
      <c r="G162" s="17"/>
      <c r="H162" s="65"/>
      <c r="I162" s="17"/>
      <c r="J162" s="129"/>
      <c r="L162" s="142"/>
      <c r="M162" s="18"/>
      <c r="N162" s="19"/>
      <c r="O162" s="16"/>
      <c r="P162" s="16"/>
      <c r="Q162" s="7"/>
      <c r="R162" s="51" t="str">
        <f t="shared" si="103"/>
        <v/>
      </c>
      <c r="S162" s="51"/>
      <c r="T162" s="51"/>
      <c r="U162" s="16"/>
      <c r="V162" s="7"/>
      <c r="W162" s="143"/>
      <c r="Y162" s="142"/>
      <c r="Z162" s="18"/>
      <c r="AA162" s="19"/>
      <c r="AB162" s="16"/>
      <c r="AC162" s="16"/>
      <c r="AD162" s="160"/>
      <c r="AE162" s="51" t="str">
        <f t="shared" si="105"/>
        <v/>
      </c>
      <c r="AF162" s="51" t="str">
        <f t="shared" si="106"/>
        <v/>
      </c>
      <c r="AG162" s="51" t="str">
        <f t="shared" si="107"/>
        <v/>
      </c>
      <c r="AH162" s="81" t="str">
        <f t="shared" si="108"/>
        <v/>
      </c>
      <c r="AI162" s="158"/>
      <c r="AJ162" s="152"/>
      <c r="AL162" s="142"/>
      <c r="AM162" s="18" t="s">
        <v>7</v>
      </c>
      <c r="AN162" s="19" t="s">
        <v>168</v>
      </c>
      <c r="AO162" s="16" t="s">
        <v>4</v>
      </c>
      <c r="AP162" s="16">
        <v>1</v>
      </c>
      <c r="AQ162" s="7">
        <v>44167</v>
      </c>
      <c r="AR162" s="51">
        <f t="shared" si="113"/>
        <v>44168</v>
      </c>
      <c r="AS162" s="51">
        <f t="shared" ca="1" si="114"/>
        <v>44167</v>
      </c>
      <c r="AT162" s="51">
        <f t="shared" ca="1" si="115"/>
        <v>44168</v>
      </c>
      <c r="AU162" s="81">
        <f t="shared" si="116"/>
        <v>1</v>
      </c>
      <c r="AV162" s="7">
        <v>44167</v>
      </c>
      <c r="AW162" s="152">
        <v>44168</v>
      </c>
      <c r="AY162" s="142"/>
      <c r="AZ162" s="86"/>
      <c r="BA162" s="87"/>
      <c r="BB162" s="16"/>
      <c r="BC162" s="16"/>
      <c r="BD162" s="16"/>
      <c r="BE162" s="51" t="str">
        <f t="shared" si="109"/>
        <v/>
      </c>
      <c r="BF162" s="51" t="str">
        <f t="shared" si="110"/>
        <v/>
      </c>
      <c r="BG162" s="51" t="str">
        <f t="shared" si="111"/>
        <v/>
      </c>
      <c r="BH162" s="81" t="str">
        <f t="shared" si="112"/>
        <v/>
      </c>
      <c r="BI162" s="17"/>
      <c r="BJ162" s="152" t="s">
        <v>312</v>
      </c>
      <c r="BL162" s="43" t="str">
        <f t="shared" si="117"/>
        <v/>
      </c>
      <c r="BM162" s="44" t="str">
        <f t="shared" si="118"/>
        <v/>
      </c>
    </row>
    <row r="163" spans="2:65" x14ac:dyDescent="0.25">
      <c r="B163" s="128"/>
      <c r="C163" s="17"/>
      <c r="D163" s="121">
        <f t="shared" ca="1" si="104"/>
        <v>44148</v>
      </c>
      <c r="E163" s="16"/>
      <c r="F163" s="17"/>
      <c r="G163" s="17"/>
      <c r="H163" s="65"/>
      <c r="I163" s="17"/>
      <c r="J163" s="129"/>
      <c r="L163" s="142"/>
      <c r="M163" s="18"/>
      <c r="N163" s="19"/>
      <c r="O163" s="16"/>
      <c r="P163" s="16"/>
      <c r="Q163" s="7"/>
      <c r="R163" s="51" t="str">
        <f t="shared" si="103"/>
        <v/>
      </c>
      <c r="S163" s="51"/>
      <c r="T163" s="51"/>
      <c r="U163" s="16"/>
      <c r="V163" s="7"/>
      <c r="W163" s="143"/>
      <c r="Y163" s="142"/>
      <c r="Z163" s="18"/>
      <c r="AA163" s="19"/>
      <c r="AB163" s="16"/>
      <c r="AC163" s="16"/>
      <c r="AD163" s="160"/>
      <c r="AE163" s="51" t="str">
        <f t="shared" si="105"/>
        <v/>
      </c>
      <c r="AF163" s="51" t="str">
        <f t="shared" si="106"/>
        <v/>
      </c>
      <c r="AG163" s="51" t="str">
        <f t="shared" si="107"/>
        <v/>
      </c>
      <c r="AH163" s="81" t="str">
        <f t="shared" si="108"/>
        <v/>
      </c>
      <c r="AI163" s="158"/>
      <c r="AJ163" s="152"/>
      <c r="AL163" s="142"/>
      <c r="AM163" s="18" t="s">
        <v>7</v>
      </c>
      <c r="AN163" s="19" t="s">
        <v>169</v>
      </c>
      <c r="AO163" s="16" t="s">
        <v>4</v>
      </c>
      <c r="AP163" s="16">
        <v>1</v>
      </c>
      <c r="AQ163" s="7">
        <v>44167</v>
      </c>
      <c r="AR163" s="51">
        <f t="shared" si="113"/>
        <v>44168</v>
      </c>
      <c r="AS163" s="51">
        <f t="shared" ca="1" si="114"/>
        <v>44167</v>
      </c>
      <c r="AT163" s="51">
        <f t="shared" ca="1" si="115"/>
        <v>44168</v>
      </c>
      <c r="AU163" s="81">
        <f t="shared" si="116"/>
        <v>1</v>
      </c>
      <c r="AV163" s="7">
        <v>44167</v>
      </c>
      <c r="AW163" s="152">
        <v>44168</v>
      </c>
      <c r="AY163" s="142"/>
      <c r="AZ163" s="86"/>
      <c r="BA163" s="87"/>
      <c r="BB163" s="16"/>
      <c r="BC163" s="16"/>
      <c r="BD163" s="16"/>
      <c r="BE163" s="51" t="str">
        <f t="shared" si="109"/>
        <v/>
      </c>
      <c r="BF163" s="51" t="str">
        <f t="shared" si="110"/>
        <v/>
      </c>
      <c r="BG163" s="51" t="str">
        <f t="shared" si="111"/>
        <v/>
      </c>
      <c r="BH163" s="81" t="str">
        <f t="shared" si="112"/>
        <v/>
      </c>
      <c r="BI163" s="17"/>
      <c r="BJ163" s="152" t="s">
        <v>312</v>
      </c>
      <c r="BL163" s="43" t="str">
        <f t="shared" si="117"/>
        <v/>
      </c>
      <c r="BM163" s="44" t="str">
        <f t="shared" si="118"/>
        <v/>
      </c>
    </row>
    <row r="164" spans="2:65" x14ac:dyDescent="0.25">
      <c r="B164" s="128"/>
      <c r="C164" s="17"/>
      <c r="D164" s="121">
        <f t="shared" ca="1" si="104"/>
        <v>44148</v>
      </c>
      <c r="E164" s="16"/>
      <c r="F164" s="17"/>
      <c r="G164" s="17"/>
      <c r="H164" s="65"/>
      <c r="I164" s="17"/>
      <c r="J164" s="129"/>
      <c r="L164" s="142"/>
      <c r="M164" s="18"/>
      <c r="N164" s="19"/>
      <c r="O164" s="16"/>
      <c r="P164" s="16"/>
      <c r="Q164" s="7"/>
      <c r="R164" s="51" t="str">
        <f t="shared" si="103"/>
        <v/>
      </c>
      <c r="S164" s="51"/>
      <c r="T164" s="51"/>
      <c r="U164" s="16"/>
      <c r="V164" s="7"/>
      <c r="W164" s="143"/>
      <c r="Y164" s="142"/>
      <c r="Z164" s="18"/>
      <c r="AA164" s="19"/>
      <c r="AB164" s="16"/>
      <c r="AC164" s="16"/>
      <c r="AD164" s="160"/>
      <c r="AE164" s="51" t="str">
        <f t="shared" si="105"/>
        <v/>
      </c>
      <c r="AF164" s="51" t="str">
        <f t="shared" si="106"/>
        <v/>
      </c>
      <c r="AG164" s="51" t="str">
        <f t="shared" si="107"/>
        <v/>
      </c>
      <c r="AH164" s="81" t="str">
        <f t="shared" si="108"/>
        <v/>
      </c>
      <c r="AI164" s="158"/>
      <c r="AJ164" s="152"/>
      <c r="AL164" s="142"/>
      <c r="AM164" s="18" t="s">
        <v>7</v>
      </c>
      <c r="AN164" s="19" t="s">
        <v>175</v>
      </c>
      <c r="AO164" s="16" t="s">
        <v>4</v>
      </c>
      <c r="AP164" s="16">
        <v>1</v>
      </c>
      <c r="AQ164" s="7">
        <v>44167</v>
      </c>
      <c r="AR164" s="51">
        <f t="shared" si="113"/>
        <v>44168</v>
      </c>
      <c r="AS164" s="51">
        <f t="shared" ca="1" si="114"/>
        <v>44167</v>
      </c>
      <c r="AT164" s="51">
        <f t="shared" ca="1" si="115"/>
        <v>44168</v>
      </c>
      <c r="AU164" s="81">
        <f t="shared" si="116"/>
        <v>1</v>
      </c>
      <c r="AV164" s="7">
        <v>44167</v>
      </c>
      <c r="AW164" s="152">
        <v>44168</v>
      </c>
      <c r="AY164" s="142"/>
      <c r="AZ164" s="86"/>
      <c r="BA164" s="87"/>
      <c r="BB164" s="16"/>
      <c r="BC164" s="16"/>
      <c r="BD164" s="16"/>
      <c r="BE164" s="51" t="str">
        <f t="shared" si="109"/>
        <v/>
      </c>
      <c r="BF164" s="51" t="str">
        <f t="shared" si="110"/>
        <v/>
      </c>
      <c r="BG164" s="51" t="str">
        <f t="shared" si="111"/>
        <v/>
      </c>
      <c r="BH164" s="81" t="str">
        <f t="shared" si="112"/>
        <v/>
      </c>
      <c r="BI164" s="17"/>
      <c r="BJ164" s="152" t="s">
        <v>312</v>
      </c>
      <c r="BL164" s="43" t="str">
        <f t="shared" si="117"/>
        <v/>
      </c>
      <c r="BM164" s="44" t="str">
        <f t="shared" si="118"/>
        <v/>
      </c>
    </row>
    <row r="165" spans="2:65" x14ac:dyDescent="0.25">
      <c r="B165" s="128"/>
      <c r="C165" s="17"/>
      <c r="D165" s="121">
        <f t="shared" ca="1" si="104"/>
        <v>44148</v>
      </c>
      <c r="E165" s="16"/>
      <c r="F165" s="17"/>
      <c r="G165" s="17"/>
      <c r="H165" s="65"/>
      <c r="I165" s="17"/>
      <c r="J165" s="129"/>
      <c r="L165" s="142"/>
      <c r="M165" s="18"/>
      <c r="N165" s="19"/>
      <c r="O165" s="16"/>
      <c r="P165" s="16"/>
      <c r="Q165" s="7"/>
      <c r="R165" s="51" t="str">
        <f t="shared" si="103"/>
        <v/>
      </c>
      <c r="S165" s="51"/>
      <c r="T165" s="51"/>
      <c r="U165" s="16"/>
      <c r="V165" s="7"/>
      <c r="W165" s="143"/>
      <c r="Y165" s="142"/>
      <c r="Z165" s="18"/>
      <c r="AA165" s="19"/>
      <c r="AB165" s="16"/>
      <c r="AC165" s="16"/>
      <c r="AD165" s="160"/>
      <c r="AE165" s="51" t="str">
        <f t="shared" si="105"/>
        <v/>
      </c>
      <c r="AF165" s="51" t="str">
        <f t="shared" si="106"/>
        <v/>
      </c>
      <c r="AG165" s="51" t="str">
        <f t="shared" si="107"/>
        <v/>
      </c>
      <c r="AH165" s="81" t="str">
        <f t="shared" si="108"/>
        <v/>
      </c>
      <c r="AI165" s="158"/>
      <c r="AJ165" s="152"/>
      <c r="AL165" s="142"/>
      <c r="AM165" s="18" t="s">
        <v>7</v>
      </c>
      <c r="AN165" s="19" t="s">
        <v>170</v>
      </c>
      <c r="AO165" s="16" t="s">
        <v>4</v>
      </c>
      <c r="AP165" s="16">
        <v>1</v>
      </c>
      <c r="AQ165" s="7">
        <v>44167</v>
      </c>
      <c r="AR165" s="51">
        <f t="shared" si="113"/>
        <v>44168</v>
      </c>
      <c r="AS165" s="51">
        <f t="shared" ca="1" si="114"/>
        <v>44167</v>
      </c>
      <c r="AT165" s="51">
        <f t="shared" ca="1" si="115"/>
        <v>44168</v>
      </c>
      <c r="AU165" s="81">
        <f t="shared" si="116"/>
        <v>1</v>
      </c>
      <c r="AV165" s="7">
        <v>44167</v>
      </c>
      <c r="AW165" s="152">
        <v>44168</v>
      </c>
      <c r="AY165" s="142"/>
      <c r="AZ165" s="86"/>
      <c r="BA165" s="87"/>
      <c r="BB165" s="16"/>
      <c r="BC165" s="16"/>
      <c r="BD165" s="16"/>
      <c r="BE165" s="51" t="str">
        <f t="shared" si="109"/>
        <v/>
      </c>
      <c r="BF165" s="51" t="str">
        <f t="shared" si="110"/>
        <v/>
      </c>
      <c r="BG165" s="51" t="str">
        <f t="shared" si="111"/>
        <v/>
      </c>
      <c r="BH165" s="81" t="str">
        <f t="shared" si="112"/>
        <v/>
      </c>
      <c r="BI165" s="17"/>
      <c r="BJ165" s="152" t="s">
        <v>312</v>
      </c>
      <c r="BL165" s="43" t="str">
        <f t="shared" si="117"/>
        <v/>
      </c>
      <c r="BM165" s="44" t="str">
        <f t="shared" si="118"/>
        <v/>
      </c>
    </row>
    <row r="166" spans="2:65" x14ac:dyDescent="0.25">
      <c r="B166" s="128"/>
      <c r="C166" s="17"/>
      <c r="D166" s="121">
        <f t="shared" ca="1" si="104"/>
        <v>44148</v>
      </c>
      <c r="E166" s="16"/>
      <c r="F166" s="17"/>
      <c r="G166" s="17"/>
      <c r="H166" s="65"/>
      <c r="I166" s="17"/>
      <c r="J166" s="129"/>
      <c r="L166" s="142"/>
      <c r="M166" s="18"/>
      <c r="N166" s="19"/>
      <c r="O166" s="16"/>
      <c r="P166" s="16"/>
      <c r="Q166" s="7"/>
      <c r="R166" s="51" t="str">
        <f t="shared" si="103"/>
        <v/>
      </c>
      <c r="S166" s="51"/>
      <c r="T166" s="51"/>
      <c r="U166" s="16"/>
      <c r="V166" s="7"/>
      <c r="W166" s="143"/>
      <c r="Y166" s="142"/>
      <c r="Z166" s="18"/>
      <c r="AA166" s="19"/>
      <c r="AB166" s="16"/>
      <c r="AC166" s="16"/>
      <c r="AD166" s="160"/>
      <c r="AE166" s="51" t="str">
        <f t="shared" si="105"/>
        <v/>
      </c>
      <c r="AF166" s="51" t="str">
        <f t="shared" si="106"/>
        <v/>
      </c>
      <c r="AG166" s="51" t="str">
        <f t="shared" si="107"/>
        <v/>
      </c>
      <c r="AH166" s="81" t="str">
        <f t="shared" si="108"/>
        <v/>
      </c>
      <c r="AI166" s="158"/>
      <c r="AJ166" s="152"/>
      <c r="AL166" s="142"/>
      <c r="AM166" s="18" t="s">
        <v>7</v>
      </c>
      <c r="AN166" s="19" t="s">
        <v>171</v>
      </c>
      <c r="AO166" s="16" t="s">
        <v>4</v>
      </c>
      <c r="AP166" s="16">
        <v>1</v>
      </c>
      <c r="AQ166" s="7">
        <v>44167</v>
      </c>
      <c r="AR166" s="51">
        <f t="shared" si="113"/>
        <v>44168</v>
      </c>
      <c r="AS166" s="51">
        <f t="shared" ca="1" si="114"/>
        <v>44167</v>
      </c>
      <c r="AT166" s="51">
        <f t="shared" ca="1" si="115"/>
        <v>44168</v>
      </c>
      <c r="AU166" s="81">
        <f t="shared" si="116"/>
        <v>1</v>
      </c>
      <c r="AV166" s="7">
        <v>44167</v>
      </c>
      <c r="AW166" s="152">
        <v>44168</v>
      </c>
      <c r="AY166" s="142"/>
      <c r="AZ166" s="86"/>
      <c r="BA166" s="87"/>
      <c r="BB166" s="16"/>
      <c r="BC166" s="16"/>
      <c r="BD166" s="16"/>
      <c r="BE166" s="51" t="str">
        <f t="shared" si="109"/>
        <v/>
      </c>
      <c r="BF166" s="51" t="str">
        <f t="shared" si="110"/>
        <v/>
      </c>
      <c r="BG166" s="51" t="str">
        <f t="shared" si="111"/>
        <v/>
      </c>
      <c r="BH166" s="81" t="str">
        <f t="shared" si="112"/>
        <v/>
      </c>
      <c r="BI166" s="17"/>
      <c r="BJ166" s="152" t="s">
        <v>312</v>
      </c>
      <c r="BL166" s="43" t="str">
        <f t="shared" si="117"/>
        <v/>
      </c>
      <c r="BM166" s="44" t="str">
        <f t="shared" si="118"/>
        <v/>
      </c>
    </row>
    <row r="167" spans="2:65" x14ac:dyDescent="0.25">
      <c r="B167" s="128"/>
      <c r="C167" s="17"/>
      <c r="D167" s="121">
        <f t="shared" ca="1" si="104"/>
        <v>44148</v>
      </c>
      <c r="E167" s="16"/>
      <c r="F167" s="17"/>
      <c r="G167" s="17"/>
      <c r="H167" s="65"/>
      <c r="I167" s="17"/>
      <c r="J167" s="129"/>
      <c r="L167" s="142"/>
      <c r="M167" s="18"/>
      <c r="N167" s="19"/>
      <c r="O167" s="16"/>
      <c r="P167" s="16"/>
      <c r="Q167" s="7"/>
      <c r="R167" s="51" t="str">
        <f t="shared" si="103"/>
        <v/>
      </c>
      <c r="S167" s="51"/>
      <c r="T167" s="51"/>
      <c r="U167" s="16"/>
      <c r="V167" s="7"/>
      <c r="W167" s="143"/>
      <c r="Y167" s="142"/>
      <c r="Z167" s="18"/>
      <c r="AA167" s="19"/>
      <c r="AB167" s="16"/>
      <c r="AC167" s="16"/>
      <c r="AD167" s="160"/>
      <c r="AE167" s="51" t="str">
        <f t="shared" si="105"/>
        <v/>
      </c>
      <c r="AF167" s="51" t="str">
        <f t="shared" si="106"/>
        <v/>
      </c>
      <c r="AG167" s="51" t="str">
        <f t="shared" si="107"/>
        <v/>
      </c>
      <c r="AH167" s="81" t="str">
        <f t="shared" si="108"/>
        <v/>
      </c>
      <c r="AI167" s="158"/>
      <c r="AJ167" s="152"/>
      <c r="AL167" s="142"/>
      <c r="AM167" s="18" t="s">
        <v>7</v>
      </c>
      <c r="AN167" s="19" t="s">
        <v>174</v>
      </c>
      <c r="AO167" s="16" t="s">
        <v>4</v>
      </c>
      <c r="AP167" s="16">
        <v>1</v>
      </c>
      <c r="AQ167" s="7">
        <v>44167</v>
      </c>
      <c r="AR167" s="51">
        <f t="shared" si="113"/>
        <v>44168</v>
      </c>
      <c r="AS167" s="51">
        <f t="shared" ca="1" si="114"/>
        <v>44167</v>
      </c>
      <c r="AT167" s="51">
        <f t="shared" ca="1" si="115"/>
        <v>44168</v>
      </c>
      <c r="AU167" s="81">
        <f t="shared" si="116"/>
        <v>1</v>
      </c>
      <c r="AV167" s="7">
        <v>44167</v>
      </c>
      <c r="AW167" s="152">
        <v>44168</v>
      </c>
      <c r="AY167" s="142"/>
      <c r="AZ167" s="86"/>
      <c r="BA167" s="87"/>
      <c r="BB167" s="16"/>
      <c r="BC167" s="16"/>
      <c r="BD167" s="16"/>
      <c r="BE167" s="51" t="str">
        <f t="shared" si="109"/>
        <v/>
      </c>
      <c r="BF167" s="51" t="str">
        <f t="shared" si="110"/>
        <v/>
      </c>
      <c r="BG167" s="51" t="str">
        <f t="shared" si="111"/>
        <v/>
      </c>
      <c r="BH167" s="81" t="str">
        <f t="shared" si="112"/>
        <v/>
      </c>
      <c r="BI167" s="17"/>
      <c r="BJ167" s="152" t="s">
        <v>312</v>
      </c>
      <c r="BL167" s="43" t="str">
        <f t="shared" si="117"/>
        <v/>
      </c>
      <c r="BM167" s="44" t="str">
        <f t="shared" si="118"/>
        <v/>
      </c>
    </row>
    <row r="168" spans="2:65" x14ac:dyDescent="0.25">
      <c r="B168" s="128"/>
      <c r="C168" s="17"/>
      <c r="D168" s="121">
        <f t="shared" ca="1" si="104"/>
        <v>44148</v>
      </c>
      <c r="E168" s="16"/>
      <c r="F168" s="17"/>
      <c r="G168" s="17"/>
      <c r="H168" s="65"/>
      <c r="I168" s="17"/>
      <c r="J168" s="129"/>
      <c r="L168" s="142"/>
      <c r="M168" s="18"/>
      <c r="N168" s="19"/>
      <c r="O168" s="16"/>
      <c r="P168" s="16"/>
      <c r="Q168" s="7"/>
      <c r="R168" s="51" t="str">
        <f t="shared" si="103"/>
        <v/>
      </c>
      <c r="S168" s="51"/>
      <c r="T168" s="51"/>
      <c r="U168" s="16"/>
      <c r="V168" s="7"/>
      <c r="W168" s="143"/>
      <c r="Y168" s="142"/>
      <c r="Z168" s="18"/>
      <c r="AA168" s="19"/>
      <c r="AB168" s="16"/>
      <c r="AC168" s="16"/>
      <c r="AD168" s="160"/>
      <c r="AE168" s="51" t="str">
        <f t="shared" si="105"/>
        <v/>
      </c>
      <c r="AF168" s="51" t="str">
        <f t="shared" si="106"/>
        <v/>
      </c>
      <c r="AG168" s="51" t="str">
        <f t="shared" si="107"/>
        <v/>
      </c>
      <c r="AH168" s="81" t="str">
        <f t="shared" si="108"/>
        <v/>
      </c>
      <c r="AI168" s="158"/>
      <c r="AJ168" s="152"/>
      <c r="AL168" s="142"/>
      <c r="AM168" s="18" t="s">
        <v>7</v>
      </c>
      <c r="AN168" s="19" t="s">
        <v>172</v>
      </c>
      <c r="AO168" s="16" t="s">
        <v>4</v>
      </c>
      <c r="AP168" s="16">
        <v>1</v>
      </c>
      <c r="AQ168" s="7">
        <v>44167</v>
      </c>
      <c r="AR168" s="51">
        <f t="shared" si="113"/>
        <v>44168</v>
      </c>
      <c r="AS168" s="51">
        <f t="shared" ca="1" si="114"/>
        <v>44167</v>
      </c>
      <c r="AT168" s="51">
        <f t="shared" ca="1" si="115"/>
        <v>44168</v>
      </c>
      <c r="AU168" s="81">
        <f t="shared" si="116"/>
        <v>1</v>
      </c>
      <c r="AV168" s="7">
        <v>44167</v>
      </c>
      <c r="AW168" s="152">
        <v>44168</v>
      </c>
      <c r="AY168" s="142"/>
      <c r="AZ168" s="86"/>
      <c r="BA168" s="87"/>
      <c r="BB168" s="16"/>
      <c r="BC168" s="16"/>
      <c r="BD168" s="16"/>
      <c r="BE168" s="51" t="str">
        <f t="shared" si="109"/>
        <v/>
      </c>
      <c r="BF168" s="51" t="str">
        <f t="shared" si="110"/>
        <v/>
      </c>
      <c r="BG168" s="51" t="str">
        <f t="shared" si="111"/>
        <v/>
      </c>
      <c r="BH168" s="81" t="str">
        <f t="shared" si="112"/>
        <v/>
      </c>
      <c r="BI168" s="17"/>
      <c r="BJ168" s="152" t="s">
        <v>312</v>
      </c>
      <c r="BL168" s="43" t="str">
        <f t="shared" si="117"/>
        <v/>
      </c>
      <c r="BM168" s="44" t="str">
        <f t="shared" si="118"/>
        <v/>
      </c>
    </row>
    <row r="169" spans="2:65" x14ac:dyDescent="0.25">
      <c r="B169" s="128"/>
      <c r="C169" s="17"/>
      <c r="D169" s="121">
        <f t="shared" ca="1" si="104"/>
        <v>44148</v>
      </c>
      <c r="E169" s="16"/>
      <c r="F169" s="17"/>
      <c r="G169" s="17"/>
      <c r="H169" s="65"/>
      <c r="I169" s="17"/>
      <c r="J169" s="129"/>
      <c r="L169" s="142"/>
      <c r="M169" s="18"/>
      <c r="N169" s="19"/>
      <c r="O169" s="16"/>
      <c r="P169" s="16"/>
      <c r="Q169" s="7"/>
      <c r="R169" s="51" t="str">
        <f t="shared" si="103"/>
        <v/>
      </c>
      <c r="S169" s="51"/>
      <c r="T169" s="51"/>
      <c r="U169" s="16"/>
      <c r="V169" s="7"/>
      <c r="W169" s="143"/>
      <c r="Y169" s="142"/>
      <c r="Z169" s="18"/>
      <c r="AA169" s="19"/>
      <c r="AB169" s="16"/>
      <c r="AC169" s="16"/>
      <c r="AD169" s="160"/>
      <c r="AE169" s="51" t="str">
        <f t="shared" si="105"/>
        <v/>
      </c>
      <c r="AF169" s="51" t="str">
        <f t="shared" si="106"/>
        <v/>
      </c>
      <c r="AG169" s="51" t="str">
        <f t="shared" si="107"/>
        <v/>
      </c>
      <c r="AH169" s="81" t="str">
        <f t="shared" si="108"/>
        <v/>
      </c>
      <c r="AI169" s="158"/>
      <c r="AJ169" s="152"/>
      <c r="AL169" s="142"/>
      <c r="AM169" s="18" t="s">
        <v>7</v>
      </c>
      <c r="AN169" s="19" t="s">
        <v>173</v>
      </c>
      <c r="AO169" s="16" t="s">
        <v>4</v>
      </c>
      <c r="AP169" s="16">
        <v>1</v>
      </c>
      <c r="AQ169" s="7">
        <v>44167</v>
      </c>
      <c r="AR169" s="51">
        <f t="shared" si="113"/>
        <v>44168</v>
      </c>
      <c r="AS169" s="51">
        <f t="shared" ca="1" si="114"/>
        <v>44167</v>
      </c>
      <c r="AT169" s="51">
        <f t="shared" ca="1" si="115"/>
        <v>44168</v>
      </c>
      <c r="AU169" s="81">
        <f t="shared" si="116"/>
        <v>1</v>
      </c>
      <c r="AV169" s="7">
        <v>44167</v>
      </c>
      <c r="AW169" s="152">
        <v>44168</v>
      </c>
      <c r="AY169" s="142"/>
      <c r="AZ169" s="86"/>
      <c r="BA169" s="87"/>
      <c r="BB169" s="16"/>
      <c r="BC169" s="16"/>
      <c r="BD169" s="16"/>
      <c r="BE169" s="51" t="str">
        <f t="shared" si="109"/>
        <v/>
      </c>
      <c r="BF169" s="51" t="str">
        <f t="shared" si="110"/>
        <v/>
      </c>
      <c r="BG169" s="51" t="str">
        <f t="shared" si="111"/>
        <v/>
      </c>
      <c r="BH169" s="81" t="str">
        <f t="shared" si="112"/>
        <v/>
      </c>
      <c r="BI169" s="17"/>
      <c r="BJ169" s="152" t="s">
        <v>312</v>
      </c>
      <c r="BL169" s="43" t="str">
        <f t="shared" si="117"/>
        <v/>
      </c>
      <c r="BM169" s="44" t="str">
        <f t="shared" si="118"/>
        <v/>
      </c>
    </row>
    <row r="170" spans="2:65" x14ac:dyDescent="0.25">
      <c r="B170" s="128"/>
      <c r="C170" s="17"/>
      <c r="D170" s="121">
        <f t="shared" ca="1" si="104"/>
        <v>44148</v>
      </c>
      <c r="E170" s="16"/>
      <c r="F170" s="17"/>
      <c r="G170" s="17"/>
      <c r="H170" s="65"/>
      <c r="I170" s="17"/>
      <c r="J170" s="129"/>
      <c r="L170" s="142"/>
      <c r="M170" s="18"/>
      <c r="N170" s="19"/>
      <c r="O170" s="16"/>
      <c r="P170" s="16"/>
      <c r="Q170" s="16"/>
      <c r="R170" s="51" t="str">
        <f t="shared" si="103"/>
        <v/>
      </c>
      <c r="S170" s="51" t="str">
        <f>IF(OR(EXACT(P170,""), EXACT(Q170,"")), "", Q170+$D170)</f>
        <v/>
      </c>
      <c r="T170" s="51" t="str">
        <f>IF(OR(EXACT(P170,""), EXACT(Q170,"")), "", R170+$D170)</f>
        <v/>
      </c>
      <c r="U170" s="16"/>
      <c r="V170" s="16"/>
      <c r="W170" s="143" t="str">
        <f t="shared" si="75"/>
        <v/>
      </c>
      <c r="Y170" s="142"/>
      <c r="Z170" s="18"/>
      <c r="AA170" s="19"/>
      <c r="AB170" s="16"/>
      <c r="AC170" s="16"/>
      <c r="AD170" s="160"/>
      <c r="AE170" s="51" t="str">
        <f t="shared" si="105"/>
        <v/>
      </c>
      <c r="AF170" s="51" t="str">
        <f t="shared" si="106"/>
        <v/>
      </c>
      <c r="AG170" s="51" t="str">
        <f t="shared" si="107"/>
        <v/>
      </c>
      <c r="AH170" s="81" t="str">
        <f t="shared" si="108"/>
        <v/>
      </c>
      <c r="AI170" s="158"/>
      <c r="AJ170" s="152"/>
      <c r="AL170" s="142" t="s">
        <v>0</v>
      </c>
      <c r="AM170" s="84" t="s">
        <v>5</v>
      </c>
      <c r="AN170" s="85"/>
      <c r="AO170" s="16" t="s">
        <v>4</v>
      </c>
      <c r="AP170" s="16"/>
      <c r="AQ170" s="16"/>
      <c r="AR170" s="51" t="str">
        <f t="shared" si="113"/>
        <v/>
      </c>
      <c r="AS170" s="51" t="str">
        <f t="shared" si="114"/>
        <v/>
      </c>
      <c r="AT170" s="51" t="str">
        <f t="shared" si="115"/>
        <v/>
      </c>
      <c r="AU170" s="81" t="str">
        <f t="shared" si="116"/>
        <v/>
      </c>
      <c r="AV170" s="16"/>
      <c r="AW170" s="152" t="s">
        <v>312</v>
      </c>
      <c r="AY170" s="142"/>
      <c r="AZ170" s="86"/>
      <c r="BA170" s="87"/>
      <c r="BB170" s="16"/>
      <c r="BC170" s="16"/>
      <c r="BD170" s="16"/>
      <c r="BE170" s="51" t="str">
        <f t="shared" si="109"/>
        <v/>
      </c>
      <c r="BF170" s="51" t="str">
        <f t="shared" si="110"/>
        <v/>
      </c>
      <c r="BG170" s="51" t="str">
        <f t="shared" si="111"/>
        <v/>
      </c>
      <c r="BH170" s="81" t="str">
        <f t="shared" si="112"/>
        <v/>
      </c>
      <c r="BI170" s="17"/>
      <c r="BJ170" s="152" t="s">
        <v>312</v>
      </c>
      <c r="BL170" s="43" t="str">
        <f t="shared" si="117"/>
        <v/>
      </c>
      <c r="BM170" s="44" t="str">
        <f t="shared" si="118"/>
        <v/>
      </c>
    </row>
    <row r="171" spans="2:65" x14ac:dyDescent="0.25">
      <c r="B171" s="128"/>
      <c r="C171" s="17"/>
      <c r="D171" s="121">
        <f t="shared" ca="1" si="104"/>
        <v>44148</v>
      </c>
      <c r="E171" s="16"/>
      <c r="F171" s="17"/>
      <c r="G171" s="17"/>
      <c r="H171" s="65"/>
      <c r="I171" s="17"/>
      <c r="J171" s="129"/>
      <c r="L171" s="142"/>
      <c r="M171" s="18"/>
      <c r="N171" s="19"/>
      <c r="O171" s="16"/>
      <c r="P171" s="16"/>
      <c r="Q171" s="7"/>
      <c r="R171" s="51" t="str">
        <f t="shared" si="103"/>
        <v/>
      </c>
      <c r="S171" s="51" t="str">
        <f t="shared" ref="S171" si="119">IF(OR(EXACT(P171,""), EXACT(Q171,"")), "", Q171+$D171)</f>
        <v/>
      </c>
      <c r="T171" s="51" t="str">
        <f t="shared" ref="T171" si="120">IF(OR(EXACT(P171,""), EXACT(Q171,"")), "", R171+$D171)</f>
        <v/>
      </c>
      <c r="U171" s="16"/>
      <c r="V171" s="7"/>
      <c r="W171" s="143" t="str">
        <f t="shared" si="75"/>
        <v/>
      </c>
      <c r="Y171" s="142"/>
      <c r="Z171" s="18"/>
      <c r="AA171" s="19"/>
      <c r="AB171" s="16"/>
      <c r="AC171" s="16"/>
      <c r="AD171" s="160"/>
      <c r="AE171" s="51" t="str">
        <f t="shared" si="105"/>
        <v/>
      </c>
      <c r="AF171" s="51" t="str">
        <f t="shared" si="106"/>
        <v/>
      </c>
      <c r="AG171" s="51" t="str">
        <f t="shared" si="107"/>
        <v/>
      </c>
      <c r="AH171" s="81" t="str">
        <f t="shared" si="108"/>
        <v/>
      </c>
      <c r="AI171" s="158"/>
      <c r="AJ171" s="152"/>
      <c r="AL171" s="142"/>
      <c r="AM171" s="18" t="s">
        <v>7</v>
      </c>
      <c r="AN171" s="19" t="s">
        <v>167</v>
      </c>
      <c r="AO171" s="16" t="s">
        <v>4</v>
      </c>
      <c r="AP171" s="16">
        <v>1</v>
      </c>
      <c r="AQ171" s="7">
        <v>44355</v>
      </c>
      <c r="AR171" s="51">
        <f t="shared" si="113"/>
        <v>44356</v>
      </c>
      <c r="AS171" s="51">
        <f t="shared" ca="1" si="114"/>
        <v>44355</v>
      </c>
      <c r="AT171" s="51">
        <f t="shared" ca="1" si="115"/>
        <v>44356</v>
      </c>
      <c r="AU171" s="81">
        <f t="shared" si="116"/>
        <v>1</v>
      </c>
      <c r="AV171" s="7">
        <v>44355</v>
      </c>
      <c r="AW171" s="152">
        <v>44356</v>
      </c>
      <c r="AY171" s="142"/>
      <c r="AZ171" s="86"/>
      <c r="BA171" s="87"/>
      <c r="BB171" s="16"/>
      <c r="BC171" s="16"/>
      <c r="BD171" s="16"/>
      <c r="BE171" s="51" t="str">
        <f t="shared" si="109"/>
        <v/>
      </c>
      <c r="BF171" s="51" t="str">
        <f t="shared" si="110"/>
        <v/>
      </c>
      <c r="BG171" s="51" t="str">
        <f t="shared" si="111"/>
        <v/>
      </c>
      <c r="BH171" s="81" t="str">
        <f t="shared" si="112"/>
        <v/>
      </c>
      <c r="BI171" s="17"/>
      <c r="BJ171" s="152" t="s">
        <v>312</v>
      </c>
      <c r="BL171" s="43" t="str">
        <f t="shared" si="117"/>
        <v/>
      </c>
      <c r="BM171" s="44" t="str">
        <f t="shared" si="118"/>
        <v/>
      </c>
    </row>
    <row r="172" spans="2:65" x14ac:dyDescent="0.25">
      <c r="B172" s="128"/>
      <c r="C172" s="17"/>
      <c r="D172" s="121">
        <f t="shared" ca="1" si="104"/>
        <v>44148</v>
      </c>
      <c r="E172" s="16"/>
      <c r="F172" s="17"/>
      <c r="G172" s="17"/>
      <c r="H172" s="65"/>
      <c r="I172" s="17"/>
      <c r="J172" s="129"/>
      <c r="L172" s="142"/>
      <c r="M172" s="18"/>
      <c r="N172" s="19"/>
      <c r="O172" s="16"/>
      <c r="P172" s="16"/>
      <c r="Q172" s="7"/>
      <c r="R172" s="51" t="str">
        <f t="shared" si="103"/>
        <v/>
      </c>
      <c r="S172" s="51"/>
      <c r="T172" s="51"/>
      <c r="U172" s="16"/>
      <c r="V172" s="7"/>
      <c r="W172" s="143" t="str">
        <f t="shared" si="75"/>
        <v/>
      </c>
      <c r="Y172" s="142"/>
      <c r="Z172" s="18"/>
      <c r="AA172" s="19"/>
      <c r="AB172" s="16"/>
      <c r="AC172" s="16"/>
      <c r="AD172" s="160"/>
      <c r="AE172" s="51" t="str">
        <f t="shared" si="105"/>
        <v/>
      </c>
      <c r="AF172" s="51" t="str">
        <f t="shared" si="106"/>
        <v/>
      </c>
      <c r="AG172" s="51" t="str">
        <f t="shared" si="107"/>
        <v/>
      </c>
      <c r="AH172" s="81" t="str">
        <f t="shared" si="108"/>
        <v/>
      </c>
      <c r="AI172" s="158"/>
      <c r="AJ172" s="152"/>
      <c r="AL172" s="142"/>
      <c r="AM172" s="18" t="s">
        <v>7</v>
      </c>
      <c r="AN172" s="19" t="s">
        <v>143</v>
      </c>
      <c r="AO172" s="16" t="s">
        <v>4</v>
      </c>
      <c r="AP172" s="16">
        <v>1</v>
      </c>
      <c r="AQ172" s="7">
        <v>44355</v>
      </c>
      <c r="AR172" s="51">
        <f t="shared" si="113"/>
        <v>44356</v>
      </c>
      <c r="AS172" s="51">
        <f t="shared" ca="1" si="114"/>
        <v>44355</v>
      </c>
      <c r="AT172" s="51">
        <f t="shared" ca="1" si="115"/>
        <v>44356</v>
      </c>
      <c r="AU172" s="81">
        <f t="shared" si="116"/>
        <v>1</v>
      </c>
      <c r="AV172" s="7">
        <v>44355</v>
      </c>
      <c r="AW172" s="152">
        <v>44356</v>
      </c>
      <c r="AY172" s="142"/>
      <c r="AZ172" s="86"/>
      <c r="BA172" s="87"/>
      <c r="BB172" s="16"/>
      <c r="BC172" s="16"/>
      <c r="BD172" s="16"/>
      <c r="BE172" s="51" t="str">
        <f t="shared" si="109"/>
        <v/>
      </c>
      <c r="BF172" s="51" t="str">
        <f t="shared" si="110"/>
        <v/>
      </c>
      <c r="BG172" s="51" t="str">
        <f t="shared" si="111"/>
        <v/>
      </c>
      <c r="BH172" s="81" t="str">
        <f t="shared" si="112"/>
        <v/>
      </c>
      <c r="BI172" s="17"/>
      <c r="BJ172" s="152" t="s">
        <v>312</v>
      </c>
      <c r="BL172" s="43" t="str">
        <f t="shared" si="117"/>
        <v/>
      </c>
      <c r="BM172" s="44" t="str">
        <f t="shared" si="118"/>
        <v/>
      </c>
    </row>
    <row r="173" spans="2:65" x14ac:dyDescent="0.25">
      <c r="B173" s="128"/>
      <c r="C173" s="17"/>
      <c r="D173" s="121">
        <f t="shared" ca="1" si="104"/>
        <v>44148</v>
      </c>
      <c r="E173" s="16"/>
      <c r="F173" s="17"/>
      <c r="G173" s="17"/>
      <c r="H173" s="65"/>
      <c r="I173" s="17"/>
      <c r="J173" s="129"/>
      <c r="L173" s="142"/>
      <c r="M173" s="18"/>
      <c r="N173" s="19"/>
      <c r="O173" s="16"/>
      <c r="P173" s="16"/>
      <c r="Q173" s="7"/>
      <c r="R173" s="51" t="str">
        <f t="shared" si="103"/>
        <v/>
      </c>
      <c r="S173" s="51"/>
      <c r="T173" s="51"/>
      <c r="U173" s="16"/>
      <c r="V173" s="7"/>
      <c r="W173" s="143" t="str">
        <f t="shared" si="75"/>
        <v/>
      </c>
      <c r="Y173" s="142"/>
      <c r="Z173" s="18"/>
      <c r="AA173" s="19"/>
      <c r="AB173" s="16"/>
      <c r="AC173" s="16"/>
      <c r="AD173" s="160"/>
      <c r="AE173" s="51" t="str">
        <f t="shared" si="105"/>
        <v/>
      </c>
      <c r="AF173" s="51" t="str">
        <f t="shared" si="106"/>
        <v/>
      </c>
      <c r="AG173" s="51" t="str">
        <f t="shared" si="107"/>
        <v/>
      </c>
      <c r="AH173" s="81" t="str">
        <f t="shared" si="108"/>
        <v/>
      </c>
      <c r="AI173" s="158"/>
      <c r="AJ173" s="152"/>
      <c r="AL173" s="142"/>
      <c r="AM173" s="18" t="s">
        <v>7</v>
      </c>
      <c r="AN173" s="19" t="s">
        <v>144</v>
      </c>
      <c r="AO173" s="16" t="s">
        <v>4</v>
      </c>
      <c r="AP173" s="16">
        <v>1</v>
      </c>
      <c r="AQ173" s="7">
        <v>44355</v>
      </c>
      <c r="AR173" s="51">
        <f t="shared" si="113"/>
        <v>44356</v>
      </c>
      <c r="AS173" s="51">
        <f t="shared" ca="1" si="114"/>
        <v>44355</v>
      </c>
      <c r="AT173" s="51">
        <f t="shared" ca="1" si="115"/>
        <v>44356</v>
      </c>
      <c r="AU173" s="81">
        <f t="shared" si="116"/>
        <v>1</v>
      </c>
      <c r="AV173" s="7">
        <v>44355</v>
      </c>
      <c r="AW173" s="152">
        <v>44356</v>
      </c>
      <c r="AY173" s="142"/>
      <c r="AZ173" s="86"/>
      <c r="BA173" s="87"/>
      <c r="BB173" s="16"/>
      <c r="BC173" s="16"/>
      <c r="BD173" s="16"/>
      <c r="BE173" s="51" t="str">
        <f t="shared" si="109"/>
        <v/>
      </c>
      <c r="BF173" s="51" t="str">
        <f t="shared" si="110"/>
        <v/>
      </c>
      <c r="BG173" s="51" t="str">
        <f t="shared" si="111"/>
        <v/>
      </c>
      <c r="BH173" s="81" t="str">
        <f t="shared" si="112"/>
        <v/>
      </c>
      <c r="BI173" s="17"/>
      <c r="BJ173" s="152" t="s">
        <v>312</v>
      </c>
      <c r="BL173" s="43" t="str">
        <f t="shared" si="117"/>
        <v/>
      </c>
      <c r="BM173" s="44" t="str">
        <f t="shared" si="118"/>
        <v/>
      </c>
    </row>
    <row r="174" spans="2:65" x14ac:dyDescent="0.25">
      <c r="B174" s="128"/>
      <c r="C174" s="17"/>
      <c r="D174" s="121">
        <f t="shared" ca="1" si="104"/>
        <v>44148</v>
      </c>
      <c r="E174" s="16"/>
      <c r="F174" s="17"/>
      <c r="G174" s="17"/>
      <c r="H174" s="65"/>
      <c r="I174" s="17"/>
      <c r="J174" s="129"/>
      <c r="L174" s="142"/>
      <c r="M174" s="18"/>
      <c r="N174" s="19"/>
      <c r="O174" s="16"/>
      <c r="P174" s="16"/>
      <c r="Q174" s="7"/>
      <c r="R174" s="51" t="str">
        <f t="shared" si="103"/>
        <v/>
      </c>
      <c r="S174" s="51"/>
      <c r="T174" s="51"/>
      <c r="U174" s="16"/>
      <c r="V174" s="7"/>
      <c r="W174" s="143" t="str">
        <f t="shared" si="75"/>
        <v/>
      </c>
      <c r="Y174" s="142"/>
      <c r="Z174" s="18"/>
      <c r="AA174" s="19"/>
      <c r="AB174" s="16"/>
      <c r="AC174" s="16"/>
      <c r="AD174" s="160"/>
      <c r="AE174" s="51" t="str">
        <f t="shared" si="105"/>
        <v/>
      </c>
      <c r="AF174" s="51" t="str">
        <f t="shared" si="106"/>
        <v/>
      </c>
      <c r="AG174" s="51" t="str">
        <f t="shared" si="107"/>
        <v/>
      </c>
      <c r="AH174" s="81" t="str">
        <f t="shared" si="108"/>
        <v/>
      </c>
      <c r="AI174" s="158"/>
      <c r="AJ174" s="152"/>
      <c r="AL174" s="142"/>
      <c r="AM174" s="18" t="s">
        <v>7</v>
      </c>
      <c r="AN174" s="19" t="s">
        <v>153</v>
      </c>
      <c r="AO174" s="16" t="s">
        <v>4</v>
      </c>
      <c r="AP174" s="16">
        <v>1</v>
      </c>
      <c r="AQ174" s="7">
        <v>44167</v>
      </c>
      <c r="AR174" s="51">
        <f t="shared" si="113"/>
        <v>44168</v>
      </c>
      <c r="AS174" s="51">
        <f t="shared" ca="1" si="114"/>
        <v>44167</v>
      </c>
      <c r="AT174" s="51">
        <f t="shared" ca="1" si="115"/>
        <v>44168</v>
      </c>
      <c r="AU174" s="81">
        <f t="shared" si="116"/>
        <v>1</v>
      </c>
      <c r="AV174" s="7">
        <v>44167</v>
      </c>
      <c r="AW174" s="152">
        <v>44168</v>
      </c>
      <c r="AY174" s="142"/>
      <c r="AZ174" s="86"/>
      <c r="BA174" s="87"/>
      <c r="BB174" s="16"/>
      <c r="BC174" s="16"/>
      <c r="BD174" s="16"/>
      <c r="BE174" s="51" t="str">
        <f t="shared" si="109"/>
        <v/>
      </c>
      <c r="BF174" s="51" t="str">
        <f t="shared" si="110"/>
        <v/>
      </c>
      <c r="BG174" s="51" t="str">
        <f t="shared" si="111"/>
        <v/>
      </c>
      <c r="BH174" s="81" t="str">
        <f t="shared" si="112"/>
        <v/>
      </c>
      <c r="BI174" s="17"/>
      <c r="BJ174" s="152" t="s">
        <v>312</v>
      </c>
      <c r="BL174" s="43" t="str">
        <f t="shared" si="117"/>
        <v/>
      </c>
      <c r="BM174" s="44" t="str">
        <f t="shared" si="118"/>
        <v/>
      </c>
    </row>
    <row r="175" spans="2:65" x14ac:dyDescent="0.25">
      <c r="B175" s="128"/>
      <c r="C175" s="17"/>
      <c r="D175" s="121">
        <f t="shared" ca="1" si="104"/>
        <v>44148</v>
      </c>
      <c r="E175" s="16"/>
      <c r="F175" s="17"/>
      <c r="G175" s="17"/>
      <c r="H175" s="65"/>
      <c r="I175" s="17"/>
      <c r="J175" s="129"/>
      <c r="L175" s="142"/>
      <c r="M175" s="18"/>
      <c r="N175" s="19"/>
      <c r="O175" s="16"/>
      <c r="P175" s="16"/>
      <c r="Q175" s="7"/>
      <c r="R175" s="51" t="str">
        <f t="shared" si="103"/>
        <v/>
      </c>
      <c r="S175" s="51"/>
      <c r="T175" s="51"/>
      <c r="U175" s="16"/>
      <c r="V175" s="7"/>
      <c r="W175" s="143" t="str">
        <f t="shared" si="75"/>
        <v/>
      </c>
      <c r="Y175" s="142"/>
      <c r="Z175" s="18"/>
      <c r="AA175" s="19"/>
      <c r="AB175" s="16"/>
      <c r="AC175" s="16"/>
      <c r="AD175" s="160"/>
      <c r="AE175" s="51" t="str">
        <f t="shared" si="105"/>
        <v/>
      </c>
      <c r="AF175" s="51" t="str">
        <f t="shared" si="106"/>
        <v/>
      </c>
      <c r="AG175" s="51" t="str">
        <f t="shared" si="107"/>
        <v/>
      </c>
      <c r="AH175" s="81" t="str">
        <f t="shared" si="108"/>
        <v/>
      </c>
      <c r="AI175" s="158"/>
      <c r="AJ175" s="152"/>
      <c r="AL175" s="142"/>
      <c r="AM175" s="18" t="s">
        <v>7</v>
      </c>
      <c r="AN175" s="19" t="s">
        <v>154</v>
      </c>
      <c r="AO175" s="16" t="s">
        <v>4</v>
      </c>
      <c r="AP175" s="16">
        <v>1</v>
      </c>
      <c r="AQ175" s="7">
        <v>44167</v>
      </c>
      <c r="AR175" s="51">
        <f t="shared" si="113"/>
        <v>44168</v>
      </c>
      <c r="AS175" s="51">
        <f t="shared" ca="1" si="114"/>
        <v>44167</v>
      </c>
      <c r="AT175" s="51">
        <f t="shared" ca="1" si="115"/>
        <v>44168</v>
      </c>
      <c r="AU175" s="81">
        <f t="shared" si="116"/>
        <v>1</v>
      </c>
      <c r="AV175" s="7">
        <v>44167</v>
      </c>
      <c r="AW175" s="152">
        <v>44168</v>
      </c>
      <c r="AY175" s="142"/>
      <c r="AZ175" s="86"/>
      <c r="BA175" s="87"/>
      <c r="BB175" s="16"/>
      <c r="BC175" s="16"/>
      <c r="BD175" s="16"/>
      <c r="BE175" s="51" t="str">
        <f t="shared" si="109"/>
        <v/>
      </c>
      <c r="BF175" s="51" t="str">
        <f t="shared" si="110"/>
        <v/>
      </c>
      <c r="BG175" s="51" t="str">
        <f t="shared" si="111"/>
        <v/>
      </c>
      <c r="BH175" s="81" t="str">
        <f t="shared" si="112"/>
        <v/>
      </c>
      <c r="BI175" s="17"/>
      <c r="BJ175" s="152" t="s">
        <v>312</v>
      </c>
      <c r="BL175" s="43" t="str">
        <f t="shared" si="117"/>
        <v/>
      </c>
      <c r="BM175" s="44" t="str">
        <f t="shared" si="118"/>
        <v/>
      </c>
    </row>
    <row r="176" spans="2:65" x14ac:dyDescent="0.25">
      <c r="B176" s="128"/>
      <c r="C176" s="17"/>
      <c r="D176" s="121">
        <f t="shared" ca="1" si="104"/>
        <v>44148</v>
      </c>
      <c r="E176" s="16"/>
      <c r="F176" s="17"/>
      <c r="G176" s="17"/>
      <c r="H176" s="65"/>
      <c r="I176" s="17"/>
      <c r="J176" s="129"/>
      <c r="L176" s="142"/>
      <c r="M176" s="18"/>
      <c r="N176" s="19"/>
      <c r="O176" s="16"/>
      <c r="P176" s="16"/>
      <c r="Q176" s="7"/>
      <c r="R176" s="51" t="str">
        <f t="shared" si="103"/>
        <v/>
      </c>
      <c r="S176" s="51"/>
      <c r="T176" s="51"/>
      <c r="U176" s="16"/>
      <c r="V176" s="7"/>
      <c r="W176" s="143" t="str">
        <f t="shared" si="75"/>
        <v/>
      </c>
      <c r="Y176" s="142"/>
      <c r="Z176" s="18"/>
      <c r="AA176" s="19"/>
      <c r="AB176" s="16"/>
      <c r="AC176" s="16"/>
      <c r="AD176" s="160"/>
      <c r="AE176" s="51" t="str">
        <f t="shared" si="105"/>
        <v/>
      </c>
      <c r="AF176" s="51" t="str">
        <f t="shared" si="106"/>
        <v/>
      </c>
      <c r="AG176" s="51" t="str">
        <f t="shared" si="107"/>
        <v/>
      </c>
      <c r="AH176" s="81" t="str">
        <f t="shared" si="108"/>
        <v/>
      </c>
      <c r="AI176" s="158"/>
      <c r="AJ176" s="152"/>
      <c r="AL176" s="142"/>
      <c r="AM176" s="18" t="s">
        <v>7</v>
      </c>
      <c r="AN176" s="19" t="s">
        <v>155</v>
      </c>
      <c r="AO176" s="16" t="s">
        <v>4</v>
      </c>
      <c r="AP176" s="16">
        <v>1</v>
      </c>
      <c r="AQ176" s="7">
        <v>44167</v>
      </c>
      <c r="AR176" s="51">
        <f t="shared" si="113"/>
        <v>44168</v>
      </c>
      <c r="AS176" s="51">
        <f t="shared" ca="1" si="114"/>
        <v>44167</v>
      </c>
      <c r="AT176" s="51">
        <f t="shared" ca="1" si="115"/>
        <v>44168</v>
      </c>
      <c r="AU176" s="81">
        <f t="shared" si="116"/>
        <v>1</v>
      </c>
      <c r="AV176" s="7">
        <v>44167</v>
      </c>
      <c r="AW176" s="152">
        <v>44168</v>
      </c>
      <c r="AY176" s="142"/>
      <c r="AZ176" s="86"/>
      <c r="BA176" s="87"/>
      <c r="BB176" s="16"/>
      <c r="BC176" s="16"/>
      <c r="BD176" s="16"/>
      <c r="BE176" s="51" t="str">
        <f t="shared" si="109"/>
        <v/>
      </c>
      <c r="BF176" s="51" t="str">
        <f t="shared" si="110"/>
        <v/>
      </c>
      <c r="BG176" s="51" t="str">
        <f t="shared" si="111"/>
        <v/>
      </c>
      <c r="BH176" s="81" t="str">
        <f t="shared" si="112"/>
        <v/>
      </c>
      <c r="BI176" s="17"/>
      <c r="BJ176" s="152" t="s">
        <v>312</v>
      </c>
      <c r="BL176" s="43" t="str">
        <f t="shared" si="117"/>
        <v/>
      </c>
      <c r="BM176" s="44" t="str">
        <f t="shared" si="118"/>
        <v/>
      </c>
    </row>
    <row r="177" spans="2:65" x14ac:dyDescent="0.25">
      <c r="B177" s="128"/>
      <c r="C177" s="17"/>
      <c r="D177" s="121">
        <f t="shared" ca="1" si="104"/>
        <v>44148</v>
      </c>
      <c r="E177" s="16"/>
      <c r="F177" s="17"/>
      <c r="G177" s="17"/>
      <c r="H177" s="65"/>
      <c r="I177" s="17"/>
      <c r="J177" s="129"/>
      <c r="L177" s="142"/>
      <c r="M177" s="18"/>
      <c r="N177" s="19"/>
      <c r="O177" s="16"/>
      <c r="P177" s="16"/>
      <c r="Q177" s="7"/>
      <c r="R177" s="51" t="str">
        <f t="shared" si="103"/>
        <v/>
      </c>
      <c r="S177" s="51"/>
      <c r="T177" s="51"/>
      <c r="U177" s="16"/>
      <c r="V177" s="7"/>
      <c r="W177" s="143"/>
      <c r="Y177" s="142"/>
      <c r="Z177" s="18"/>
      <c r="AA177" s="19"/>
      <c r="AB177" s="16"/>
      <c r="AC177" s="16"/>
      <c r="AD177" s="160"/>
      <c r="AE177" s="51" t="str">
        <f t="shared" si="105"/>
        <v/>
      </c>
      <c r="AF177" s="51" t="str">
        <f t="shared" si="106"/>
        <v/>
      </c>
      <c r="AG177" s="51" t="str">
        <f t="shared" si="107"/>
        <v/>
      </c>
      <c r="AH177" s="81" t="str">
        <f t="shared" si="108"/>
        <v/>
      </c>
      <c r="AI177" s="158"/>
      <c r="AJ177" s="152"/>
      <c r="AL177" s="142"/>
      <c r="AM177" s="18" t="s">
        <v>7</v>
      </c>
      <c r="AN177" s="19" t="s">
        <v>194</v>
      </c>
      <c r="AO177" s="16" t="s">
        <v>4</v>
      </c>
      <c r="AP177" s="16">
        <v>1</v>
      </c>
      <c r="AQ177" s="7"/>
      <c r="AR177" s="51" t="str">
        <f t="shared" si="113"/>
        <v/>
      </c>
      <c r="AS177" s="51" t="str">
        <f t="shared" si="114"/>
        <v/>
      </c>
      <c r="AT177" s="51" t="str">
        <f t="shared" si="115"/>
        <v/>
      </c>
      <c r="AU177" s="81" t="str">
        <f t="shared" si="116"/>
        <v/>
      </c>
      <c r="AV177" s="7"/>
      <c r="AW177" s="152" t="s">
        <v>312</v>
      </c>
      <c r="AY177" s="142"/>
      <c r="AZ177" s="86"/>
      <c r="BA177" s="87"/>
      <c r="BB177" s="16"/>
      <c r="BC177" s="16"/>
      <c r="BD177" s="16"/>
      <c r="BE177" s="51" t="str">
        <f t="shared" si="109"/>
        <v/>
      </c>
      <c r="BF177" s="51" t="str">
        <f t="shared" si="110"/>
        <v/>
      </c>
      <c r="BG177" s="51" t="str">
        <f t="shared" si="111"/>
        <v/>
      </c>
      <c r="BH177" s="81" t="str">
        <f t="shared" si="112"/>
        <v/>
      </c>
      <c r="BI177" s="17"/>
      <c r="BJ177" s="152" t="s">
        <v>312</v>
      </c>
      <c r="BL177" s="43" t="str">
        <f t="shared" si="117"/>
        <v/>
      </c>
      <c r="BM177" s="44" t="str">
        <f t="shared" si="118"/>
        <v/>
      </c>
    </row>
    <row r="178" spans="2:65" x14ac:dyDescent="0.25">
      <c r="B178" s="128"/>
      <c r="C178" s="17"/>
      <c r="D178" s="121">
        <f t="shared" ref="D178:D210" ca="1" si="121">D177</f>
        <v>44148</v>
      </c>
      <c r="E178" s="16"/>
      <c r="F178" s="17"/>
      <c r="G178" s="17"/>
      <c r="H178" s="65"/>
      <c r="I178" s="17"/>
      <c r="J178" s="129"/>
      <c r="L178" s="142"/>
      <c r="M178" s="18"/>
      <c r="N178" s="19"/>
      <c r="O178" s="16"/>
      <c r="P178" s="16"/>
      <c r="Q178" s="7"/>
      <c r="R178" s="51" t="str">
        <f t="shared" si="103"/>
        <v/>
      </c>
      <c r="S178" s="51"/>
      <c r="T178" s="51"/>
      <c r="U178" s="16"/>
      <c r="V178" s="7"/>
      <c r="W178" s="143"/>
      <c r="Y178" s="142"/>
      <c r="Z178" s="18"/>
      <c r="AA178" s="19"/>
      <c r="AB178" s="16"/>
      <c r="AC178" s="16"/>
      <c r="AD178" s="160"/>
      <c r="AE178" s="51" t="str">
        <f t="shared" ref="AE178:AE210" si="122">IF(OR(EXACT(AC178,""), EXACT(AD178,"")), "", AC178+AD178)</f>
        <v/>
      </c>
      <c r="AF178" s="51" t="str">
        <f t="shared" ref="AF178:AF210" si="123">IF(OR(EXACT(AC178,""), EXACT(AD178,"")), "", IF(AD178&lt;$D178, $D178, AD178))</f>
        <v/>
      </c>
      <c r="AG178" s="51" t="str">
        <f t="shared" ref="AG178:AG210" si="124">IF(OR(EXACT(AC178,""), EXACT(AD178,"")), "", AC178+AF178)</f>
        <v/>
      </c>
      <c r="AH178" s="81" t="str">
        <f t="shared" ref="AH178:AH210" si="125">IF(OR(EXACT(AI178,""), EXACT(AJ178,"")), "",  AJ178-AI178)</f>
        <v/>
      </c>
      <c r="AI178" s="158"/>
      <c r="AJ178" s="152"/>
      <c r="AL178" s="142"/>
      <c r="AM178" s="18" t="s">
        <v>7</v>
      </c>
      <c r="AN178" s="19" t="s">
        <v>195</v>
      </c>
      <c r="AO178" s="16" t="s">
        <v>4</v>
      </c>
      <c r="AP178" s="16">
        <v>1</v>
      </c>
      <c r="AQ178" s="7"/>
      <c r="AR178" s="51" t="str">
        <f t="shared" si="113"/>
        <v/>
      </c>
      <c r="AS178" s="51" t="str">
        <f t="shared" si="114"/>
        <v/>
      </c>
      <c r="AT178" s="51" t="str">
        <f t="shared" si="115"/>
        <v/>
      </c>
      <c r="AU178" s="81" t="str">
        <f t="shared" si="116"/>
        <v/>
      </c>
      <c r="AV178" s="7"/>
      <c r="AW178" s="152" t="s">
        <v>312</v>
      </c>
      <c r="AY178" s="142"/>
      <c r="AZ178" s="86"/>
      <c r="BA178" s="87"/>
      <c r="BB178" s="16"/>
      <c r="BC178" s="16"/>
      <c r="BD178" s="16"/>
      <c r="BE178" s="51" t="str">
        <f t="shared" ref="BE178:BE210" si="126">IF(OR(EXACT(BC178,""), EXACT(BD178,"")), "", BC178+BD178)</f>
        <v/>
      </c>
      <c r="BF178" s="51" t="str">
        <f t="shared" ref="BF178:BF210" si="127">IF(OR(EXACT(BC178, ""), EXACT(BD178, "")), "", IF(EXACT($D178, ""), BD178, IF(BD178&lt;$D178, $D178, BD178)))</f>
        <v/>
      </c>
      <c r="BG178" s="51" t="str">
        <f t="shared" ref="BG178:BG210" si="128">IF(OR(EXACT(BC178,""), EXACT(BD178,"")), "", BC178+BF178)</f>
        <v/>
      </c>
      <c r="BH178" s="81" t="str">
        <f t="shared" ref="BH178:BH210" si="129">IF(OR(EXACT(BI178,""), EXACT(BJ178,"")), "",  BJ178-BI178)</f>
        <v/>
      </c>
      <c r="BI178" s="17"/>
      <c r="BJ178" s="152" t="s">
        <v>312</v>
      </c>
      <c r="BL178" s="43" t="str">
        <f t="shared" si="117"/>
        <v/>
      </c>
      <c r="BM178" s="44" t="str">
        <f t="shared" si="118"/>
        <v/>
      </c>
    </row>
    <row r="179" spans="2:65" x14ac:dyDescent="0.25">
      <c r="B179" s="128"/>
      <c r="C179" s="17"/>
      <c r="D179" s="121">
        <f t="shared" ca="1" si="121"/>
        <v>44148</v>
      </c>
      <c r="E179" s="16"/>
      <c r="F179" s="17"/>
      <c r="G179" s="17"/>
      <c r="H179" s="65"/>
      <c r="I179" s="17"/>
      <c r="J179" s="129"/>
      <c r="L179" s="142"/>
      <c r="M179" s="18"/>
      <c r="N179" s="19"/>
      <c r="O179" s="16"/>
      <c r="P179" s="16"/>
      <c r="Q179" s="7"/>
      <c r="R179" s="51" t="str">
        <f t="shared" si="103"/>
        <v/>
      </c>
      <c r="S179" s="51"/>
      <c r="T179" s="51"/>
      <c r="U179" s="16"/>
      <c r="V179" s="7"/>
      <c r="W179" s="143"/>
      <c r="Y179" s="142"/>
      <c r="Z179" s="18"/>
      <c r="AA179" s="19"/>
      <c r="AB179" s="16"/>
      <c r="AC179" s="16"/>
      <c r="AD179" s="160"/>
      <c r="AE179" s="51" t="str">
        <f t="shared" si="122"/>
        <v/>
      </c>
      <c r="AF179" s="51" t="str">
        <f t="shared" si="123"/>
        <v/>
      </c>
      <c r="AG179" s="51" t="str">
        <f t="shared" si="124"/>
        <v/>
      </c>
      <c r="AH179" s="81" t="str">
        <f t="shared" si="125"/>
        <v/>
      </c>
      <c r="AI179" s="158"/>
      <c r="AJ179" s="152"/>
      <c r="AL179" s="142"/>
      <c r="AM179" s="18" t="s">
        <v>7</v>
      </c>
      <c r="AN179" s="19" t="s">
        <v>196</v>
      </c>
      <c r="AO179" s="16" t="s">
        <v>4</v>
      </c>
      <c r="AP179" s="16">
        <v>1</v>
      </c>
      <c r="AQ179" s="7"/>
      <c r="AR179" s="51" t="str">
        <f t="shared" ref="AR179:AR210" si="130">IF(OR(EXACT(AP179,""), EXACT(AQ179,"")), "", AP179+AQ179)</f>
        <v/>
      </c>
      <c r="AS179" s="51" t="str">
        <f t="shared" ref="AS179:AS210" si="131">IF(OR(EXACT(AP179, ""), EXACT(AQ179, "")), "", IF(EXACT($D179, ""), AQ179, IF(AQ179&lt;$D179, $D179, AQ179)))</f>
        <v/>
      </c>
      <c r="AT179" s="51" t="str">
        <f t="shared" ref="AT179:AT210" si="132">IF(OR(EXACT(AP179,""), EXACT(AQ179,"")), "", AP179+AS179)</f>
        <v/>
      </c>
      <c r="AU179" s="81" t="str">
        <f t="shared" ref="AU179:AU210" si="133">IF(OR(EXACT(AV179,""), EXACT(AW179,"")), "",  AW179-AV179)</f>
        <v/>
      </c>
      <c r="AV179" s="7"/>
      <c r="AW179" s="152" t="s">
        <v>312</v>
      </c>
      <c r="AY179" s="142"/>
      <c r="AZ179" s="86"/>
      <c r="BA179" s="87"/>
      <c r="BB179" s="16"/>
      <c r="BC179" s="16"/>
      <c r="BD179" s="16"/>
      <c r="BE179" s="51" t="str">
        <f t="shared" si="126"/>
        <v/>
      </c>
      <c r="BF179" s="51" t="str">
        <f t="shared" si="127"/>
        <v/>
      </c>
      <c r="BG179" s="51" t="str">
        <f t="shared" si="128"/>
        <v/>
      </c>
      <c r="BH179" s="81" t="str">
        <f t="shared" si="129"/>
        <v/>
      </c>
      <c r="BI179" s="17"/>
      <c r="BJ179" s="152" t="s">
        <v>312</v>
      </c>
      <c r="BL179" s="43" t="str">
        <f t="shared" si="117"/>
        <v/>
      </c>
      <c r="BM179" s="44" t="str">
        <f t="shared" si="118"/>
        <v/>
      </c>
    </row>
    <row r="180" spans="2:65" x14ac:dyDescent="0.25">
      <c r="B180" s="128"/>
      <c r="C180" s="17"/>
      <c r="D180" s="121">
        <f t="shared" ca="1" si="121"/>
        <v>44148</v>
      </c>
      <c r="E180" s="16"/>
      <c r="F180" s="17"/>
      <c r="G180" s="17"/>
      <c r="H180" s="65"/>
      <c r="I180" s="17"/>
      <c r="J180" s="129"/>
      <c r="L180" s="142"/>
      <c r="M180" s="18"/>
      <c r="N180" s="19"/>
      <c r="O180" s="16"/>
      <c r="P180" s="16"/>
      <c r="Q180" s="7"/>
      <c r="R180" s="51" t="str">
        <f t="shared" si="103"/>
        <v/>
      </c>
      <c r="S180" s="51"/>
      <c r="T180" s="51"/>
      <c r="U180" s="16"/>
      <c r="V180" s="7"/>
      <c r="W180" s="143"/>
      <c r="Y180" s="142"/>
      <c r="Z180" s="18"/>
      <c r="AA180" s="19"/>
      <c r="AB180" s="16"/>
      <c r="AC180" s="16"/>
      <c r="AD180" s="160"/>
      <c r="AE180" s="51" t="str">
        <f t="shared" si="122"/>
        <v/>
      </c>
      <c r="AF180" s="51" t="str">
        <f t="shared" si="123"/>
        <v/>
      </c>
      <c r="AG180" s="51" t="str">
        <f t="shared" si="124"/>
        <v/>
      </c>
      <c r="AH180" s="81" t="str">
        <f t="shared" si="125"/>
        <v/>
      </c>
      <c r="AI180" s="158"/>
      <c r="AJ180" s="152"/>
      <c r="AL180" s="142"/>
      <c r="AM180" s="18" t="s">
        <v>7</v>
      </c>
      <c r="AN180" s="19" t="s">
        <v>197</v>
      </c>
      <c r="AO180" s="16" t="s">
        <v>4</v>
      </c>
      <c r="AP180" s="16">
        <v>1</v>
      </c>
      <c r="AQ180" s="7"/>
      <c r="AR180" s="51" t="str">
        <f t="shared" si="130"/>
        <v/>
      </c>
      <c r="AS180" s="51" t="str">
        <f t="shared" si="131"/>
        <v/>
      </c>
      <c r="AT180" s="51" t="str">
        <f t="shared" si="132"/>
        <v/>
      </c>
      <c r="AU180" s="81" t="str">
        <f t="shared" si="133"/>
        <v/>
      </c>
      <c r="AV180" s="7"/>
      <c r="AW180" s="152" t="s">
        <v>312</v>
      </c>
      <c r="AY180" s="142"/>
      <c r="AZ180" s="86"/>
      <c r="BA180" s="87"/>
      <c r="BB180" s="16"/>
      <c r="BC180" s="16"/>
      <c r="BD180" s="16"/>
      <c r="BE180" s="51" t="str">
        <f t="shared" si="126"/>
        <v/>
      </c>
      <c r="BF180" s="51" t="str">
        <f t="shared" si="127"/>
        <v/>
      </c>
      <c r="BG180" s="51" t="str">
        <f t="shared" si="128"/>
        <v/>
      </c>
      <c r="BH180" s="81" t="str">
        <f t="shared" si="129"/>
        <v/>
      </c>
      <c r="BI180" s="17"/>
      <c r="BJ180" s="152" t="s">
        <v>312</v>
      </c>
      <c r="BL180" s="43" t="str">
        <f t="shared" si="117"/>
        <v/>
      </c>
      <c r="BM180" s="44" t="str">
        <f t="shared" si="118"/>
        <v/>
      </c>
    </row>
    <row r="181" spans="2:65" x14ac:dyDescent="0.25">
      <c r="B181" s="128"/>
      <c r="C181" s="17"/>
      <c r="D181" s="121">
        <f t="shared" ca="1" si="121"/>
        <v>44148</v>
      </c>
      <c r="E181" s="16"/>
      <c r="F181" s="17"/>
      <c r="G181" s="17"/>
      <c r="H181" s="65"/>
      <c r="I181" s="17"/>
      <c r="J181" s="129"/>
      <c r="L181" s="142"/>
      <c r="M181" s="18"/>
      <c r="N181" s="19"/>
      <c r="O181" s="16"/>
      <c r="P181" s="16"/>
      <c r="Q181" s="7"/>
      <c r="R181" s="51" t="str">
        <f t="shared" si="103"/>
        <v/>
      </c>
      <c r="S181" s="51"/>
      <c r="T181" s="51"/>
      <c r="U181" s="16"/>
      <c r="V181" s="7"/>
      <c r="W181" s="143"/>
      <c r="Y181" s="142"/>
      <c r="Z181" s="18"/>
      <c r="AA181" s="19"/>
      <c r="AB181" s="16"/>
      <c r="AC181" s="16"/>
      <c r="AD181" s="160"/>
      <c r="AE181" s="51" t="str">
        <f t="shared" si="122"/>
        <v/>
      </c>
      <c r="AF181" s="51" t="str">
        <f t="shared" si="123"/>
        <v/>
      </c>
      <c r="AG181" s="51" t="str">
        <f t="shared" si="124"/>
        <v/>
      </c>
      <c r="AH181" s="81" t="str">
        <f t="shared" si="125"/>
        <v/>
      </c>
      <c r="AI181" s="158"/>
      <c r="AJ181" s="152"/>
      <c r="AL181" s="142"/>
      <c r="AM181" s="18" t="s">
        <v>7</v>
      </c>
      <c r="AN181" s="19" t="s">
        <v>198</v>
      </c>
      <c r="AO181" s="16" t="s">
        <v>4</v>
      </c>
      <c r="AP181" s="16">
        <v>1</v>
      </c>
      <c r="AQ181" s="7"/>
      <c r="AR181" s="51" t="str">
        <f t="shared" si="130"/>
        <v/>
      </c>
      <c r="AS181" s="51" t="str">
        <f t="shared" si="131"/>
        <v/>
      </c>
      <c r="AT181" s="51" t="str">
        <f t="shared" si="132"/>
        <v/>
      </c>
      <c r="AU181" s="81" t="str">
        <f t="shared" si="133"/>
        <v/>
      </c>
      <c r="AV181" s="7"/>
      <c r="AW181" s="152" t="s">
        <v>312</v>
      </c>
      <c r="AY181" s="142"/>
      <c r="AZ181" s="86"/>
      <c r="BA181" s="87"/>
      <c r="BB181" s="16"/>
      <c r="BC181" s="16"/>
      <c r="BD181" s="16"/>
      <c r="BE181" s="51" t="str">
        <f t="shared" si="126"/>
        <v/>
      </c>
      <c r="BF181" s="51" t="str">
        <f t="shared" si="127"/>
        <v/>
      </c>
      <c r="BG181" s="51" t="str">
        <f t="shared" si="128"/>
        <v/>
      </c>
      <c r="BH181" s="81" t="str">
        <f t="shared" si="129"/>
        <v/>
      </c>
      <c r="BI181" s="17"/>
      <c r="BJ181" s="152" t="s">
        <v>312</v>
      </c>
      <c r="BL181" s="43" t="str">
        <f t="shared" si="117"/>
        <v/>
      </c>
      <c r="BM181" s="44" t="str">
        <f t="shared" si="118"/>
        <v/>
      </c>
    </row>
    <row r="182" spans="2:65" x14ac:dyDescent="0.25">
      <c r="B182" s="128"/>
      <c r="C182" s="17"/>
      <c r="D182" s="121">
        <f t="shared" ca="1" si="121"/>
        <v>44148</v>
      </c>
      <c r="E182" s="16"/>
      <c r="F182" s="17"/>
      <c r="G182" s="17"/>
      <c r="H182" s="65"/>
      <c r="I182" s="17"/>
      <c r="J182" s="129"/>
      <c r="L182" s="142"/>
      <c r="M182" s="18"/>
      <c r="N182" s="19"/>
      <c r="O182" s="16"/>
      <c r="P182" s="16"/>
      <c r="Q182" s="7"/>
      <c r="R182" s="51" t="str">
        <f t="shared" si="103"/>
        <v/>
      </c>
      <c r="S182" s="51"/>
      <c r="T182" s="51"/>
      <c r="U182" s="16"/>
      <c r="V182" s="7"/>
      <c r="W182" s="143"/>
      <c r="Y182" s="142"/>
      <c r="Z182" s="18"/>
      <c r="AA182" s="19"/>
      <c r="AB182" s="16"/>
      <c r="AC182" s="16"/>
      <c r="AD182" s="160"/>
      <c r="AE182" s="51" t="str">
        <f t="shared" si="122"/>
        <v/>
      </c>
      <c r="AF182" s="51" t="str">
        <f t="shared" si="123"/>
        <v/>
      </c>
      <c r="AG182" s="51" t="str">
        <f t="shared" si="124"/>
        <v/>
      </c>
      <c r="AH182" s="81" t="str">
        <f t="shared" si="125"/>
        <v/>
      </c>
      <c r="AI182" s="158"/>
      <c r="AJ182" s="152"/>
      <c r="AL182" s="142"/>
      <c r="AM182" s="18" t="s">
        <v>7</v>
      </c>
      <c r="AN182" s="19" t="s">
        <v>199</v>
      </c>
      <c r="AO182" s="16" t="s">
        <v>4</v>
      </c>
      <c r="AP182" s="16">
        <v>1</v>
      </c>
      <c r="AQ182" s="7"/>
      <c r="AR182" s="51" t="str">
        <f t="shared" si="130"/>
        <v/>
      </c>
      <c r="AS182" s="51" t="str">
        <f t="shared" si="131"/>
        <v/>
      </c>
      <c r="AT182" s="51" t="str">
        <f t="shared" si="132"/>
        <v/>
      </c>
      <c r="AU182" s="81" t="str">
        <f t="shared" si="133"/>
        <v/>
      </c>
      <c r="AV182" s="7"/>
      <c r="AW182" s="152" t="s">
        <v>312</v>
      </c>
      <c r="AY182" s="142"/>
      <c r="AZ182" s="86"/>
      <c r="BA182" s="87"/>
      <c r="BB182" s="16"/>
      <c r="BC182" s="16"/>
      <c r="BD182" s="16"/>
      <c r="BE182" s="51" t="str">
        <f t="shared" si="126"/>
        <v/>
      </c>
      <c r="BF182" s="51" t="str">
        <f t="shared" si="127"/>
        <v/>
      </c>
      <c r="BG182" s="51" t="str">
        <f t="shared" si="128"/>
        <v/>
      </c>
      <c r="BH182" s="81" t="str">
        <f t="shared" si="129"/>
        <v/>
      </c>
      <c r="BI182" s="17"/>
      <c r="BJ182" s="152" t="s">
        <v>312</v>
      </c>
      <c r="BL182" s="43" t="str">
        <f t="shared" ref="BL182:BL219" si="134">IF(EXACT(B182, ""), "", B182)</f>
        <v/>
      </c>
      <c r="BM182" s="44" t="str">
        <f t="shared" ref="BM182:BM219" si="135">IF(EXACT(BL182, ""), "", IF(NOT(EXACT(AW182, "")), AW182, AT182))</f>
        <v/>
      </c>
    </row>
    <row r="183" spans="2:65" x14ac:dyDescent="0.25">
      <c r="B183" s="128"/>
      <c r="C183" s="17"/>
      <c r="D183" s="121">
        <f t="shared" ca="1" si="121"/>
        <v>44148</v>
      </c>
      <c r="E183" s="16"/>
      <c r="F183" s="17"/>
      <c r="G183" s="17"/>
      <c r="H183" s="65"/>
      <c r="I183" s="17"/>
      <c r="J183" s="129"/>
      <c r="L183" s="142"/>
      <c r="M183" s="18"/>
      <c r="N183" s="19"/>
      <c r="O183" s="16"/>
      <c r="P183" s="16"/>
      <c r="Q183" s="7"/>
      <c r="R183" s="51" t="str">
        <f t="shared" si="103"/>
        <v/>
      </c>
      <c r="S183" s="51"/>
      <c r="T183" s="51"/>
      <c r="U183" s="16"/>
      <c r="V183" s="7"/>
      <c r="W183" s="143"/>
      <c r="Y183" s="142"/>
      <c r="Z183" s="18"/>
      <c r="AA183" s="19"/>
      <c r="AB183" s="16"/>
      <c r="AC183" s="16"/>
      <c r="AD183" s="160"/>
      <c r="AE183" s="51" t="str">
        <f t="shared" si="122"/>
        <v/>
      </c>
      <c r="AF183" s="51" t="str">
        <f t="shared" si="123"/>
        <v/>
      </c>
      <c r="AG183" s="51" t="str">
        <f t="shared" si="124"/>
        <v/>
      </c>
      <c r="AH183" s="81" t="str">
        <f t="shared" si="125"/>
        <v/>
      </c>
      <c r="AI183" s="158"/>
      <c r="AJ183" s="152"/>
      <c r="AL183" s="142"/>
      <c r="AM183" s="18" t="s">
        <v>7</v>
      </c>
      <c r="AN183" s="19" t="s">
        <v>200</v>
      </c>
      <c r="AO183" s="16" t="s">
        <v>4</v>
      </c>
      <c r="AP183" s="16">
        <v>1</v>
      </c>
      <c r="AQ183" s="7"/>
      <c r="AR183" s="51" t="str">
        <f t="shared" si="130"/>
        <v/>
      </c>
      <c r="AS183" s="51" t="str">
        <f t="shared" si="131"/>
        <v/>
      </c>
      <c r="AT183" s="51" t="str">
        <f t="shared" si="132"/>
        <v/>
      </c>
      <c r="AU183" s="81" t="str">
        <f t="shared" si="133"/>
        <v/>
      </c>
      <c r="AV183" s="7"/>
      <c r="AW183" s="152" t="s">
        <v>312</v>
      </c>
      <c r="AY183" s="142"/>
      <c r="AZ183" s="86"/>
      <c r="BA183" s="87"/>
      <c r="BB183" s="16"/>
      <c r="BC183" s="16"/>
      <c r="BD183" s="16"/>
      <c r="BE183" s="51" t="str">
        <f t="shared" si="126"/>
        <v/>
      </c>
      <c r="BF183" s="51" t="str">
        <f t="shared" si="127"/>
        <v/>
      </c>
      <c r="BG183" s="51" t="str">
        <f t="shared" si="128"/>
        <v/>
      </c>
      <c r="BH183" s="81" t="str">
        <f t="shared" si="129"/>
        <v/>
      </c>
      <c r="BI183" s="17"/>
      <c r="BJ183" s="152" t="s">
        <v>312</v>
      </c>
      <c r="BL183" s="43" t="str">
        <f t="shared" si="134"/>
        <v/>
      </c>
      <c r="BM183" s="44" t="str">
        <f t="shared" si="135"/>
        <v/>
      </c>
    </row>
    <row r="184" spans="2:65" x14ac:dyDescent="0.25">
      <c r="B184" s="128"/>
      <c r="C184" s="17"/>
      <c r="D184" s="121">
        <f t="shared" ca="1" si="121"/>
        <v>44148</v>
      </c>
      <c r="E184" s="16"/>
      <c r="F184" s="17"/>
      <c r="G184" s="17"/>
      <c r="H184" s="65"/>
      <c r="I184" s="17"/>
      <c r="J184" s="129"/>
      <c r="L184" s="142"/>
      <c r="M184" s="18"/>
      <c r="N184" s="19"/>
      <c r="O184" s="16"/>
      <c r="P184" s="16"/>
      <c r="Q184" s="7"/>
      <c r="R184" s="51" t="str">
        <f t="shared" si="103"/>
        <v/>
      </c>
      <c r="S184" s="51"/>
      <c r="T184" s="51"/>
      <c r="U184" s="16"/>
      <c r="V184" s="7"/>
      <c r="W184" s="143"/>
      <c r="Y184" s="142"/>
      <c r="Z184" s="18"/>
      <c r="AA184" s="19"/>
      <c r="AB184" s="16"/>
      <c r="AC184" s="16"/>
      <c r="AD184" s="160"/>
      <c r="AE184" s="51" t="str">
        <f t="shared" si="122"/>
        <v/>
      </c>
      <c r="AF184" s="51" t="str">
        <f t="shared" si="123"/>
        <v/>
      </c>
      <c r="AG184" s="51" t="str">
        <f t="shared" si="124"/>
        <v/>
      </c>
      <c r="AH184" s="81" t="str">
        <f t="shared" si="125"/>
        <v/>
      </c>
      <c r="AI184" s="158"/>
      <c r="AJ184" s="152"/>
      <c r="AL184" s="142"/>
      <c r="AM184" s="18" t="s">
        <v>7</v>
      </c>
      <c r="AN184" s="19" t="s">
        <v>201</v>
      </c>
      <c r="AO184" s="16" t="s">
        <v>4</v>
      </c>
      <c r="AP184" s="16">
        <v>1</v>
      </c>
      <c r="AQ184" s="7"/>
      <c r="AR184" s="51" t="str">
        <f t="shared" si="130"/>
        <v/>
      </c>
      <c r="AS184" s="51" t="str">
        <f t="shared" si="131"/>
        <v/>
      </c>
      <c r="AT184" s="51" t="str">
        <f t="shared" si="132"/>
        <v/>
      </c>
      <c r="AU184" s="81" t="str">
        <f t="shared" si="133"/>
        <v/>
      </c>
      <c r="AV184" s="7"/>
      <c r="AW184" s="152" t="s">
        <v>312</v>
      </c>
      <c r="AY184" s="142"/>
      <c r="AZ184" s="86"/>
      <c r="BA184" s="87"/>
      <c r="BB184" s="16"/>
      <c r="BC184" s="16"/>
      <c r="BD184" s="16"/>
      <c r="BE184" s="51" t="str">
        <f t="shared" si="126"/>
        <v/>
      </c>
      <c r="BF184" s="51" t="str">
        <f t="shared" si="127"/>
        <v/>
      </c>
      <c r="BG184" s="51" t="str">
        <f t="shared" si="128"/>
        <v/>
      </c>
      <c r="BH184" s="81" t="str">
        <f t="shared" si="129"/>
        <v/>
      </c>
      <c r="BI184" s="17"/>
      <c r="BJ184" s="152" t="s">
        <v>312</v>
      </c>
      <c r="BL184" s="43" t="str">
        <f t="shared" si="134"/>
        <v/>
      </c>
      <c r="BM184" s="44" t="str">
        <f t="shared" si="135"/>
        <v/>
      </c>
    </row>
    <row r="185" spans="2:65" x14ac:dyDescent="0.25">
      <c r="B185" s="128"/>
      <c r="C185" s="17"/>
      <c r="D185" s="121">
        <f t="shared" ca="1" si="121"/>
        <v>44148</v>
      </c>
      <c r="E185" s="16"/>
      <c r="F185" s="17"/>
      <c r="G185" s="17"/>
      <c r="H185" s="65"/>
      <c r="I185" s="17"/>
      <c r="J185" s="129"/>
      <c r="L185" s="142"/>
      <c r="M185" s="18"/>
      <c r="N185" s="19"/>
      <c r="O185" s="16"/>
      <c r="P185" s="16"/>
      <c r="Q185" s="7"/>
      <c r="R185" s="51" t="str">
        <f t="shared" si="103"/>
        <v/>
      </c>
      <c r="S185" s="51"/>
      <c r="T185" s="51"/>
      <c r="U185" s="16"/>
      <c r="V185" s="7"/>
      <c r="W185" s="143"/>
      <c r="Y185" s="142"/>
      <c r="Z185" s="18"/>
      <c r="AA185" s="19"/>
      <c r="AB185" s="16"/>
      <c r="AC185" s="16"/>
      <c r="AD185" s="160"/>
      <c r="AE185" s="51" t="str">
        <f t="shared" si="122"/>
        <v/>
      </c>
      <c r="AF185" s="51" t="str">
        <f t="shared" si="123"/>
        <v/>
      </c>
      <c r="AG185" s="51" t="str">
        <f t="shared" si="124"/>
        <v/>
      </c>
      <c r="AH185" s="81" t="str">
        <f t="shared" si="125"/>
        <v/>
      </c>
      <c r="AI185" s="158"/>
      <c r="AJ185" s="152"/>
      <c r="AL185" s="142"/>
      <c r="AM185" s="18" t="s">
        <v>7</v>
      </c>
      <c r="AN185" s="19" t="s">
        <v>202</v>
      </c>
      <c r="AO185" s="16" t="s">
        <v>4</v>
      </c>
      <c r="AP185" s="16">
        <v>1</v>
      </c>
      <c r="AQ185" s="7"/>
      <c r="AR185" s="51" t="str">
        <f t="shared" si="130"/>
        <v/>
      </c>
      <c r="AS185" s="51" t="str">
        <f t="shared" si="131"/>
        <v/>
      </c>
      <c r="AT185" s="51" t="str">
        <f t="shared" si="132"/>
        <v/>
      </c>
      <c r="AU185" s="81" t="str">
        <f t="shared" si="133"/>
        <v/>
      </c>
      <c r="AV185" s="7"/>
      <c r="AW185" s="152" t="s">
        <v>312</v>
      </c>
      <c r="AY185" s="142"/>
      <c r="AZ185" s="86"/>
      <c r="BA185" s="87"/>
      <c r="BB185" s="16"/>
      <c r="BC185" s="16"/>
      <c r="BD185" s="16"/>
      <c r="BE185" s="51" t="str">
        <f t="shared" si="126"/>
        <v/>
      </c>
      <c r="BF185" s="51" t="str">
        <f t="shared" si="127"/>
        <v/>
      </c>
      <c r="BG185" s="51" t="str">
        <f t="shared" si="128"/>
        <v/>
      </c>
      <c r="BH185" s="81" t="str">
        <f t="shared" si="129"/>
        <v/>
      </c>
      <c r="BI185" s="17"/>
      <c r="BJ185" s="152" t="s">
        <v>312</v>
      </c>
      <c r="BL185" s="43" t="str">
        <f t="shared" si="134"/>
        <v/>
      </c>
      <c r="BM185" s="44" t="str">
        <f t="shared" si="135"/>
        <v/>
      </c>
    </row>
    <row r="186" spans="2:65" x14ac:dyDescent="0.25">
      <c r="B186" s="128"/>
      <c r="C186" s="17"/>
      <c r="D186" s="121">
        <f t="shared" ca="1" si="121"/>
        <v>44148</v>
      </c>
      <c r="E186" s="16"/>
      <c r="F186" s="17"/>
      <c r="G186" s="17"/>
      <c r="H186" s="65"/>
      <c r="I186" s="17"/>
      <c r="J186" s="129"/>
      <c r="L186" s="142"/>
      <c r="M186" s="18"/>
      <c r="N186" s="19"/>
      <c r="O186" s="16"/>
      <c r="P186" s="16"/>
      <c r="Q186" s="7"/>
      <c r="R186" s="51" t="str">
        <f t="shared" si="103"/>
        <v/>
      </c>
      <c r="S186" s="51"/>
      <c r="T186" s="51"/>
      <c r="U186" s="16"/>
      <c r="V186" s="7"/>
      <c r="W186" s="143"/>
      <c r="Y186" s="142"/>
      <c r="Z186" s="18"/>
      <c r="AA186" s="19"/>
      <c r="AB186" s="16"/>
      <c r="AC186" s="16"/>
      <c r="AD186" s="160"/>
      <c r="AE186" s="51" t="str">
        <f t="shared" si="122"/>
        <v/>
      </c>
      <c r="AF186" s="51" t="str">
        <f t="shared" si="123"/>
        <v/>
      </c>
      <c r="AG186" s="51" t="str">
        <f t="shared" si="124"/>
        <v/>
      </c>
      <c r="AH186" s="81" t="str">
        <f t="shared" si="125"/>
        <v/>
      </c>
      <c r="AI186" s="158"/>
      <c r="AJ186" s="152"/>
      <c r="AL186" s="142"/>
      <c r="AM186" s="18" t="s">
        <v>7</v>
      </c>
      <c r="AN186" s="19" t="s">
        <v>203</v>
      </c>
      <c r="AO186" s="16" t="s">
        <v>4</v>
      </c>
      <c r="AP186" s="16">
        <v>1</v>
      </c>
      <c r="AQ186" s="7"/>
      <c r="AR186" s="51" t="str">
        <f t="shared" si="130"/>
        <v/>
      </c>
      <c r="AS186" s="51" t="str">
        <f t="shared" si="131"/>
        <v/>
      </c>
      <c r="AT186" s="51" t="str">
        <f t="shared" si="132"/>
        <v/>
      </c>
      <c r="AU186" s="81" t="str">
        <f t="shared" si="133"/>
        <v/>
      </c>
      <c r="AV186" s="7"/>
      <c r="AW186" s="152" t="s">
        <v>312</v>
      </c>
      <c r="AY186" s="142"/>
      <c r="AZ186" s="86"/>
      <c r="BA186" s="87"/>
      <c r="BB186" s="16"/>
      <c r="BC186" s="16"/>
      <c r="BD186" s="16"/>
      <c r="BE186" s="51" t="str">
        <f t="shared" si="126"/>
        <v/>
      </c>
      <c r="BF186" s="51" t="str">
        <f t="shared" si="127"/>
        <v/>
      </c>
      <c r="BG186" s="51" t="str">
        <f t="shared" si="128"/>
        <v/>
      </c>
      <c r="BH186" s="81" t="str">
        <f t="shared" si="129"/>
        <v/>
      </c>
      <c r="BI186" s="17"/>
      <c r="BJ186" s="152" t="s">
        <v>312</v>
      </c>
      <c r="BL186" s="43" t="str">
        <f t="shared" si="134"/>
        <v/>
      </c>
      <c r="BM186" s="44" t="str">
        <f t="shared" si="135"/>
        <v/>
      </c>
    </row>
    <row r="187" spans="2:65" x14ac:dyDescent="0.25">
      <c r="B187" s="128"/>
      <c r="C187" s="17"/>
      <c r="D187" s="121">
        <f t="shared" ca="1" si="121"/>
        <v>44148</v>
      </c>
      <c r="E187" s="16"/>
      <c r="F187" s="17"/>
      <c r="G187" s="17"/>
      <c r="H187" s="65"/>
      <c r="I187" s="17"/>
      <c r="J187" s="129"/>
      <c r="L187" s="142"/>
      <c r="M187" s="18"/>
      <c r="N187" s="19"/>
      <c r="O187" s="16"/>
      <c r="P187" s="16"/>
      <c r="Q187" s="7"/>
      <c r="R187" s="51" t="str">
        <f t="shared" si="103"/>
        <v/>
      </c>
      <c r="S187" s="51"/>
      <c r="T187" s="51"/>
      <c r="U187" s="16"/>
      <c r="V187" s="7"/>
      <c r="W187" s="143"/>
      <c r="Y187" s="142"/>
      <c r="Z187" s="18"/>
      <c r="AA187" s="19"/>
      <c r="AB187" s="16"/>
      <c r="AC187" s="16"/>
      <c r="AD187" s="160"/>
      <c r="AE187" s="51" t="str">
        <f t="shared" si="122"/>
        <v/>
      </c>
      <c r="AF187" s="51" t="str">
        <f t="shared" si="123"/>
        <v/>
      </c>
      <c r="AG187" s="51" t="str">
        <f t="shared" si="124"/>
        <v/>
      </c>
      <c r="AH187" s="81" t="str">
        <f t="shared" si="125"/>
        <v/>
      </c>
      <c r="AI187" s="158"/>
      <c r="AJ187" s="152"/>
      <c r="AL187" s="142"/>
      <c r="AM187" s="18" t="s">
        <v>7</v>
      </c>
      <c r="AN187" s="19" t="s">
        <v>204</v>
      </c>
      <c r="AO187" s="16" t="s">
        <v>4</v>
      </c>
      <c r="AP187" s="16">
        <v>1</v>
      </c>
      <c r="AQ187" s="7"/>
      <c r="AR187" s="51" t="str">
        <f t="shared" si="130"/>
        <v/>
      </c>
      <c r="AS187" s="51" t="str">
        <f t="shared" si="131"/>
        <v/>
      </c>
      <c r="AT187" s="51" t="str">
        <f t="shared" si="132"/>
        <v/>
      </c>
      <c r="AU187" s="81" t="str">
        <f t="shared" si="133"/>
        <v/>
      </c>
      <c r="AV187" s="7"/>
      <c r="AW187" s="152" t="s">
        <v>312</v>
      </c>
      <c r="AY187" s="142"/>
      <c r="AZ187" s="86"/>
      <c r="BA187" s="87"/>
      <c r="BB187" s="16"/>
      <c r="BC187" s="16"/>
      <c r="BD187" s="16"/>
      <c r="BE187" s="51" t="str">
        <f t="shared" si="126"/>
        <v/>
      </c>
      <c r="BF187" s="51" t="str">
        <f t="shared" si="127"/>
        <v/>
      </c>
      <c r="BG187" s="51" t="str">
        <f t="shared" si="128"/>
        <v/>
      </c>
      <c r="BH187" s="81" t="str">
        <f t="shared" si="129"/>
        <v/>
      </c>
      <c r="BI187" s="17"/>
      <c r="BJ187" s="152" t="s">
        <v>312</v>
      </c>
      <c r="BL187" s="43" t="str">
        <f t="shared" si="134"/>
        <v/>
      </c>
      <c r="BM187" s="44" t="str">
        <f t="shared" si="135"/>
        <v/>
      </c>
    </row>
    <row r="188" spans="2:65" x14ac:dyDescent="0.25">
      <c r="B188" s="128"/>
      <c r="C188" s="17"/>
      <c r="D188" s="121">
        <f t="shared" ca="1" si="121"/>
        <v>44148</v>
      </c>
      <c r="E188" s="16"/>
      <c r="F188" s="17"/>
      <c r="G188" s="17"/>
      <c r="H188" s="65"/>
      <c r="I188" s="17"/>
      <c r="J188" s="129"/>
      <c r="L188" s="142"/>
      <c r="M188" s="18"/>
      <c r="N188" s="19"/>
      <c r="O188" s="16"/>
      <c r="P188" s="16"/>
      <c r="Q188" s="7"/>
      <c r="R188" s="51" t="str">
        <f t="shared" si="103"/>
        <v/>
      </c>
      <c r="S188" s="51"/>
      <c r="T188" s="51"/>
      <c r="U188" s="16"/>
      <c r="V188" s="7"/>
      <c r="W188" s="143"/>
      <c r="Y188" s="142"/>
      <c r="Z188" s="18"/>
      <c r="AA188" s="19"/>
      <c r="AB188" s="16"/>
      <c r="AC188" s="16"/>
      <c r="AD188" s="160"/>
      <c r="AE188" s="51" t="str">
        <f t="shared" si="122"/>
        <v/>
      </c>
      <c r="AF188" s="51" t="str">
        <f t="shared" si="123"/>
        <v/>
      </c>
      <c r="AG188" s="51" t="str">
        <f t="shared" si="124"/>
        <v/>
      </c>
      <c r="AH188" s="81" t="str">
        <f t="shared" si="125"/>
        <v/>
      </c>
      <c r="AI188" s="158"/>
      <c r="AJ188" s="152"/>
      <c r="AL188" s="142"/>
      <c r="AM188" s="18" t="s">
        <v>7</v>
      </c>
      <c r="AN188" s="19" t="s">
        <v>205</v>
      </c>
      <c r="AO188" s="16" t="s">
        <v>4</v>
      </c>
      <c r="AP188" s="16">
        <v>1</v>
      </c>
      <c r="AQ188" s="7"/>
      <c r="AR188" s="51" t="str">
        <f t="shared" si="130"/>
        <v/>
      </c>
      <c r="AS188" s="51" t="str">
        <f t="shared" si="131"/>
        <v/>
      </c>
      <c r="AT188" s="51" t="str">
        <f t="shared" si="132"/>
        <v/>
      </c>
      <c r="AU188" s="81" t="str">
        <f t="shared" si="133"/>
        <v/>
      </c>
      <c r="AV188" s="7"/>
      <c r="AW188" s="152" t="s">
        <v>312</v>
      </c>
      <c r="AY188" s="142"/>
      <c r="AZ188" s="86"/>
      <c r="BA188" s="87"/>
      <c r="BB188" s="16"/>
      <c r="BC188" s="16"/>
      <c r="BD188" s="16"/>
      <c r="BE188" s="51" t="str">
        <f t="shared" si="126"/>
        <v/>
      </c>
      <c r="BF188" s="51" t="str">
        <f t="shared" si="127"/>
        <v/>
      </c>
      <c r="BG188" s="51" t="str">
        <f t="shared" si="128"/>
        <v/>
      </c>
      <c r="BH188" s="81" t="str">
        <f t="shared" si="129"/>
        <v/>
      </c>
      <c r="BI188" s="17"/>
      <c r="BJ188" s="152" t="s">
        <v>312</v>
      </c>
      <c r="BL188" s="43" t="str">
        <f t="shared" si="134"/>
        <v/>
      </c>
      <c r="BM188" s="44" t="str">
        <f t="shared" si="135"/>
        <v/>
      </c>
    </row>
    <row r="189" spans="2:65" x14ac:dyDescent="0.25">
      <c r="B189" s="128"/>
      <c r="C189" s="17"/>
      <c r="D189" s="121">
        <f t="shared" ca="1" si="121"/>
        <v>44148</v>
      </c>
      <c r="E189" s="16"/>
      <c r="F189" s="17"/>
      <c r="G189" s="17"/>
      <c r="H189" s="65"/>
      <c r="I189" s="17"/>
      <c r="J189" s="129"/>
      <c r="L189" s="142"/>
      <c r="M189" s="18"/>
      <c r="N189" s="19"/>
      <c r="O189" s="16"/>
      <c r="P189" s="16"/>
      <c r="Q189" s="7"/>
      <c r="R189" s="51" t="str">
        <f t="shared" si="103"/>
        <v/>
      </c>
      <c r="S189" s="51"/>
      <c r="T189" s="51"/>
      <c r="U189" s="16"/>
      <c r="V189" s="7"/>
      <c r="W189" s="143"/>
      <c r="Y189" s="142"/>
      <c r="Z189" s="18"/>
      <c r="AA189" s="19"/>
      <c r="AB189" s="16"/>
      <c r="AC189" s="16"/>
      <c r="AD189" s="160"/>
      <c r="AE189" s="51" t="str">
        <f t="shared" si="122"/>
        <v/>
      </c>
      <c r="AF189" s="51" t="str">
        <f t="shared" si="123"/>
        <v/>
      </c>
      <c r="AG189" s="51" t="str">
        <f t="shared" si="124"/>
        <v/>
      </c>
      <c r="AH189" s="81" t="str">
        <f t="shared" si="125"/>
        <v/>
      </c>
      <c r="AI189" s="158"/>
      <c r="AJ189" s="152"/>
      <c r="AL189" s="142"/>
      <c r="AM189" s="18" t="s">
        <v>7</v>
      </c>
      <c r="AN189" s="19" t="s">
        <v>206</v>
      </c>
      <c r="AO189" s="16" t="s">
        <v>4</v>
      </c>
      <c r="AP189" s="16">
        <v>1</v>
      </c>
      <c r="AQ189" s="7"/>
      <c r="AR189" s="51" t="str">
        <f t="shared" si="130"/>
        <v/>
      </c>
      <c r="AS189" s="51" t="str">
        <f t="shared" si="131"/>
        <v/>
      </c>
      <c r="AT189" s="51" t="str">
        <f t="shared" si="132"/>
        <v/>
      </c>
      <c r="AU189" s="81" t="str">
        <f t="shared" si="133"/>
        <v/>
      </c>
      <c r="AV189" s="7"/>
      <c r="AW189" s="152" t="s">
        <v>312</v>
      </c>
      <c r="AY189" s="142"/>
      <c r="AZ189" s="86"/>
      <c r="BA189" s="87"/>
      <c r="BB189" s="16"/>
      <c r="BC189" s="16"/>
      <c r="BD189" s="16"/>
      <c r="BE189" s="51" t="str">
        <f t="shared" si="126"/>
        <v/>
      </c>
      <c r="BF189" s="51" t="str">
        <f t="shared" si="127"/>
        <v/>
      </c>
      <c r="BG189" s="51" t="str">
        <f t="shared" si="128"/>
        <v/>
      </c>
      <c r="BH189" s="81" t="str">
        <f t="shared" si="129"/>
        <v/>
      </c>
      <c r="BI189" s="17"/>
      <c r="BJ189" s="152" t="s">
        <v>312</v>
      </c>
      <c r="BL189" s="43" t="str">
        <f t="shared" si="134"/>
        <v/>
      </c>
      <c r="BM189" s="44" t="str">
        <f t="shared" si="135"/>
        <v/>
      </c>
    </row>
    <row r="190" spans="2:65" x14ac:dyDescent="0.25">
      <c r="B190" s="128"/>
      <c r="C190" s="17"/>
      <c r="D190" s="121">
        <f t="shared" ca="1" si="121"/>
        <v>44148</v>
      </c>
      <c r="E190" s="16"/>
      <c r="F190" s="17"/>
      <c r="G190" s="17"/>
      <c r="H190" s="65"/>
      <c r="I190" s="17"/>
      <c r="J190" s="129"/>
      <c r="L190" s="142"/>
      <c r="M190" s="18"/>
      <c r="N190" s="19"/>
      <c r="O190" s="16"/>
      <c r="P190" s="16"/>
      <c r="Q190" s="7"/>
      <c r="R190" s="51" t="str">
        <f t="shared" si="103"/>
        <v/>
      </c>
      <c r="S190" s="51"/>
      <c r="T190" s="51"/>
      <c r="U190" s="16"/>
      <c r="V190" s="7"/>
      <c r="W190" s="143"/>
      <c r="Y190" s="142"/>
      <c r="Z190" s="18"/>
      <c r="AA190" s="19"/>
      <c r="AB190" s="16"/>
      <c r="AC190" s="16"/>
      <c r="AD190" s="160"/>
      <c r="AE190" s="51" t="str">
        <f t="shared" si="122"/>
        <v/>
      </c>
      <c r="AF190" s="51" t="str">
        <f t="shared" si="123"/>
        <v/>
      </c>
      <c r="AG190" s="51" t="str">
        <f t="shared" si="124"/>
        <v/>
      </c>
      <c r="AH190" s="81" t="str">
        <f t="shared" si="125"/>
        <v/>
      </c>
      <c r="AI190" s="158"/>
      <c r="AJ190" s="152"/>
      <c r="AL190" s="142"/>
      <c r="AM190" s="18" t="s">
        <v>7</v>
      </c>
      <c r="AN190" s="19" t="s">
        <v>207</v>
      </c>
      <c r="AO190" s="16" t="s">
        <v>4</v>
      </c>
      <c r="AP190" s="16">
        <v>1</v>
      </c>
      <c r="AQ190" s="7"/>
      <c r="AR190" s="51" t="str">
        <f t="shared" si="130"/>
        <v/>
      </c>
      <c r="AS190" s="51" t="str">
        <f t="shared" si="131"/>
        <v/>
      </c>
      <c r="AT190" s="51" t="str">
        <f t="shared" si="132"/>
        <v/>
      </c>
      <c r="AU190" s="81" t="str">
        <f t="shared" si="133"/>
        <v/>
      </c>
      <c r="AV190" s="7"/>
      <c r="AW190" s="152" t="s">
        <v>312</v>
      </c>
      <c r="AY190" s="142"/>
      <c r="AZ190" s="86"/>
      <c r="BA190" s="87"/>
      <c r="BB190" s="16"/>
      <c r="BC190" s="16"/>
      <c r="BD190" s="16"/>
      <c r="BE190" s="51" t="str">
        <f t="shared" si="126"/>
        <v/>
      </c>
      <c r="BF190" s="51" t="str">
        <f t="shared" si="127"/>
        <v/>
      </c>
      <c r="BG190" s="51" t="str">
        <f t="shared" si="128"/>
        <v/>
      </c>
      <c r="BH190" s="81" t="str">
        <f t="shared" si="129"/>
        <v/>
      </c>
      <c r="BI190" s="17"/>
      <c r="BJ190" s="152" t="s">
        <v>312</v>
      </c>
      <c r="BL190" s="43" t="str">
        <f t="shared" si="134"/>
        <v/>
      </c>
      <c r="BM190" s="44" t="str">
        <f t="shared" si="135"/>
        <v/>
      </c>
    </row>
    <row r="191" spans="2:65" x14ac:dyDescent="0.25">
      <c r="B191" s="128"/>
      <c r="C191" s="17"/>
      <c r="D191" s="121">
        <f t="shared" ca="1" si="121"/>
        <v>44148</v>
      </c>
      <c r="E191" s="16"/>
      <c r="F191" s="17"/>
      <c r="G191" s="17"/>
      <c r="H191" s="65"/>
      <c r="I191" s="17"/>
      <c r="J191" s="129"/>
      <c r="L191" s="142"/>
      <c r="M191" s="18"/>
      <c r="N191" s="19"/>
      <c r="O191" s="16"/>
      <c r="P191" s="16"/>
      <c r="Q191" s="7"/>
      <c r="R191" s="51" t="str">
        <f t="shared" si="103"/>
        <v/>
      </c>
      <c r="S191" s="51"/>
      <c r="T191" s="51"/>
      <c r="U191" s="16"/>
      <c r="V191" s="7"/>
      <c r="W191" s="143"/>
      <c r="Y191" s="142"/>
      <c r="Z191" s="18"/>
      <c r="AA191" s="19"/>
      <c r="AB191" s="16"/>
      <c r="AC191" s="16"/>
      <c r="AD191" s="160"/>
      <c r="AE191" s="51" t="str">
        <f t="shared" si="122"/>
        <v/>
      </c>
      <c r="AF191" s="51" t="str">
        <f t="shared" si="123"/>
        <v/>
      </c>
      <c r="AG191" s="51" t="str">
        <f t="shared" si="124"/>
        <v/>
      </c>
      <c r="AH191" s="81" t="str">
        <f t="shared" si="125"/>
        <v/>
      </c>
      <c r="AI191" s="158"/>
      <c r="AJ191" s="152"/>
      <c r="AL191" s="142"/>
      <c r="AM191" s="18" t="s">
        <v>7</v>
      </c>
      <c r="AN191" s="19" t="s">
        <v>208</v>
      </c>
      <c r="AO191" s="16" t="s">
        <v>4</v>
      </c>
      <c r="AP191" s="16">
        <v>1</v>
      </c>
      <c r="AQ191" s="7"/>
      <c r="AR191" s="51" t="str">
        <f t="shared" si="130"/>
        <v/>
      </c>
      <c r="AS191" s="51" t="str">
        <f t="shared" si="131"/>
        <v/>
      </c>
      <c r="AT191" s="51" t="str">
        <f t="shared" si="132"/>
        <v/>
      </c>
      <c r="AU191" s="81" t="str">
        <f t="shared" si="133"/>
        <v/>
      </c>
      <c r="AV191" s="7"/>
      <c r="AW191" s="152" t="s">
        <v>312</v>
      </c>
      <c r="AY191" s="142"/>
      <c r="AZ191" s="86"/>
      <c r="BA191" s="87"/>
      <c r="BB191" s="16"/>
      <c r="BC191" s="16"/>
      <c r="BD191" s="16"/>
      <c r="BE191" s="51" t="str">
        <f t="shared" si="126"/>
        <v/>
      </c>
      <c r="BF191" s="51" t="str">
        <f t="shared" si="127"/>
        <v/>
      </c>
      <c r="BG191" s="51" t="str">
        <f t="shared" si="128"/>
        <v/>
      </c>
      <c r="BH191" s="81" t="str">
        <f t="shared" si="129"/>
        <v/>
      </c>
      <c r="BI191" s="17"/>
      <c r="BJ191" s="152" t="s">
        <v>312</v>
      </c>
      <c r="BL191" s="43" t="str">
        <f t="shared" si="134"/>
        <v/>
      </c>
      <c r="BM191" s="44" t="str">
        <f t="shared" si="135"/>
        <v/>
      </c>
    </row>
    <row r="192" spans="2:65" x14ac:dyDescent="0.25">
      <c r="B192" s="128"/>
      <c r="C192" s="17"/>
      <c r="D192" s="121">
        <f t="shared" ca="1" si="121"/>
        <v>44148</v>
      </c>
      <c r="E192" s="16"/>
      <c r="F192" s="17"/>
      <c r="G192" s="17"/>
      <c r="H192" s="65"/>
      <c r="I192" s="17"/>
      <c r="J192" s="129"/>
      <c r="L192" s="142"/>
      <c r="M192" s="18"/>
      <c r="N192" s="19"/>
      <c r="O192" s="16"/>
      <c r="P192" s="16"/>
      <c r="Q192" s="7"/>
      <c r="R192" s="51" t="str">
        <f t="shared" si="103"/>
        <v/>
      </c>
      <c r="S192" s="51"/>
      <c r="T192" s="51"/>
      <c r="U192" s="16"/>
      <c r="V192" s="7"/>
      <c r="W192" s="143"/>
      <c r="Y192" s="142"/>
      <c r="Z192" s="18"/>
      <c r="AA192" s="19"/>
      <c r="AB192" s="16"/>
      <c r="AC192" s="16"/>
      <c r="AD192" s="160"/>
      <c r="AE192" s="51" t="str">
        <f t="shared" si="122"/>
        <v/>
      </c>
      <c r="AF192" s="51" t="str">
        <f t="shared" si="123"/>
        <v/>
      </c>
      <c r="AG192" s="51" t="str">
        <f t="shared" si="124"/>
        <v/>
      </c>
      <c r="AH192" s="81" t="str">
        <f t="shared" si="125"/>
        <v/>
      </c>
      <c r="AI192" s="158"/>
      <c r="AJ192" s="152"/>
      <c r="AL192" s="142"/>
      <c r="AM192" s="18" t="s">
        <v>7</v>
      </c>
      <c r="AN192" s="19" t="s">
        <v>209</v>
      </c>
      <c r="AO192" s="16" t="s">
        <v>4</v>
      </c>
      <c r="AP192" s="16">
        <v>1</v>
      </c>
      <c r="AQ192" s="7"/>
      <c r="AR192" s="51" t="str">
        <f t="shared" si="130"/>
        <v/>
      </c>
      <c r="AS192" s="51" t="str">
        <f t="shared" si="131"/>
        <v/>
      </c>
      <c r="AT192" s="51" t="str">
        <f t="shared" si="132"/>
        <v/>
      </c>
      <c r="AU192" s="81" t="str">
        <f t="shared" si="133"/>
        <v/>
      </c>
      <c r="AV192" s="7"/>
      <c r="AW192" s="152" t="s">
        <v>312</v>
      </c>
      <c r="AY192" s="142"/>
      <c r="AZ192" s="86"/>
      <c r="BA192" s="87"/>
      <c r="BB192" s="16"/>
      <c r="BC192" s="16"/>
      <c r="BD192" s="16"/>
      <c r="BE192" s="51" t="str">
        <f t="shared" si="126"/>
        <v/>
      </c>
      <c r="BF192" s="51" t="str">
        <f t="shared" si="127"/>
        <v/>
      </c>
      <c r="BG192" s="51" t="str">
        <f t="shared" si="128"/>
        <v/>
      </c>
      <c r="BH192" s="81" t="str">
        <f t="shared" si="129"/>
        <v/>
      </c>
      <c r="BI192" s="17"/>
      <c r="BJ192" s="152" t="s">
        <v>312</v>
      </c>
      <c r="BL192" s="43" t="str">
        <f t="shared" si="134"/>
        <v/>
      </c>
      <c r="BM192" s="44" t="str">
        <f t="shared" si="135"/>
        <v/>
      </c>
    </row>
    <row r="193" spans="2:65" x14ac:dyDescent="0.25">
      <c r="B193" s="128"/>
      <c r="C193" s="17"/>
      <c r="D193" s="121">
        <f t="shared" ca="1" si="121"/>
        <v>44148</v>
      </c>
      <c r="E193" s="16"/>
      <c r="F193" s="17"/>
      <c r="G193" s="17"/>
      <c r="H193" s="65"/>
      <c r="I193" s="17"/>
      <c r="J193" s="129"/>
      <c r="L193" s="142"/>
      <c r="M193" s="18"/>
      <c r="N193" s="19"/>
      <c r="O193" s="16"/>
      <c r="P193" s="16"/>
      <c r="Q193" s="7"/>
      <c r="R193" s="51"/>
      <c r="S193" s="51"/>
      <c r="T193" s="51"/>
      <c r="U193" s="16"/>
      <c r="V193" s="7"/>
      <c r="W193" s="143"/>
      <c r="Y193" s="142"/>
      <c r="Z193" s="18"/>
      <c r="AA193" s="19"/>
      <c r="AB193" s="16"/>
      <c r="AC193" s="16"/>
      <c r="AD193" s="160"/>
      <c r="AE193" s="51" t="str">
        <f t="shared" si="122"/>
        <v/>
      </c>
      <c r="AF193" s="51" t="str">
        <f t="shared" si="123"/>
        <v/>
      </c>
      <c r="AG193" s="51" t="str">
        <f t="shared" si="124"/>
        <v/>
      </c>
      <c r="AH193" s="81" t="str">
        <f t="shared" si="125"/>
        <v/>
      </c>
      <c r="AI193" s="158"/>
      <c r="AJ193" s="152"/>
      <c r="AL193" s="142"/>
      <c r="AM193" s="18"/>
      <c r="AN193" s="19" t="s">
        <v>258</v>
      </c>
      <c r="AO193" s="16" t="s">
        <v>4</v>
      </c>
      <c r="AP193" s="16">
        <v>1</v>
      </c>
      <c r="AQ193" s="7"/>
      <c r="AR193" s="51" t="str">
        <f t="shared" si="130"/>
        <v/>
      </c>
      <c r="AS193" s="51" t="str">
        <f t="shared" si="131"/>
        <v/>
      </c>
      <c r="AT193" s="51" t="str">
        <f t="shared" si="132"/>
        <v/>
      </c>
      <c r="AU193" s="81" t="str">
        <f t="shared" si="133"/>
        <v/>
      </c>
      <c r="AV193" s="7"/>
      <c r="AW193" s="152"/>
      <c r="AY193" s="142"/>
      <c r="AZ193" s="86"/>
      <c r="BA193" s="87"/>
      <c r="BB193" s="16"/>
      <c r="BC193" s="16"/>
      <c r="BD193" s="16"/>
      <c r="BE193" s="51" t="str">
        <f t="shared" si="126"/>
        <v/>
      </c>
      <c r="BF193" s="51" t="str">
        <f t="shared" si="127"/>
        <v/>
      </c>
      <c r="BG193" s="51" t="str">
        <f t="shared" si="128"/>
        <v/>
      </c>
      <c r="BH193" s="81" t="str">
        <f t="shared" si="129"/>
        <v/>
      </c>
      <c r="BI193" s="17"/>
      <c r="BJ193" s="152" t="s">
        <v>312</v>
      </c>
      <c r="BL193" s="43" t="str">
        <f t="shared" si="134"/>
        <v/>
      </c>
      <c r="BM193" s="44" t="str">
        <f t="shared" si="135"/>
        <v/>
      </c>
    </row>
    <row r="194" spans="2:65" x14ac:dyDescent="0.25">
      <c r="B194" s="128"/>
      <c r="C194" s="17"/>
      <c r="D194" s="121">
        <f t="shared" ca="1" si="121"/>
        <v>44148</v>
      </c>
      <c r="E194" s="16"/>
      <c r="F194" s="17"/>
      <c r="G194" s="17"/>
      <c r="H194" s="65"/>
      <c r="I194" s="17"/>
      <c r="J194" s="129"/>
      <c r="L194" s="142"/>
      <c r="M194" s="18"/>
      <c r="N194" s="19"/>
      <c r="O194" s="16"/>
      <c r="P194" s="16"/>
      <c r="Q194" s="7"/>
      <c r="R194" s="51"/>
      <c r="S194" s="51"/>
      <c r="T194" s="51"/>
      <c r="U194" s="16"/>
      <c r="V194" s="7"/>
      <c r="W194" s="143"/>
      <c r="Y194" s="142"/>
      <c r="Z194" s="18"/>
      <c r="AA194" s="19"/>
      <c r="AB194" s="16"/>
      <c r="AC194" s="16"/>
      <c r="AD194" s="160"/>
      <c r="AE194" s="51" t="str">
        <f t="shared" si="122"/>
        <v/>
      </c>
      <c r="AF194" s="51" t="str">
        <f t="shared" si="123"/>
        <v/>
      </c>
      <c r="AG194" s="51" t="str">
        <f t="shared" si="124"/>
        <v/>
      </c>
      <c r="AH194" s="81" t="str">
        <f t="shared" si="125"/>
        <v/>
      </c>
      <c r="AI194" s="158"/>
      <c r="AJ194" s="152"/>
      <c r="AL194" s="142"/>
      <c r="AM194" s="18"/>
      <c r="AN194" s="19" t="s">
        <v>259</v>
      </c>
      <c r="AO194" s="16" t="s">
        <v>4</v>
      </c>
      <c r="AP194" s="16">
        <v>1</v>
      </c>
      <c r="AQ194" s="7"/>
      <c r="AR194" s="51" t="str">
        <f t="shared" si="130"/>
        <v/>
      </c>
      <c r="AS194" s="51" t="str">
        <f t="shared" si="131"/>
        <v/>
      </c>
      <c r="AT194" s="51" t="str">
        <f t="shared" si="132"/>
        <v/>
      </c>
      <c r="AU194" s="81" t="str">
        <f t="shared" si="133"/>
        <v/>
      </c>
      <c r="AV194" s="7"/>
      <c r="AW194" s="152"/>
      <c r="AY194" s="142"/>
      <c r="AZ194" s="86"/>
      <c r="BA194" s="87"/>
      <c r="BB194" s="16"/>
      <c r="BC194" s="16"/>
      <c r="BD194" s="16"/>
      <c r="BE194" s="51" t="str">
        <f t="shared" si="126"/>
        <v/>
      </c>
      <c r="BF194" s="51" t="str">
        <f t="shared" si="127"/>
        <v/>
      </c>
      <c r="BG194" s="51" t="str">
        <f t="shared" si="128"/>
        <v/>
      </c>
      <c r="BH194" s="81" t="str">
        <f t="shared" si="129"/>
        <v/>
      </c>
      <c r="BI194" s="17"/>
      <c r="BJ194" s="152" t="s">
        <v>312</v>
      </c>
      <c r="BL194" s="43" t="str">
        <f t="shared" si="134"/>
        <v/>
      </c>
      <c r="BM194" s="44" t="str">
        <f t="shared" si="135"/>
        <v/>
      </c>
    </row>
    <row r="195" spans="2:65" x14ac:dyDescent="0.25">
      <c r="B195" s="128"/>
      <c r="C195" s="17"/>
      <c r="D195" s="121">
        <f t="shared" ca="1" si="121"/>
        <v>44148</v>
      </c>
      <c r="E195" s="16"/>
      <c r="F195" s="17"/>
      <c r="G195" s="17"/>
      <c r="H195" s="65"/>
      <c r="I195" s="17"/>
      <c r="J195" s="129"/>
      <c r="L195" s="142"/>
      <c r="M195" s="18"/>
      <c r="N195" s="19"/>
      <c r="O195" s="16"/>
      <c r="P195" s="16"/>
      <c r="Q195" s="7"/>
      <c r="R195" s="51"/>
      <c r="S195" s="51"/>
      <c r="T195" s="51"/>
      <c r="U195" s="16"/>
      <c r="V195" s="7"/>
      <c r="W195" s="143"/>
      <c r="Y195" s="142"/>
      <c r="Z195" s="18"/>
      <c r="AA195" s="19"/>
      <c r="AB195" s="16"/>
      <c r="AC195" s="16"/>
      <c r="AD195" s="160"/>
      <c r="AE195" s="51" t="str">
        <f t="shared" si="122"/>
        <v/>
      </c>
      <c r="AF195" s="51" t="str">
        <f t="shared" si="123"/>
        <v/>
      </c>
      <c r="AG195" s="51" t="str">
        <f t="shared" si="124"/>
        <v/>
      </c>
      <c r="AH195" s="81" t="str">
        <f t="shared" si="125"/>
        <v/>
      </c>
      <c r="AI195" s="158"/>
      <c r="AJ195" s="152"/>
      <c r="AL195" s="142"/>
      <c r="AM195" s="18"/>
      <c r="AN195" s="19" t="s">
        <v>260</v>
      </c>
      <c r="AO195" s="16" t="s">
        <v>4</v>
      </c>
      <c r="AP195" s="16">
        <v>1</v>
      </c>
      <c r="AQ195" s="7"/>
      <c r="AR195" s="51" t="str">
        <f t="shared" si="130"/>
        <v/>
      </c>
      <c r="AS195" s="51" t="str">
        <f t="shared" si="131"/>
        <v/>
      </c>
      <c r="AT195" s="51" t="str">
        <f t="shared" si="132"/>
        <v/>
      </c>
      <c r="AU195" s="81" t="str">
        <f t="shared" si="133"/>
        <v/>
      </c>
      <c r="AV195" s="7"/>
      <c r="AW195" s="152"/>
      <c r="AY195" s="142"/>
      <c r="AZ195" s="86"/>
      <c r="BA195" s="87"/>
      <c r="BB195" s="16"/>
      <c r="BC195" s="16"/>
      <c r="BD195" s="16"/>
      <c r="BE195" s="51" t="str">
        <f t="shared" si="126"/>
        <v/>
      </c>
      <c r="BF195" s="51" t="str">
        <f t="shared" si="127"/>
        <v/>
      </c>
      <c r="BG195" s="51" t="str">
        <f t="shared" si="128"/>
        <v/>
      </c>
      <c r="BH195" s="81" t="str">
        <f t="shared" si="129"/>
        <v/>
      </c>
      <c r="BI195" s="17"/>
      <c r="BJ195" s="152" t="s">
        <v>312</v>
      </c>
      <c r="BL195" s="43" t="str">
        <f t="shared" si="134"/>
        <v/>
      </c>
      <c r="BM195" s="44" t="str">
        <f t="shared" si="135"/>
        <v/>
      </c>
    </row>
    <row r="196" spans="2:65" x14ac:dyDescent="0.25">
      <c r="B196" s="128"/>
      <c r="C196" s="17"/>
      <c r="D196" s="121">
        <f t="shared" ca="1" si="121"/>
        <v>44148</v>
      </c>
      <c r="E196" s="16"/>
      <c r="F196" s="17"/>
      <c r="G196" s="17"/>
      <c r="H196" s="65"/>
      <c r="I196" s="17"/>
      <c r="J196" s="129"/>
      <c r="L196" s="142"/>
      <c r="M196" s="18"/>
      <c r="N196" s="19"/>
      <c r="O196" s="16"/>
      <c r="P196" s="16"/>
      <c r="Q196" s="7"/>
      <c r="R196" s="51"/>
      <c r="S196" s="51"/>
      <c r="T196" s="51"/>
      <c r="U196" s="16"/>
      <c r="V196" s="7"/>
      <c r="W196" s="143"/>
      <c r="Y196" s="142"/>
      <c r="Z196" s="18"/>
      <c r="AA196" s="19"/>
      <c r="AB196" s="16"/>
      <c r="AC196" s="16"/>
      <c r="AD196" s="160"/>
      <c r="AE196" s="51" t="str">
        <f t="shared" si="122"/>
        <v/>
      </c>
      <c r="AF196" s="51" t="str">
        <f t="shared" si="123"/>
        <v/>
      </c>
      <c r="AG196" s="51" t="str">
        <f t="shared" si="124"/>
        <v/>
      </c>
      <c r="AH196" s="81" t="str">
        <f t="shared" si="125"/>
        <v/>
      </c>
      <c r="AI196" s="158"/>
      <c r="AJ196" s="152"/>
      <c r="AL196" s="142"/>
      <c r="AM196" s="18"/>
      <c r="AN196" s="19" t="s">
        <v>261</v>
      </c>
      <c r="AO196" s="16" t="s">
        <v>4</v>
      </c>
      <c r="AP196" s="16">
        <v>1</v>
      </c>
      <c r="AQ196" s="7"/>
      <c r="AR196" s="51" t="str">
        <f t="shared" si="130"/>
        <v/>
      </c>
      <c r="AS196" s="51" t="str">
        <f t="shared" si="131"/>
        <v/>
      </c>
      <c r="AT196" s="51" t="str">
        <f t="shared" si="132"/>
        <v/>
      </c>
      <c r="AU196" s="81" t="str">
        <f t="shared" si="133"/>
        <v/>
      </c>
      <c r="AV196" s="7"/>
      <c r="AW196" s="152"/>
      <c r="AY196" s="142"/>
      <c r="AZ196" s="86"/>
      <c r="BA196" s="87"/>
      <c r="BB196" s="16"/>
      <c r="BC196" s="16"/>
      <c r="BD196" s="16"/>
      <c r="BE196" s="51" t="str">
        <f t="shared" si="126"/>
        <v/>
      </c>
      <c r="BF196" s="51" t="str">
        <f t="shared" si="127"/>
        <v/>
      </c>
      <c r="BG196" s="51" t="str">
        <f t="shared" si="128"/>
        <v/>
      </c>
      <c r="BH196" s="81" t="str">
        <f t="shared" si="129"/>
        <v/>
      </c>
      <c r="BI196" s="17"/>
      <c r="BJ196" s="152" t="s">
        <v>312</v>
      </c>
      <c r="BL196" s="43" t="str">
        <f t="shared" si="134"/>
        <v/>
      </c>
      <c r="BM196" s="44" t="str">
        <f t="shared" si="135"/>
        <v/>
      </c>
    </row>
    <row r="197" spans="2:65" x14ac:dyDescent="0.25">
      <c r="B197" s="128"/>
      <c r="C197" s="17"/>
      <c r="D197" s="121">
        <f t="shared" ca="1" si="121"/>
        <v>44148</v>
      </c>
      <c r="E197" s="16"/>
      <c r="F197" s="17"/>
      <c r="G197" s="17"/>
      <c r="H197" s="65"/>
      <c r="I197" s="17"/>
      <c r="J197" s="129"/>
      <c r="L197" s="142"/>
      <c r="M197" s="18"/>
      <c r="N197" s="19"/>
      <c r="O197" s="16"/>
      <c r="P197" s="16"/>
      <c r="Q197" s="7"/>
      <c r="R197" s="51"/>
      <c r="S197" s="51"/>
      <c r="T197" s="51"/>
      <c r="U197" s="16"/>
      <c r="V197" s="7"/>
      <c r="W197" s="143"/>
      <c r="Y197" s="142"/>
      <c r="Z197" s="18"/>
      <c r="AA197" s="19"/>
      <c r="AB197" s="16"/>
      <c r="AC197" s="16"/>
      <c r="AD197" s="160"/>
      <c r="AE197" s="51" t="str">
        <f t="shared" si="122"/>
        <v/>
      </c>
      <c r="AF197" s="51" t="str">
        <f t="shared" si="123"/>
        <v/>
      </c>
      <c r="AG197" s="51" t="str">
        <f t="shared" si="124"/>
        <v/>
      </c>
      <c r="AH197" s="81" t="str">
        <f t="shared" si="125"/>
        <v/>
      </c>
      <c r="AI197" s="158"/>
      <c r="AJ197" s="152"/>
      <c r="AL197" s="142"/>
      <c r="AM197" s="18"/>
      <c r="AN197" s="19" t="s">
        <v>262</v>
      </c>
      <c r="AO197" s="16" t="s">
        <v>4</v>
      </c>
      <c r="AP197" s="16">
        <v>1</v>
      </c>
      <c r="AQ197" s="7"/>
      <c r="AR197" s="51" t="str">
        <f t="shared" si="130"/>
        <v/>
      </c>
      <c r="AS197" s="51" t="str">
        <f t="shared" si="131"/>
        <v/>
      </c>
      <c r="AT197" s="51" t="str">
        <f t="shared" si="132"/>
        <v/>
      </c>
      <c r="AU197" s="81" t="str">
        <f t="shared" si="133"/>
        <v/>
      </c>
      <c r="AV197" s="7"/>
      <c r="AW197" s="152"/>
      <c r="AY197" s="142"/>
      <c r="AZ197" s="86"/>
      <c r="BA197" s="87"/>
      <c r="BB197" s="16"/>
      <c r="BC197" s="16"/>
      <c r="BD197" s="16"/>
      <c r="BE197" s="51" t="str">
        <f t="shared" si="126"/>
        <v/>
      </c>
      <c r="BF197" s="51" t="str">
        <f t="shared" si="127"/>
        <v/>
      </c>
      <c r="BG197" s="51" t="str">
        <f t="shared" si="128"/>
        <v/>
      </c>
      <c r="BH197" s="81" t="str">
        <f t="shared" si="129"/>
        <v/>
      </c>
      <c r="BI197" s="17"/>
      <c r="BJ197" s="152" t="s">
        <v>312</v>
      </c>
      <c r="BL197" s="43" t="str">
        <f t="shared" si="134"/>
        <v/>
      </c>
      <c r="BM197" s="44" t="str">
        <f t="shared" si="135"/>
        <v/>
      </c>
    </row>
    <row r="198" spans="2:65" x14ac:dyDescent="0.25">
      <c r="B198" s="128"/>
      <c r="C198" s="17"/>
      <c r="D198" s="121">
        <f t="shared" ca="1" si="121"/>
        <v>44148</v>
      </c>
      <c r="E198" s="16"/>
      <c r="F198" s="17"/>
      <c r="G198" s="17"/>
      <c r="H198" s="65"/>
      <c r="I198" s="17"/>
      <c r="J198" s="129"/>
      <c r="L198" s="142"/>
      <c r="M198" s="18"/>
      <c r="N198" s="19"/>
      <c r="O198" s="16"/>
      <c r="P198" s="16"/>
      <c r="Q198" s="7"/>
      <c r="R198" s="51"/>
      <c r="S198" s="51"/>
      <c r="T198" s="51"/>
      <c r="U198" s="16"/>
      <c r="V198" s="7"/>
      <c r="W198" s="143"/>
      <c r="Y198" s="142"/>
      <c r="Z198" s="18"/>
      <c r="AA198" s="19"/>
      <c r="AB198" s="16"/>
      <c r="AC198" s="16"/>
      <c r="AD198" s="160"/>
      <c r="AE198" s="51" t="str">
        <f t="shared" si="122"/>
        <v/>
      </c>
      <c r="AF198" s="51" t="str">
        <f t="shared" si="123"/>
        <v/>
      </c>
      <c r="AG198" s="51" t="str">
        <f t="shared" si="124"/>
        <v/>
      </c>
      <c r="AH198" s="81" t="str">
        <f t="shared" si="125"/>
        <v/>
      </c>
      <c r="AI198" s="158"/>
      <c r="AJ198" s="152"/>
      <c r="AL198" s="142"/>
      <c r="AM198" s="18"/>
      <c r="AN198" s="19" t="s">
        <v>263</v>
      </c>
      <c r="AO198" s="16" t="s">
        <v>4</v>
      </c>
      <c r="AP198" s="16">
        <v>1</v>
      </c>
      <c r="AQ198" s="7"/>
      <c r="AR198" s="51" t="str">
        <f t="shared" si="130"/>
        <v/>
      </c>
      <c r="AS198" s="51" t="str">
        <f t="shared" si="131"/>
        <v/>
      </c>
      <c r="AT198" s="51" t="str">
        <f t="shared" si="132"/>
        <v/>
      </c>
      <c r="AU198" s="81" t="str">
        <f t="shared" si="133"/>
        <v/>
      </c>
      <c r="AV198" s="7"/>
      <c r="AW198" s="152"/>
      <c r="AY198" s="142"/>
      <c r="AZ198" s="86"/>
      <c r="BA198" s="87"/>
      <c r="BB198" s="16"/>
      <c r="BC198" s="16"/>
      <c r="BD198" s="16"/>
      <c r="BE198" s="51" t="str">
        <f t="shared" si="126"/>
        <v/>
      </c>
      <c r="BF198" s="51" t="str">
        <f t="shared" si="127"/>
        <v/>
      </c>
      <c r="BG198" s="51" t="str">
        <f t="shared" si="128"/>
        <v/>
      </c>
      <c r="BH198" s="81" t="str">
        <f t="shared" si="129"/>
        <v/>
      </c>
      <c r="BI198" s="17"/>
      <c r="BJ198" s="152" t="s">
        <v>312</v>
      </c>
      <c r="BL198" s="43" t="str">
        <f t="shared" si="134"/>
        <v/>
      </c>
      <c r="BM198" s="44" t="str">
        <f t="shared" si="135"/>
        <v/>
      </c>
    </row>
    <row r="199" spans="2:65" x14ac:dyDescent="0.25">
      <c r="B199" s="128"/>
      <c r="C199" s="17"/>
      <c r="D199" s="121">
        <f t="shared" ca="1" si="121"/>
        <v>44148</v>
      </c>
      <c r="E199" s="16"/>
      <c r="F199" s="17"/>
      <c r="G199" s="17"/>
      <c r="H199" s="65"/>
      <c r="I199" s="17"/>
      <c r="J199" s="129"/>
      <c r="L199" s="142"/>
      <c r="M199" s="18"/>
      <c r="N199" s="19"/>
      <c r="O199" s="16"/>
      <c r="P199" s="16"/>
      <c r="Q199" s="7"/>
      <c r="R199" s="51"/>
      <c r="S199" s="51"/>
      <c r="T199" s="51"/>
      <c r="U199" s="16"/>
      <c r="V199" s="7"/>
      <c r="W199" s="143"/>
      <c r="Y199" s="142"/>
      <c r="Z199" s="18"/>
      <c r="AA199" s="19"/>
      <c r="AB199" s="16"/>
      <c r="AC199" s="16"/>
      <c r="AD199" s="160"/>
      <c r="AE199" s="51" t="str">
        <f t="shared" si="122"/>
        <v/>
      </c>
      <c r="AF199" s="51" t="str">
        <f t="shared" si="123"/>
        <v/>
      </c>
      <c r="AG199" s="51" t="str">
        <f t="shared" si="124"/>
        <v/>
      </c>
      <c r="AH199" s="81" t="str">
        <f t="shared" si="125"/>
        <v/>
      </c>
      <c r="AI199" s="158"/>
      <c r="AJ199" s="152"/>
      <c r="AL199" s="142"/>
      <c r="AM199" s="18"/>
      <c r="AN199" s="19" t="s">
        <v>264</v>
      </c>
      <c r="AO199" s="16" t="s">
        <v>4</v>
      </c>
      <c r="AP199" s="16">
        <v>1</v>
      </c>
      <c r="AQ199" s="7"/>
      <c r="AR199" s="51" t="str">
        <f t="shared" si="130"/>
        <v/>
      </c>
      <c r="AS199" s="51" t="str">
        <f t="shared" si="131"/>
        <v/>
      </c>
      <c r="AT199" s="51" t="str">
        <f t="shared" si="132"/>
        <v/>
      </c>
      <c r="AU199" s="81" t="str">
        <f t="shared" si="133"/>
        <v/>
      </c>
      <c r="AV199" s="7"/>
      <c r="AW199" s="152"/>
      <c r="AY199" s="142"/>
      <c r="AZ199" s="86"/>
      <c r="BA199" s="87"/>
      <c r="BB199" s="16"/>
      <c r="BC199" s="16"/>
      <c r="BD199" s="16"/>
      <c r="BE199" s="51" t="str">
        <f t="shared" si="126"/>
        <v/>
      </c>
      <c r="BF199" s="51" t="str">
        <f t="shared" si="127"/>
        <v/>
      </c>
      <c r="BG199" s="51" t="str">
        <f t="shared" si="128"/>
        <v/>
      </c>
      <c r="BH199" s="81" t="str">
        <f t="shared" si="129"/>
        <v/>
      </c>
      <c r="BI199" s="17"/>
      <c r="BJ199" s="152" t="s">
        <v>312</v>
      </c>
      <c r="BL199" s="43" t="str">
        <f t="shared" si="134"/>
        <v/>
      </c>
      <c r="BM199" s="44" t="str">
        <f t="shared" si="135"/>
        <v/>
      </c>
    </row>
    <row r="200" spans="2:65" x14ac:dyDescent="0.25">
      <c r="B200" s="128"/>
      <c r="C200" s="17"/>
      <c r="D200" s="121">
        <f t="shared" ca="1" si="121"/>
        <v>44148</v>
      </c>
      <c r="E200" s="16"/>
      <c r="F200" s="17"/>
      <c r="G200" s="17"/>
      <c r="H200" s="65"/>
      <c r="I200" s="17"/>
      <c r="J200" s="129"/>
      <c r="L200" s="142"/>
      <c r="M200" s="18"/>
      <c r="N200" s="19"/>
      <c r="O200" s="16"/>
      <c r="P200" s="16"/>
      <c r="Q200" s="7"/>
      <c r="R200" s="51"/>
      <c r="S200" s="51"/>
      <c r="T200" s="51"/>
      <c r="U200" s="16"/>
      <c r="V200" s="7"/>
      <c r="W200" s="143"/>
      <c r="Y200" s="142"/>
      <c r="Z200" s="18"/>
      <c r="AA200" s="19"/>
      <c r="AB200" s="16"/>
      <c r="AC200" s="16"/>
      <c r="AD200" s="160"/>
      <c r="AE200" s="51" t="str">
        <f t="shared" si="122"/>
        <v/>
      </c>
      <c r="AF200" s="51" t="str">
        <f t="shared" si="123"/>
        <v/>
      </c>
      <c r="AG200" s="51" t="str">
        <f t="shared" si="124"/>
        <v/>
      </c>
      <c r="AH200" s="81" t="str">
        <f t="shared" si="125"/>
        <v/>
      </c>
      <c r="AI200" s="158"/>
      <c r="AJ200" s="152"/>
      <c r="AL200" s="142"/>
      <c r="AM200" s="18"/>
      <c r="AN200" s="19" t="s">
        <v>265</v>
      </c>
      <c r="AO200" s="16" t="s">
        <v>4</v>
      </c>
      <c r="AP200" s="16">
        <v>1</v>
      </c>
      <c r="AQ200" s="7"/>
      <c r="AR200" s="51" t="str">
        <f t="shared" si="130"/>
        <v/>
      </c>
      <c r="AS200" s="51" t="str">
        <f t="shared" si="131"/>
        <v/>
      </c>
      <c r="AT200" s="51" t="str">
        <f t="shared" si="132"/>
        <v/>
      </c>
      <c r="AU200" s="81" t="str">
        <f t="shared" si="133"/>
        <v/>
      </c>
      <c r="AV200" s="7"/>
      <c r="AW200" s="152"/>
      <c r="AY200" s="142"/>
      <c r="AZ200" s="86"/>
      <c r="BA200" s="87"/>
      <c r="BB200" s="16"/>
      <c r="BC200" s="16"/>
      <c r="BD200" s="16"/>
      <c r="BE200" s="51" t="str">
        <f t="shared" si="126"/>
        <v/>
      </c>
      <c r="BF200" s="51" t="str">
        <f t="shared" si="127"/>
        <v/>
      </c>
      <c r="BG200" s="51" t="str">
        <f t="shared" si="128"/>
        <v/>
      </c>
      <c r="BH200" s="81" t="str">
        <f t="shared" si="129"/>
        <v/>
      </c>
      <c r="BI200" s="17"/>
      <c r="BJ200" s="152" t="s">
        <v>312</v>
      </c>
      <c r="BL200" s="43" t="str">
        <f t="shared" si="134"/>
        <v/>
      </c>
      <c r="BM200" s="44" t="str">
        <f t="shared" si="135"/>
        <v/>
      </c>
    </row>
    <row r="201" spans="2:65" x14ac:dyDescent="0.25">
      <c r="B201" s="128"/>
      <c r="C201" s="17"/>
      <c r="D201" s="121">
        <f t="shared" ca="1" si="121"/>
        <v>44148</v>
      </c>
      <c r="E201" s="16"/>
      <c r="F201" s="17"/>
      <c r="G201" s="17"/>
      <c r="H201" s="65"/>
      <c r="I201" s="17"/>
      <c r="J201" s="129"/>
      <c r="L201" s="142"/>
      <c r="M201" s="18"/>
      <c r="N201" s="19"/>
      <c r="O201" s="16"/>
      <c r="P201" s="16"/>
      <c r="Q201" s="7"/>
      <c r="R201" s="51"/>
      <c r="S201" s="51"/>
      <c r="T201" s="51"/>
      <c r="U201" s="16"/>
      <c r="V201" s="7"/>
      <c r="W201" s="143"/>
      <c r="Y201" s="142"/>
      <c r="Z201" s="18"/>
      <c r="AA201" s="19"/>
      <c r="AB201" s="16"/>
      <c r="AC201" s="16"/>
      <c r="AD201" s="160"/>
      <c r="AE201" s="51" t="str">
        <f t="shared" si="122"/>
        <v/>
      </c>
      <c r="AF201" s="51" t="str">
        <f t="shared" si="123"/>
        <v/>
      </c>
      <c r="AG201" s="51" t="str">
        <f t="shared" si="124"/>
        <v/>
      </c>
      <c r="AH201" s="81" t="str">
        <f t="shared" si="125"/>
        <v/>
      </c>
      <c r="AI201" s="158"/>
      <c r="AJ201" s="152"/>
      <c r="AL201" s="142"/>
      <c r="AM201" s="18"/>
      <c r="AN201" s="19" t="s">
        <v>266</v>
      </c>
      <c r="AO201" s="16" t="s">
        <v>4</v>
      </c>
      <c r="AP201" s="16">
        <v>1</v>
      </c>
      <c r="AQ201" s="7"/>
      <c r="AR201" s="51" t="str">
        <f t="shared" si="130"/>
        <v/>
      </c>
      <c r="AS201" s="51" t="str">
        <f t="shared" si="131"/>
        <v/>
      </c>
      <c r="AT201" s="51" t="str">
        <f t="shared" si="132"/>
        <v/>
      </c>
      <c r="AU201" s="81" t="str">
        <f t="shared" si="133"/>
        <v/>
      </c>
      <c r="AV201" s="7"/>
      <c r="AW201" s="152"/>
      <c r="AY201" s="142"/>
      <c r="AZ201" s="86"/>
      <c r="BA201" s="87"/>
      <c r="BB201" s="16"/>
      <c r="BC201" s="16"/>
      <c r="BD201" s="16"/>
      <c r="BE201" s="51" t="str">
        <f t="shared" si="126"/>
        <v/>
      </c>
      <c r="BF201" s="51" t="str">
        <f t="shared" si="127"/>
        <v/>
      </c>
      <c r="BG201" s="51" t="str">
        <f t="shared" si="128"/>
        <v/>
      </c>
      <c r="BH201" s="81" t="str">
        <f t="shared" si="129"/>
        <v/>
      </c>
      <c r="BI201" s="17"/>
      <c r="BJ201" s="152" t="s">
        <v>312</v>
      </c>
      <c r="BL201" s="43" t="str">
        <f t="shared" si="134"/>
        <v/>
      </c>
      <c r="BM201" s="44" t="str">
        <f t="shared" si="135"/>
        <v/>
      </c>
    </row>
    <row r="202" spans="2:65" x14ac:dyDescent="0.25">
      <c r="B202" s="128"/>
      <c r="C202" s="17"/>
      <c r="D202" s="121">
        <f t="shared" ca="1" si="121"/>
        <v>44148</v>
      </c>
      <c r="E202" s="16"/>
      <c r="F202" s="17"/>
      <c r="G202" s="17"/>
      <c r="H202" s="65"/>
      <c r="I202" s="17"/>
      <c r="J202" s="129"/>
      <c r="L202" s="142"/>
      <c r="M202" s="18"/>
      <c r="N202" s="19"/>
      <c r="O202" s="16"/>
      <c r="P202" s="16"/>
      <c r="Q202" s="7"/>
      <c r="R202" s="51"/>
      <c r="S202" s="51"/>
      <c r="T202" s="51"/>
      <c r="U202" s="16"/>
      <c r="V202" s="7"/>
      <c r="W202" s="143"/>
      <c r="Y202" s="142"/>
      <c r="Z202" s="18"/>
      <c r="AA202" s="19"/>
      <c r="AB202" s="16"/>
      <c r="AC202" s="16"/>
      <c r="AD202" s="160"/>
      <c r="AE202" s="51" t="str">
        <f t="shared" si="122"/>
        <v/>
      </c>
      <c r="AF202" s="51" t="str">
        <f t="shared" si="123"/>
        <v/>
      </c>
      <c r="AG202" s="51" t="str">
        <f t="shared" si="124"/>
        <v/>
      </c>
      <c r="AH202" s="81" t="str">
        <f t="shared" si="125"/>
        <v/>
      </c>
      <c r="AI202" s="158"/>
      <c r="AJ202" s="152"/>
      <c r="AL202" s="142"/>
      <c r="AM202" s="18"/>
      <c r="AN202" s="19" t="s">
        <v>267</v>
      </c>
      <c r="AO202" s="16" t="s">
        <v>4</v>
      </c>
      <c r="AP202" s="16">
        <v>1</v>
      </c>
      <c r="AQ202" s="7"/>
      <c r="AR202" s="51" t="str">
        <f t="shared" si="130"/>
        <v/>
      </c>
      <c r="AS202" s="51" t="str">
        <f t="shared" si="131"/>
        <v/>
      </c>
      <c r="AT202" s="51" t="str">
        <f t="shared" si="132"/>
        <v/>
      </c>
      <c r="AU202" s="81" t="str">
        <f t="shared" si="133"/>
        <v/>
      </c>
      <c r="AV202" s="7"/>
      <c r="AW202" s="152"/>
      <c r="AY202" s="142"/>
      <c r="AZ202" s="86"/>
      <c r="BA202" s="87"/>
      <c r="BB202" s="16"/>
      <c r="BC202" s="16"/>
      <c r="BD202" s="16"/>
      <c r="BE202" s="51" t="str">
        <f t="shared" si="126"/>
        <v/>
      </c>
      <c r="BF202" s="51" t="str">
        <f t="shared" si="127"/>
        <v/>
      </c>
      <c r="BG202" s="51" t="str">
        <f t="shared" si="128"/>
        <v/>
      </c>
      <c r="BH202" s="81" t="str">
        <f t="shared" si="129"/>
        <v/>
      </c>
      <c r="BI202" s="17"/>
      <c r="BJ202" s="152" t="s">
        <v>312</v>
      </c>
      <c r="BL202" s="43" t="str">
        <f t="shared" si="134"/>
        <v/>
      </c>
      <c r="BM202" s="44" t="str">
        <f t="shared" si="135"/>
        <v/>
      </c>
    </row>
    <row r="203" spans="2:65" x14ac:dyDescent="0.25">
      <c r="B203" s="128"/>
      <c r="C203" s="17"/>
      <c r="D203" s="121">
        <f t="shared" ca="1" si="121"/>
        <v>44148</v>
      </c>
      <c r="E203" s="16"/>
      <c r="F203" s="17"/>
      <c r="G203" s="17"/>
      <c r="H203" s="65"/>
      <c r="I203" s="17"/>
      <c r="J203" s="129"/>
      <c r="L203" s="142"/>
      <c r="M203" s="18"/>
      <c r="N203" s="19"/>
      <c r="O203" s="16"/>
      <c r="P203" s="16"/>
      <c r="Q203" s="7"/>
      <c r="R203" s="51"/>
      <c r="S203" s="51"/>
      <c r="T203" s="51"/>
      <c r="U203" s="16"/>
      <c r="V203" s="7"/>
      <c r="W203" s="143"/>
      <c r="Y203" s="142"/>
      <c r="Z203" s="18"/>
      <c r="AA203" s="19"/>
      <c r="AB203" s="16"/>
      <c r="AC203" s="16"/>
      <c r="AD203" s="160"/>
      <c r="AE203" s="51" t="str">
        <f t="shared" si="122"/>
        <v/>
      </c>
      <c r="AF203" s="51" t="str">
        <f t="shared" si="123"/>
        <v/>
      </c>
      <c r="AG203" s="51" t="str">
        <f t="shared" si="124"/>
        <v/>
      </c>
      <c r="AH203" s="81" t="str">
        <f t="shared" si="125"/>
        <v/>
      </c>
      <c r="AI203" s="158"/>
      <c r="AJ203" s="152"/>
      <c r="AL203" s="142"/>
      <c r="AM203" s="18"/>
      <c r="AN203" s="19" t="s">
        <v>268</v>
      </c>
      <c r="AO203" s="16" t="s">
        <v>4</v>
      </c>
      <c r="AP203" s="16">
        <v>1</v>
      </c>
      <c r="AQ203" s="7"/>
      <c r="AR203" s="51" t="str">
        <f t="shared" si="130"/>
        <v/>
      </c>
      <c r="AS203" s="51" t="str">
        <f t="shared" si="131"/>
        <v/>
      </c>
      <c r="AT203" s="51" t="str">
        <f t="shared" si="132"/>
        <v/>
      </c>
      <c r="AU203" s="81" t="str">
        <f t="shared" si="133"/>
        <v/>
      </c>
      <c r="AV203" s="7"/>
      <c r="AW203" s="152"/>
      <c r="AY203" s="142"/>
      <c r="AZ203" s="86"/>
      <c r="BA203" s="87"/>
      <c r="BB203" s="16"/>
      <c r="BC203" s="16"/>
      <c r="BD203" s="16"/>
      <c r="BE203" s="51" t="str">
        <f t="shared" si="126"/>
        <v/>
      </c>
      <c r="BF203" s="51" t="str">
        <f t="shared" si="127"/>
        <v/>
      </c>
      <c r="BG203" s="51" t="str">
        <f t="shared" si="128"/>
        <v/>
      </c>
      <c r="BH203" s="81" t="str">
        <f t="shared" si="129"/>
        <v/>
      </c>
      <c r="BI203" s="17"/>
      <c r="BJ203" s="152" t="s">
        <v>312</v>
      </c>
      <c r="BL203" s="43" t="str">
        <f t="shared" si="134"/>
        <v/>
      </c>
      <c r="BM203" s="44" t="str">
        <f t="shared" si="135"/>
        <v/>
      </c>
    </row>
    <row r="204" spans="2:65" x14ac:dyDescent="0.25">
      <c r="B204" s="128"/>
      <c r="C204" s="17"/>
      <c r="D204" s="121">
        <f t="shared" ca="1" si="121"/>
        <v>44148</v>
      </c>
      <c r="E204" s="16"/>
      <c r="F204" s="17"/>
      <c r="G204" s="17"/>
      <c r="H204" s="65"/>
      <c r="I204" s="17"/>
      <c r="J204" s="129"/>
      <c r="L204" s="142"/>
      <c r="M204" s="18"/>
      <c r="N204" s="19"/>
      <c r="O204" s="16"/>
      <c r="P204" s="16"/>
      <c r="Q204" s="7"/>
      <c r="R204" s="51" t="str">
        <f t="shared" si="103"/>
        <v/>
      </c>
      <c r="S204" s="51"/>
      <c r="T204" s="51"/>
      <c r="U204" s="16"/>
      <c r="V204" s="7"/>
      <c r="W204" s="143"/>
      <c r="Y204" s="142"/>
      <c r="Z204" s="18"/>
      <c r="AA204" s="19"/>
      <c r="AB204" s="16"/>
      <c r="AC204" s="16"/>
      <c r="AD204" s="160"/>
      <c r="AE204" s="51" t="str">
        <f t="shared" si="122"/>
        <v/>
      </c>
      <c r="AF204" s="51" t="str">
        <f t="shared" si="123"/>
        <v/>
      </c>
      <c r="AG204" s="51" t="str">
        <f t="shared" si="124"/>
        <v/>
      </c>
      <c r="AH204" s="81" t="str">
        <f t="shared" si="125"/>
        <v/>
      </c>
      <c r="AI204" s="158"/>
      <c r="AJ204" s="152"/>
      <c r="AL204" s="142"/>
      <c r="AM204" s="18" t="s">
        <v>7</v>
      </c>
      <c r="AN204" s="19" t="s">
        <v>179</v>
      </c>
      <c r="AO204" s="16" t="s">
        <v>4</v>
      </c>
      <c r="AP204" s="16">
        <v>1</v>
      </c>
      <c r="AQ204" s="7">
        <v>44167</v>
      </c>
      <c r="AR204" s="51">
        <f t="shared" si="130"/>
        <v>44168</v>
      </c>
      <c r="AS204" s="51">
        <f t="shared" ca="1" si="131"/>
        <v>44167</v>
      </c>
      <c r="AT204" s="51">
        <f t="shared" ca="1" si="132"/>
        <v>44168</v>
      </c>
      <c r="AU204" s="81">
        <f t="shared" si="133"/>
        <v>1</v>
      </c>
      <c r="AV204" s="7">
        <v>44167</v>
      </c>
      <c r="AW204" s="152">
        <v>44168</v>
      </c>
      <c r="AY204" s="142"/>
      <c r="AZ204" s="86"/>
      <c r="BA204" s="87"/>
      <c r="BB204" s="16"/>
      <c r="BC204" s="16"/>
      <c r="BD204" s="16"/>
      <c r="BE204" s="51" t="str">
        <f t="shared" si="126"/>
        <v/>
      </c>
      <c r="BF204" s="51" t="str">
        <f t="shared" si="127"/>
        <v/>
      </c>
      <c r="BG204" s="51" t="str">
        <f t="shared" si="128"/>
        <v/>
      </c>
      <c r="BH204" s="81" t="str">
        <f t="shared" si="129"/>
        <v/>
      </c>
      <c r="BI204" s="17"/>
      <c r="BJ204" s="152" t="s">
        <v>312</v>
      </c>
      <c r="BL204" s="43" t="str">
        <f t="shared" si="134"/>
        <v/>
      </c>
      <c r="BM204" s="44" t="str">
        <f t="shared" si="135"/>
        <v/>
      </c>
    </row>
    <row r="205" spans="2:65" x14ac:dyDescent="0.25">
      <c r="B205" s="128"/>
      <c r="C205" s="17"/>
      <c r="D205" s="121">
        <f t="shared" ca="1" si="121"/>
        <v>44148</v>
      </c>
      <c r="E205" s="16"/>
      <c r="F205" s="17"/>
      <c r="G205" s="17"/>
      <c r="H205" s="65"/>
      <c r="I205" s="17"/>
      <c r="J205" s="129"/>
      <c r="L205" s="142"/>
      <c r="M205" s="18"/>
      <c r="N205" s="19"/>
      <c r="O205" s="16"/>
      <c r="P205" s="16"/>
      <c r="Q205" s="7"/>
      <c r="R205" s="51" t="str">
        <f t="shared" si="103"/>
        <v/>
      </c>
      <c r="S205" s="51"/>
      <c r="T205" s="51"/>
      <c r="U205" s="16"/>
      <c r="V205" s="7"/>
      <c r="W205" s="143"/>
      <c r="Y205" s="142"/>
      <c r="Z205" s="18"/>
      <c r="AA205" s="19"/>
      <c r="AB205" s="16"/>
      <c r="AC205" s="16"/>
      <c r="AD205" s="160"/>
      <c r="AE205" s="51" t="str">
        <f t="shared" si="122"/>
        <v/>
      </c>
      <c r="AF205" s="51" t="str">
        <f t="shared" si="123"/>
        <v/>
      </c>
      <c r="AG205" s="51" t="str">
        <f t="shared" si="124"/>
        <v/>
      </c>
      <c r="AH205" s="81" t="str">
        <f t="shared" si="125"/>
        <v/>
      </c>
      <c r="AI205" s="158"/>
      <c r="AJ205" s="152"/>
      <c r="AL205" s="142"/>
      <c r="AM205" s="18" t="s">
        <v>7</v>
      </c>
      <c r="AN205" s="19" t="s">
        <v>180</v>
      </c>
      <c r="AO205" s="16" t="s">
        <v>4</v>
      </c>
      <c r="AP205" s="16">
        <v>1</v>
      </c>
      <c r="AQ205" s="7">
        <v>44167</v>
      </c>
      <c r="AR205" s="51">
        <f t="shared" si="130"/>
        <v>44168</v>
      </c>
      <c r="AS205" s="51">
        <f t="shared" ca="1" si="131"/>
        <v>44167</v>
      </c>
      <c r="AT205" s="51">
        <f t="shared" ca="1" si="132"/>
        <v>44168</v>
      </c>
      <c r="AU205" s="81">
        <f t="shared" si="133"/>
        <v>1</v>
      </c>
      <c r="AV205" s="7">
        <v>44167</v>
      </c>
      <c r="AW205" s="152">
        <v>44168</v>
      </c>
      <c r="AY205" s="142"/>
      <c r="AZ205" s="86"/>
      <c r="BA205" s="87"/>
      <c r="BB205" s="16"/>
      <c r="BC205" s="16"/>
      <c r="BD205" s="16"/>
      <c r="BE205" s="51" t="str">
        <f t="shared" si="126"/>
        <v/>
      </c>
      <c r="BF205" s="51" t="str">
        <f t="shared" si="127"/>
        <v/>
      </c>
      <c r="BG205" s="51" t="str">
        <f t="shared" si="128"/>
        <v/>
      </c>
      <c r="BH205" s="81" t="str">
        <f t="shared" si="129"/>
        <v/>
      </c>
      <c r="BI205" s="17"/>
      <c r="BJ205" s="152" t="s">
        <v>312</v>
      </c>
      <c r="BL205" s="43" t="str">
        <f t="shared" si="134"/>
        <v/>
      </c>
      <c r="BM205" s="44" t="str">
        <f t="shared" si="135"/>
        <v/>
      </c>
    </row>
    <row r="206" spans="2:65" x14ac:dyDescent="0.25">
      <c r="B206" s="128"/>
      <c r="C206" s="17"/>
      <c r="D206" s="121">
        <f t="shared" ca="1" si="121"/>
        <v>44148</v>
      </c>
      <c r="E206" s="16"/>
      <c r="F206" s="17"/>
      <c r="G206" s="17"/>
      <c r="H206" s="65"/>
      <c r="I206" s="17"/>
      <c r="J206" s="129"/>
      <c r="L206" s="142"/>
      <c r="M206" s="18"/>
      <c r="N206" s="19"/>
      <c r="O206" s="16"/>
      <c r="P206" s="16"/>
      <c r="Q206" s="7"/>
      <c r="R206" s="51" t="str">
        <f t="shared" si="103"/>
        <v/>
      </c>
      <c r="S206" s="51"/>
      <c r="T206" s="51"/>
      <c r="U206" s="16"/>
      <c r="V206" s="7"/>
      <c r="W206" s="143"/>
      <c r="Y206" s="142"/>
      <c r="Z206" s="18"/>
      <c r="AA206" s="19"/>
      <c r="AB206" s="16"/>
      <c r="AC206" s="16"/>
      <c r="AD206" s="160"/>
      <c r="AE206" s="51" t="str">
        <f t="shared" si="122"/>
        <v/>
      </c>
      <c r="AF206" s="51" t="str">
        <f t="shared" si="123"/>
        <v/>
      </c>
      <c r="AG206" s="51" t="str">
        <f t="shared" si="124"/>
        <v/>
      </c>
      <c r="AH206" s="81" t="str">
        <f t="shared" si="125"/>
        <v/>
      </c>
      <c r="AI206" s="158"/>
      <c r="AJ206" s="152"/>
      <c r="AL206" s="142"/>
      <c r="AM206" s="18" t="s">
        <v>7</v>
      </c>
      <c r="AN206" s="19" t="s">
        <v>177</v>
      </c>
      <c r="AO206" s="16" t="s">
        <v>4</v>
      </c>
      <c r="AP206" s="16">
        <v>1</v>
      </c>
      <c r="AQ206" s="7">
        <v>44167</v>
      </c>
      <c r="AR206" s="51">
        <f t="shared" si="130"/>
        <v>44168</v>
      </c>
      <c r="AS206" s="51">
        <f t="shared" ca="1" si="131"/>
        <v>44167</v>
      </c>
      <c r="AT206" s="51">
        <f t="shared" ca="1" si="132"/>
        <v>44168</v>
      </c>
      <c r="AU206" s="81">
        <f t="shared" si="133"/>
        <v>1</v>
      </c>
      <c r="AV206" s="7">
        <v>44167</v>
      </c>
      <c r="AW206" s="152">
        <v>44168</v>
      </c>
      <c r="AY206" s="142"/>
      <c r="AZ206" s="86"/>
      <c r="BA206" s="87"/>
      <c r="BB206" s="16"/>
      <c r="BC206" s="16"/>
      <c r="BD206" s="16"/>
      <c r="BE206" s="51" t="str">
        <f t="shared" si="126"/>
        <v/>
      </c>
      <c r="BF206" s="51" t="str">
        <f t="shared" si="127"/>
        <v/>
      </c>
      <c r="BG206" s="51" t="str">
        <f t="shared" si="128"/>
        <v/>
      </c>
      <c r="BH206" s="81" t="str">
        <f t="shared" si="129"/>
        <v/>
      </c>
      <c r="BI206" s="17"/>
      <c r="BJ206" s="152" t="s">
        <v>312</v>
      </c>
      <c r="BL206" s="43" t="str">
        <f t="shared" si="134"/>
        <v/>
      </c>
      <c r="BM206" s="44" t="str">
        <f t="shared" si="135"/>
        <v/>
      </c>
    </row>
    <row r="207" spans="2:65" x14ac:dyDescent="0.25">
      <c r="B207" s="128"/>
      <c r="C207" s="17"/>
      <c r="D207" s="121">
        <f t="shared" ca="1" si="121"/>
        <v>44148</v>
      </c>
      <c r="E207" s="16"/>
      <c r="F207" s="17"/>
      <c r="G207" s="17"/>
      <c r="H207" s="65"/>
      <c r="I207" s="17"/>
      <c r="J207" s="129"/>
      <c r="L207" s="142"/>
      <c r="M207" s="18"/>
      <c r="N207" s="19"/>
      <c r="O207" s="16"/>
      <c r="P207" s="16"/>
      <c r="Q207" s="7"/>
      <c r="R207" s="51" t="str">
        <f t="shared" si="103"/>
        <v/>
      </c>
      <c r="S207" s="51"/>
      <c r="T207" s="51"/>
      <c r="U207" s="16"/>
      <c r="V207" s="7"/>
      <c r="W207" s="143"/>
      <c r="Y207" s="142"/>
      <c r="Z207" s="18"/>
      <c r="AA207" s="19"/>
      <c r="AB207" s="16"/>
      <c r="AC207" s="16"/>
      <c r="AD207" s="160"/>
      <c r="AE207" s="51" t="str">
        <f t="shared" si="122"/>
        <v/>
      </c>
      <c r="AF207" s="51" t="str">
        <f t="shared" si="123"/>
        <v/>
      </c>
      <c r="AG207" s="51" t="str">
        <f t="shared" si="124"/>
        <v/>
      </c>
      <c r="AH207" s="81" t="str">
        <f t="shared" si="125"/>
        <v/>
      </c>
      <c r="AI207" s="158"/>
      <c r="AJ207" s="152"/>
      <c r="AL207" s="142"/>
      <c r="AM207" s="18" t="s">
        <v>7</v>
      </c>
      <c r="AN207" s="19" t="s">
        <v>178</v>
      </c>
      <c r="AO207" s="16" t="s">
        <v>4</v>
      </c>
      <c r="AP207" s="16">
        <v>1</v>
      </c>
      <c r="AQ207" s="7">
        <v>44167</v>
      </c>
      <c r="AR207" s="51">
        <f t="shared" si="130"/>
        <v>44168</v>
      </c>
      <c r="AS207" s="51">
        <f t="shared" ca="1" si="131"/>
        <v>44167</v>
      </c>
      <c r="AT207" s="51">
        <f t="shared" ca="1" si="132"/>
        <v>44168</v>
      </c>
      <c r="AU207" s="81">
        <f t="shared" si="133"/>
        <v>1</v>
      </c>
      <c r="AV207" s="7">
        <v>44167</v>
      </c>
      <c r="AW207" s="152">
        <v>44168</v>
      </c>
      <c r="AY207" s="142"/>
      <c r="AZ207" s="86"/>
      <c r="BA207" s="87"/>
      <c r="BB207" s="16"/>
      <c r="BC207" s="16"/>
      <c r="BD207" s="16"/>
      <c r="BE207" s="51" t="str">
        <f t="shared" si="126"/>
        <v/>
      </c>
      <c r="BF207" s="51" t="str">
        <f t="shared" si="127"/>
        <v/>
      </c>
      <c r="BG207" s="51" t="str">
        <f t="shared" si="128"/>
        <v/>
      </c>
      <c r="BH207" s="81" t="str">
        <f t="shared" si="129"/>
        <v/>
      </c>
      <c r="BI207" s="17"/>
      <c r="BJ207" s="152" t="s">
        <v>312</v>
      </c>
      <c r="BL207" s="43" t="str">
        <f t="shared" si="134"/>
        <v/>
      </c>
      <c r="BM207" s="44" t="str">
        <f t="shared" si="135"/>
        <v/>
      </c>
    </row>
    <row r="208" spans="2:65" x14ac:dyDescent="0.25">
      <c r="B208" s="128"/>
      <c r="C208" s="17"/>
      <c r="D208" s="121">
        <f t="shared" ca="1" si="121"/>
        <v>44148</v>
      </c>
      <c r="E208" s="16"/>
      <c r="F208" s="17"/>
      <c r="G208" s="17"/>
      <c r="H208" s="65"/>
      <c r="I208" s="17"/>
      <c r="J208" s="129"/>
      <c r="L208" s="142"/>
      <c r="M208" s="18"/>
      <c r="N208" s="19"/>
      <c r="O208" s="16"/>
      <c r="P208" s="16"/>
      <c r="Q208" s="7"/>
      <c r="R208" s="51" t="str">
        <f t="shared" si="103"/>
        <v/>
      </c>
      <c r="S208" s="51"/>
      <c r="T208" s="51"/>
      <c r="U208" s="16"/>
      <c r="V208" s="7"/>
      <c r="W208" s="143"/>
      <c r="Y208" s="142"/>
      <c r="Z208" s="18"/>
      <c r="AA208" s="19"/>
      <c r="AB208" s="16"/>
      <c r="AC208" s="16"/>
      <c r="AD208" s="160"/>
      <c r="AE208" s="51" t="str">
        <f t="shared" si="122"/>
        <v/>
      </c>
      <c r="AF208" s="51" t="str">
        <f t="shared" si="123"/>
        <v/>
      </c>
      <c r="AG208" s="51" t="str">
        <f t="shared" si="124"/>
        <v/>
      </c>
      <c r="AH208" s="81" t="str">
        <f t="shared" si="125"/>
        <v/>
      </c>
      <c r="AI208" s="158"/>
      <c r="AJ208" s="152"/>
      <c r="AL208" s="142"/>
      <c r="AM208" s="18" t="s">
        <v>7</v>
      </c>
      <c r="AN208" s="19" t="s">
        <v>166</v>
      </c>
      <c r="AO208" s="16" t="s">
        <v>4</v>
      </c>
      <c r="AP208" s="16">
        <v>1</v>
      </c>
      <c r="AQ208" s="7">
        <v>44167</v>
      </c>
      <c r="AR208" s="51">
        <f t="shared" si="130"/>
        <v>44168</v>
      </c>
      <c r="AS208" s="51">
        <f t="shared" ca="1" si="131"/>
        <v>44167</v>
      </c>
      <c r="AT208" s="51">
        <f t="shared" ca="1" si="132"/>
        <v>44168</v>
      </c>
      <c r="AU208" s="81">
        <f t="shared" si="133"/>
        <v>1</v>
      </c>
      <c r="AV208" s="7">
        <v>44167</v>
      </c>
      <c r="AW208" s="152">
        <v>44168</v>
      </c>
      <c r="AY208" s="142"/>
      <c r="AZ208" s="86"/>
      <c r="BA208" s="87"/>
      <c r="BB208" s="16"/>
      <c r="BC208" s="16"/>
      <c r="BD208" s="16"/>
      <c r="BE208" s="51" t="str">
        <f t="shared" si="126"/>
        <v/>
      </c>
      <c r="BF208" s="51" t="str">
        <f t="shared" si="127"/>
        <v/>
      </c>
      <c r="BG208" s="51" t="str">
        <f t="shared" si="128"/>
        <v/>
      </c>
      <c r="BH208" s="81" t="str">
        <f t="shared" si="129"/>
        <v/>
      </c>
      <c r="BI208" s="17"/>
      <c r="BJ208" s="152" t="s">
        <v>312</v>
      </c>
      <c r="BL208" s="43" t="str">
        <f t="shared" si="134"/>
        <v/>
      </c>
      <c r="BM208" s="44" t="str">
        <f t="shared" si="135"/>
        <v/>
      </c>
    </row>
    <row r="209" spans="2:65" x14ac:dyDescent="0.25">
      <c r="B209" s="128"/>
      <c r="C209" s="17"/>
      <c r="D209" s="121">
        <f t="shared" ca="1" si="121"/>
        <v>44148</v>
      </c>
      <c r="E209" s="16"/>
      <c r="F209" s="17"/>
      <c r="G209" s="17"/>
      <c r="H209" s="65"/>
      <c r="I209" s="17"/>
      <c r="J209" s="129"/>
      <c r="L209" s="142"/>
      <c r="M209" s="18"/>
      <c r="N209" s="19"/>
      <c r="O209" s="16"/>
      <c r="P209" s="16"/>
      <c r="Q209" s="7"/>
      <c r="R209" s="51" t="str">
        <f t="shared" si="103"/>
        <v/>
      </c>
      <c r="S209" s="51"/>
      <c r="T209" s="51"/>
      <c r="U209" s="16"/>
      <c r="V209" s="7"/>
      <c r="W209" s="143"/>
      <c r="Y209" s="142"/>
      <c r="Z209" s="18"/>
      <c r="AA209" s="19"/>
      <c r="AB209" s="16"/>
      <c r="AC209" s="16"/>
      <c r="AD209" s="160"/>
      <c r="AE209" s="51" t="str">
        <f t="shared" si="122"/>
        <v/>
      </c>
      <c r="AF209" s="51" t="str">
        <f t="shared" si="123"/>
        <v/>
      </c>
      <c r="AG209" s="51" t="str">
        <f t="shared" si="124"/>
        <v/>
      </c>
      <c r="AH209" s="81" t="str">
        <f t="shared" si="125"/>
        <v/>
      </c>
      <c r="AI209" s="158"/>
      <c r="AJ209" s="152"/>
      <c r="AL209" s="142"/>
      <c r="AM209" s="18" t="s">
        <v>7</v>
      </c>
      <c r="AN209" s="19" t="s">
        <v>165</v>
      </c>
      <c r="AO209" s="16" t="s">
        <v>4</v>
      </c>
      <c r="AP209" s="16">
        <v>1</v>
      </c>
      <c r="AQ209" s="7">
        <v>44167</v>
      </c>
      <c r="AR209" s="51">
        <f t="shared" si="130"/>
        <v>44168</v>
      </c>
      <c r="AS209" s="51">
        <f t="shared" ca="1" si="131"/>
        <v>44167</v>
      </c>
      <c r="AT209" s="51">
        <f t="shared" ca="1" si="132"/>
        <v>44168</v>
      </c>
      <c r="AU209" s="81">
        <f t="shared" si="133"/>
        <v>1</v>
      </c>
      <c r="AV209" s="7">
        <v>44167</v>
      </c>
      <c r="AW209" s="152">
        <v>44168</v>
      </c>
      <c r="AY209" s="142"/>
      <c r="AZ209" s="86"/>
      <c r="BA209" s="87"/>
      <c r="BB209" s="16"/>
      <c r="BC209" s="16"/>
      <c r="BD209" s="16"/>
      <c r="BE209" s="51" t="str">
        <f t="shared" si="126"/>
        <v/>
      </c>
      <c r="BF209" s="51" t="str">
        <f t="shared" si="127"/>
        <v/>
      </c>
      <c r="BG209" s="51" t="str">
        <f t="shared" si="128"/>
        <v/>
      </c>
      <c r="BH209" s="81" t="str">
        <f t="shared" si="129"/>
        <v/>
      </c>
      <c r="BI209" s="17"/>
      <c r="BJ209" s="152" t="s">
        <v>312</v>
      </c>
      <c r="BL209" s="43" t="str">
        <f t="shared" si="134"/>
        <v/>
      </c>
      <c r="BM209" s="44" t="str">
        <f t="shared" si="135"/>
        <v/>
      </c>
    </row>
    <row r="210" spans="2:65" x14ac:dyDescent="0.25">
      <c r="B210" s="128"/>
      <c r="C210" s="17"/>
      <c r="D210" s="121">
        <f t="shared" ca="1" si="121"/>
        <v>44148</v>
      </c>
      <c r="E210" s="16"/>
      <c r="F210" s="17"/>
      <c r="G210" s="17"/>
      <c r="H210" s="65"/>
      <c r="I210" s="17"/>
      <c r="J210" s="129"/>
      <c r="L210" s="142"/>
      <c r="M210" s="18"/>
      <c r="N210" s="19"/>
      <c r="O210" s="16"/>
      <c r="P210" s="16"/>
      <c r="Q210" s="7"/>
      <c r="R210" s="51" t="str">
        <f t="shared" si="103"/>
        <v/>
      </c>
      <c r="S210" s="51"/>
      <c r="T210" s="51"/>
      <c r="U210" s="16"/>
      <c r="V210" s="7"/>
      <c r="W210" s="143"/>
      <c r="Y210" s="142"/>
      <c r="Z210" s="18"/>
      <c r="AA210" s="19"/>
      <c r="AB210" s="16"/>
      <c r="AC210" s="16"/>
      <c r="AD210" s="160"/>
      <c r="AE210" s="51" t="str">
        <f t="shared" si="122"/>
        <v/>
      </c>
      <c r="AF210" s="51" t="str">
        <f t="shared" si="123"/>
        <v/>
      </c>
      <c r="AG210" s="51" t="str">
        <f t="shared" si="124"/>
        <v/>
      </c>
      <c r="AH210" s="81" t="str">
        <f t="shared" si="125"/>
        <v/>
      </c>
      <c r="AI210" s="158"/>
      <c r="AJ210" s="152"/>
      <c r="AL210" s="142"/>
      <c r="AM210" s="18" t="s">
        <v>7</v>
      </c>
      <c r="AN210" s="19" t="s">
        <v>164</v>
      </c>
      <c r="AO210" s="16" t="s">
        <v>4</v>
      </c>
      <c r="AP210" s="16">
        <v>1</v>
      </c>
      <c r="AQ210" s="7">
        <v>44167</v>
      </c>
      <c r="AR210" s="51">
        <f t="shared" si="130"/>
        <v>44168</v>
      </c>
      <c r="AS210" s="51">
        <f t="shared" ca="1" si="131"/>
        <v>44167</v>
      </c>
      <c r="AT210" s="51">
        <f t="shared" ca="1" si="132"/>
        <v>44168</v>
      </c>
      <c r="AU210" s="81">
        <f t="shared" si="133"/>
        <v>1</v>
      </c>
      <c r="AV210" s="7">
        <v>44167</v>
      </c>
      <c r="AW210" s="152">
        <v>44168</v>
      </c>
      <c r="AY210" s="142"/>
      <c r="AZ210" s="86"/>
      <c r="BA210" s="87"/>
      <c r="BB210" s="16"/>
      <c r="BC210" s="16"/>
      <c r="BD210" s="16"/>
      <c r="BE210" s="51" t="str">
        <f t="shared" si="126"/>
        <v/>
      </c>
      <c r="BF210" s="51" t="str">
        <f t="shared" si="127"/>
        <v/>
      </c>
      <c r="BG210" s="51" t="str">
        <f t="shared" si="128"/>
        <v/>
      </c>
      <c r="BH210" s="81" t="str">
        <f t="shared" si="129"/>
        <v/>
      </c>
      <c r="BI210" s="17"/>
      <c r="BJ210" s="152" t="s">
        <v>312</v>
      </c>
      <c r="BL210" s="43" t="str">
        <f t="shared" si="134"/>
        <v/>
      </c>
      <c r="BM210" s="44" t="str">
        <f t="shared" si="135"/>
        <v/>
      </c>
    </row>
    <row r="211" spans="2:65" ht="15.75" thickBot="1" x14ac:dyDescent="0.3">
      <c r="B211" s="130"/>
      <c r="C211" s="131"/>
      <c r="D211" s="132"/>
      <c r="E211" s="133"/>
      <c r="F211" s="131"/>
      <c r="G211" s="131"/>
      <c r="H211" s="134"/>
      <c r="I211" s="131"/>
      <c r="J211" s="135"/>
      <c r="L211" s="144"/>
      <c r="M211" s="150"/>
      <c r="N211" s="145"/>
      <c r="O211" s="146"/>
      <c r="P211" s="146"/>
      <c r="Q211" s="146"/>
      <c r="R211" s="146"/>
      <c r="S211" s="146"/>
      <c r="T211" s="146"/>
      <c r="U211" s="146"/>
      <c r="V211" s="147"/>
      <c r="W211" s="148"/>
      <c r="Y211" s="144"/>
      <c r="Z211" s="150"/>
      <c r="AA211" s="145"/>
      <c r="AB211" s="146"/>
      <c r="AC211" s="146"/>
      <c r="AD211" s="159"/>
      <c r="AE211" s="146"/>
      <c r="AF211" s="146"/>
      <c r="AG211" s="146"/>
      <c r="AH211" s="146"/>
      <c r="AI211" s="162"/>
      <c r="AJ211" s="148"/>
      <c r="AL211" s="144"/>
      <c r="AM211" s="150"/>
      <c r="AN211" s="145"/>
      <c r="AO211" s="146"/>
      <c r="AP211" s="146"/>
      <c r="AQ211" s="146"/>
      <c r="AR211" s="146"/>
      <c r="AS211" s="146"/>
      <c r="AT211" s="146"/>
      <c r="AU211" s="146"/>
      <c r="AV211" s="147"/>
      <c r="AW211" s="148"/>
      <c r="AY211" s="144"/>
      <c r="AZ211" s="150"/>
      <c r="BA211" s="145"/>
      <c r="BB211" s="146"/>
      <c r="BC211" s="146"/>
      <c r="BD211" s="146"/>
      <c r="BE211" s="146"/>
      <c r="BF211" s="146"/>
      <c r="BG211" s="146"/>
      <c r="BH211" s="146"/>
      <c r="BI211" s="147"/>
      <c r="BJ211" s="148"/>
      <c r="BL211" s="43" t="str">
        <f t="shared" si="134"/>
        <v/>
      </c>
      <c r="BM211" s="44" t="str">
        <f t="shared" si="135"/>
        <v/>
      </c>
    </row>
    <row r="212" spans="2:65" x14ac:dyDescent="0.25">
      <c r="B212" s="122" t="s">
        <v>302</v>
      </c>
      <c r="C212" s="123" t="s">
        <v>25</v>
      </c>
      <c r="D212" s="124">
        <f ca="1">IF(EXACT(C212, ""), "", VLOOKUP(C212, OFFSET($BL$6, 0, 0, PARAMETER!$C$2, 2), 2, FALSE))</f>
        <v>44148</v>
      </c>
      <c r="E212" s="125">
        <f ca="1">IF(OR(EXACT(F212, ""), EXACT(G212, "")), "", G212-F212)</f>
        <v>95</v>
      </c>
      <c r="F212" s="126">
        <f ca="1">IF(COUNT(S212, AF212, AS212, BF212)=0, "", MIN(S212, AF212, AS212, BF212))</f>
        <v>44243</v>
      </c>
      <c r="G212" s="126">
        <f ca="1">IF(COUNT(T212, AG212, AT212, BG212)=0, "", MAX(T212, AG212, AT212, BG212))</f>
        <v>44338</v>
      </c>
      <c r="H212" s="125">
        <f>IF(OR(EXACT(I212, ""), EXACT(J212, "")), "", J212-I212)</f>
        <v>95</v>
      </c>
      <c r="I212" s="126">
        <f>IF(COUNT(V212, AI212, AV212, BI212)=0, "", MIN(V212, AI212, AV212, BI212))</f>
        <v>44243</v>
      </c>
      <c r="J212" s="127">
        <f>IF(COUNT(W212, AJ212, AW212, BJ212)=0, "", MAX(W212, AJ212, AW212, BJ212))</f>
        <v>44338</v>
      </c>
      <c r="L212" s="136"/>
      <c r="M212" s="149"/>
      <c r="N212" s="151"/>
      <c r="O212" s="138"/>
      <c r="P212" s="139" t="str">
        <f>IF(OR(EXACT(Q212, ""), EXACT(R212, "")), "", R212-Q212)</f>
        <v/>
      </c>
      <c r="Q212" s="140" t="str">
        <f>IF(COUNT(Q213:Q219)=0, "", MIN(Q213:Q219))</f>
        <v/>
      </c>
      <c r="R212" s="140" t="str">
        <f>IF(COUNT(R213:R219)=0, "", MAX(R213:R219))</f>
        <v/>
      </c>
      <c r="S212" s="140" t="str">
        <f>IF(COUNT(S213:S219)=0, "", MIN(S213:S219))</f>
        <v/>
      </c>
      <c r="T212" s="140" t="str">
        <f>IF(COUNT(T213:T219)=0, "", MAX(T213:T219))</f>
        <v/>
      </c>
      <c r="U212" s="139" t="str">
        <f>IF(OR(EXACT(V212, ""), EXACT(W212, "")), "", W212-V212)</f>
        <v/>
      </c>
      <c r="V212" s="140" t="str">
        <f>IF(COUNT(V213:V219)=0, "", MIN(V213:V219))</f>
        <v/>
      </c>
      <c r="W212" s="141" t="str">
        <f>IF(COUNT(W213:W219)=0, "", MAX(W213:W219))</f>
        <v/>
      </c>
      <c r="X212" s="27"/>
      <c r="Y212" s="136"/>
      <c r="Z212" s="149"/>
      <c r="AA212" s="151"/>
      <c r="AB212" s="138"/>
      <c r="AC212" s="139">
        <f>IF(OR(EXACT(AD212, ""), EXACT(AE212, "")), "", AE212-AD212)</f>
        <v>1</v>
      </c>
      <c r="AD212" s="140">
        <f>IF(COUNT(AD213:AD219)=0, "", MIN(AD213:AD219))</f>
        <v>44243</v>
      </c>
      <c r="AE212" s="140">
        <f>IF(COUNT(AE213:AE219)=0, "", MAX(AE213:AE219))</f>
        <v>44244</v>
      </c>
      <c r="AF212" s="140">
        <f ca="1">IF(COUNT(AF213:AF219)=0, "", MIN(AF213:AF219))</f>
        <v>44243</v>
      </c>
      <c r="AG212" s="140">
        <f ca="1">IF(COUNT(AG213:AG219)=0, "", MAX(AG213:AG219))</f>
        <v>44244</v>
      </c>
      <c r="AH212" s="139">
        <f>IF(OR(EXACT(AI212, ""), EXACT(AJ212, "")), "", AJ212-AI212)</f>
        <v>1</v>
      </c>
      <c r="AI212" s="140">
        <f>IF(COUNT(AI213:AI219)=0, "", MIN(AI213:AI219))</f>
        <v>44243</v>
      </c>
      <c r="AJ212" s="141">
        <f>IF(COUNT(AJ213:AJ219)=0, "", MAX(AJ213:AJ219))</f>
        <v>44244</v>
      </c>
      <c r="AK212" s="27"/>
      <c r="AL212" s="136"/>
      <c r="AM212" s="149"/>
      <c r="AN212" s="137"/>
      <c r="AO212" s="138"/>
      <c r="AP212" s="139">
        <f>IF(OR(EXACT(AQ212, ""), EXACT(AR212, "")), "", AR212-AQ212)</f>
        <v>1</v>
      </c>
      <c r="AQ212" s="140">
        <f>IF(COUNT(AQ213:AQ219)=0, "", MIN(AQ213:AQ219))</f>
        <v>44337</v>
      </c>
      <c r="AR212" s="140">
        <f>IF(COUNT(AR213:AR219)=0, "", MAX(AR213:AR219))</f>
        <v>44338</v>
      </c>
      <c r="AS212" s="140">
        <f ca="1">IF(COUNT(AS213:AS219)=0, "", MIN(AS213:AS219))</f>
        <v>44337</v>
      </c>
      <c r="AT212" s="140">
        <f ca="1">IF(COUNT(AT213:AT219)=0, "", MAX(AT213:AT219))</f>
        <v>44338</v>
      </c>
      <c r="AU212" s="139">
        <f>IF(OR(EXACT(AV212, ""), EXACT(AW212, "")), "", AW212-AV212)</f>
        <v>1</v>
      </c>
      <c r="AV212" s="140">
        <f>IF(COUNT(AV213:AV219)=0, "", MIN(AV213:AV219))</f>
        <v>44337</v>
      </c>
      <c r="AW212" s="141">
        <f>IF(COUNT(AW213:AW219)=0, "", MAX(AW213:AW219))</f>
        <v>44338</v>
      </c>
      <c r="AX212" s="27"/>
      <c r="AY212" s="136"/>
      <c r="AZ212" s="149"/>
      <c r="BA212" s="137"/>
      <c r="BB212" s="138"/>
      <c r="BC212" s="139" t="str">
        <f>IF(OR(EXACT(BD212, ""), EXACT(BE212, "")), "", BE212-BD212)</f>
        <v/>
      </c>
      <c r="BD212" s="140" t="str">
        <f>IF(COUNT(BD213:BD219)=0, "", MIN(BD213:BD219))</f>
        <v/>
      </c>
      <c r="BE212" s="140" t="str">
        <f>IF(COUNT(BE213:BE219)=0, "", MAX(BE213:BE219))</f>
        <v/>
      </c>
      <c r="BF212" s="140" t="str">
        <f>IF(COUNT(BF213:BF219)=0, "", MIN(BF213:BF219))</f>
        <v/>
      </c>
      <c r="BG212" s="140" t="str">
        <f>IF(COUNT(BG213:BG219)=0, "", MAX(BG213:BG219))</f>
        <v/>
      </c>
      <c r="BH212" s="139" t="str">
        <f>IF(OR(EXACT(BI212, ""), EXACT(BJ212, "")), "", BJ212-BI212)</f>
        <v/>
      </c>
      <c r="BI212" s="140" t="str">
        <f>IF(COUNT(BI213:BI219)=0, "", MIN(BI213:BI219))</f>
        <v/>
      </c>
      <c r="BJ212" s="141" t="str">
        <f>IF(COUNT(BJ213:BJ219)=0, "", MAX(BJ213:BJ219))</f>
        <v/>
      </c>
      <c r="BL212" s="43" t="str">
        <f t="shared" si="134"/>
        <v>Budgeting.Form.Budget</v>
      </c>
      <c r="BM212" s="44">
        <f t="shared" si="135"/>
        <v>44338</v>
      </c>
    </row>
    <row r="213" spans="2:65" x14ac:dyDescent="0.25">
      <c r="B213" s="128"/>
      <c r="C213" s="17"/>
      <c r="D213" s="121">
        <f ca="1">D212</f>
        <v>44148</v>
      </c>
      <c r="E213" s="16"/>
      <c r="F213" s="17"/>
      <c r="G213" s="17"/>
      <c r="H213" s="65"/>
      <c r="I213" s="17"/>
      <c r="J213" s="129"/>
      <c r="L213" s="142"/>
      <c r="M213" s="18"/>
      <c r="N213" s="19"/>
      <c r="O213" s="16" t="s">
        <v>3</v>
      </c>
      <c r="P213" s="16"/>
      <c r="Q213" s="16"/>
      <c r="R213" s="51" t="str">
        <f t="shared" ref="R213:R217" si="136">IF(OR(EXACT(P213,""), EXACT(Q213,"")), "", Q213+P213)</f>
        <v/>
      </c>
      <c r="S213" s="51" t="str">
        <f>IF(OR(EXACT(P213,""), EXACT(Q213,"")), "", Q213+$D213)</f>
        <v/>
      </c>
      <c r="T213" s="51" t="str">
        <f>IF(OR(EXACT(P213,""), EXACT(Q213,"")), "", R213+$D213)</f>
        <v/>
      </c>
      <c r="U213" s="16"/>
      <c r="V213" s="17"/>
      <c r="W213" s="143" t="str">
        <f>IF(OR(EXACT(U213,""), EXACT(V213,"")), "", V213+U213)</f>
        <v/>
      </c>
      <c r="Y213" s="142"/>
      <c r="Z213" s="18" t="s">
        <v>7</v>
      </c>
      <c r="AA213" s="19" t="s">
        <v>307</v>
      </c>
      <c r="AB213" s="16" t="s">
        <v>4</v>
      </c>
      <c r="AC213" s="16">
        <v>1</v>
      </c>
      <c r="AD213" s="160">
        <v>44243</v>
      </c>
      <c r="AE213" s="51">
        <f t="shared" ref="AE213:AE218" si="137">IF(OR(EXACT(AC213,""), EXACT(AD213,"")), "", AC213+AD213)</f>
        <v>44244</v>
      </c>
      <c r="AF213" s="51">
        <f t="shared" ref="AF213:AF218" ca="1" si="138">IF(OR(EXACT(AC213,""), EXACT(AD213,"")), "", IF(AD213&lt;$D213, $D213, AD213))</f>
        <v>44243</v>
      </c>
      <c r="AG213" s="51">
        <f t="shared" ref="AG213:AG218" ca="1" si="139">IF(OR(EXACT(AC213,""), EXACT(AD213,"")), "", AC213+AF213)</f>
        <v>44244</v>
      </c>
      <c r="AH213" s="81">
        <f t="shared" ref="AH213:AH218" si="140">IF(OR(EXACT(AI213,""), EXACT(AJ213,"")), "",  AJ213-AI213)</f>
        <v>1</v>
      </c>
      <c r="AI213" s="163">
        <v>44243</v>
      </c>
      <c r="AJ213" s="152">
        <v>44244</v>
      </c>
      <c r="AL213" s="142" t="s">
        <v>0</v>
      </c>
      <c r="AM213" s="84" t="s">
        <v>6</v>
      </c>
      <c r="AN213" s="85"/>
      <c r="AO213" s="16"/>
      <c r="AP213" s="16"/>
      <c r="AQ213" s="16"/>
      <c r="AR213" s="51" t="str">
        <f t="shared" ref="AR213:AR218" si="141">IF(OR(EXACT(AP213,""), EXACT(AQ213,"")), "", AP213+AQ213)</f>
        <v/>
      </c>
      <c r="AS213" s="51" t="str">
        <f t="shared" ref="AS213:AS218" si="142">IF(OR(EXACT(AP213, ""), EXACT(AQ213, "")), "", IF(EXACT($D213, ""), AQ213, IF(AQ213&lt;$D213, $D213, AQ213)))</f>
        <v/>
      </c>
      <c r="AT213" s="51" t="str">
        <f t="shared" ref="AT213:AT218" si="143">IF(OR(EXACT(AP213,""), EXACT(AQ213,"")), "", AP213+AS213)</f>
        <v/>
      </c>
      <c r="AU213" s="81" t="str">
        <f t="shared" ref="AU213:AU218" si="144">IF(OR(EXACT(AV213,""), EXACT(AW213,"")), "",  AW213-AV213)</f>
        <v/>
      </c>
      <c r="AV213" s="17"/>
      <c r="AW213" s="152" t="s">
        <v>312</v>
      </c>
      <c r="AY213" s="142"/>
      <c r="AZ213" s="86"/>
      <c r="BA213" s="87"/>
      <c r="BB213" s="16"/>
      <c r="BC213" s="16"/>
      <c r="BD213" s="16"/>
      <c r="BE213" s="51" t="str">
        <f t="shared" ref="BE213" si="145">IF(OR(EXACT(BC213,""), EXACT(BD213,"")), "", BC213+BD213)</f>
        <v/>
      </c>
      <c r="BF213" s="51" t="str">
        <f t="shared" ref="BF213" si="146">IF(OR(EXACT(BC213, ""), EXACT(BD213, "")), "", IF(EXACT($D213, ""), BD213, IF(BD213&lt;$D213, $D213, BD213)))</f>
        <v/>
      </c>
      <c r="BG213" s="51" t="str">
        <f t="shared" ref="BG213" si="147">IF(OR(EXACT(BC213,""), EXACT(BD213,"")), "", BC213+BF213)</f>
        <v/>
      </c>
      <c r="BH213" s="81" t="str">
        <f t="shared" ref="BH213" si="148">IF(OR(EXACT(BI213,""), EXACT(BJ213,"")), "",  BJ213-BI213)</f>
        <v/>
      </c>
      <c r="BI213" s="17"/>
      <c r="BJ213" s="152" t="s">
        <v>312</v>
      </c>
      <c r="BL213" s="43" t="str">
        <f t="shared" si="134"/>
        <v/>
      </c>
      <c r="BM213" s="44" t="str">
        <f t="shared" si="135"/>
        <v/>
      </c>
    </row>
    <row r="214" spans="2:65" x14ac:dyDescent="0.25">
      <c r="B214" s="128"/>
      <c r="C214" s="17"/>
      <c r="D214" s="121">
        <f t="shared" ref="D214:D218" ca="1" si="149">D213</f>
        <v>44148</v>
      </c>
      <c r="E214" s="16"/>
      <c r="F214" s="17"/>
      <c r="G214" s="17"/>
      <c r="H214" s="65"/>
      <c r="I214" s="17"/>
      <c r="J214" s="129"/>
      <c r="L214" s="142"/>
      <c r="M214" s="18"/>
      <c r="N214" s="19"/>
      <c r="O214" s="16"/>
      <c r="P214" s="16"/>
      <c r="Q214" s="7"/>
      <c r="R214" s="51" t="str">
        <f t="shared" si="136"/>
        <v/>
      </c>
      <c r="S214" s="51" t="str">
        <f>IF(OR(EXACT(P214,""), EXACT(Q214,"")), "", Q214+$D214)</f>
        <v/>
      </c>
      <c r="T214" s="51" t="str">
        <f>IF(OR(EXACT(P214,""), EXACT(Q214,"")), "", R214+$D214)</f>
        <v/>
      </c>
      <c r="U214" s="16"/>
      <c r="V214" s="7"/>
      <c r="W214" s="143" t="str">
        <f t="shared" ref="W214:W217" si="150">IF(OR(EXACT(U214,""), EXACT(V214,"")), "", V214+U214)</f>
        <v/>
      </c>
      <c r="Y214" s="142"/>
      <c r="Z214" s="18"/>
      <c r="AA214" s="19"/>
      <c r="AB214" s="16"/>
      <c r="AC214" s="16"/>
      <c r="AD214" s="158"/>
      <c r="AE214" s="51" t="str">
        <f t="shared" si="137"/>
        <v/>
      </c>
      <c r="AF214" s="51" t="str">
        <f t="shared" si="138"/>
        <v/>
      </c>
      <c r="AG214" s="51" t="str">
        <f t="shared" si="139"/>
        <v/>
      </c>
      <c r="AH214" s="81" t="str">
        <f t="shared" si="140"/>
        <v/>
      </c>
      <c r="AI214" s="158"/>
      <c r="AJ214" s="152"/>
      <c r="AL214" s="142"/>
      <c r="AM214" s="18" t="s">
        <v>7</v>
      </c>
      <c r="AN214" s="19" t="s">
        <v>306</v>
      </c>
      <c r="AO214" s="16" t="s">
        <v>4</v>
      </c>
      <c r="AP214" s="16">
        <v>1</v>
      </c>
      <c r="AQ214" s="7">
        <v>44337</v>
      </c>
      <c r="AR214" s="51">
        <f t="shared" si="141"/>
        <v>44338</v>
      </c>
      <c r="AS214" s="51">
        <f t="shared" ca="1" si="142"/>
        <v>44337</v>
      </c>
      <c r="AT214" s="51">
        <f t="shared" ca="1" si="143"/>
        <v>44338</v>
      </c>
      <c r="AU214" s="81">
        <f t="shared" si="144"/>
        <v>1</v>
      </c>
      <c r="AV214" s="7">
        <v>44337</v>
      </c>
      <c r="AW214" s="152">
        <v>44338</v>
      </c>
      <c r="AY214" s="142"/>
      <c r="AZ214" s="18"/>
      <c r="BA214" s="19"/>
      <c r="BB214" s="16"/>
      <c r="BC214" s="16"/>
      <c r="BD214" s="16"/>
      <c r="BE214" s="51" t="str">
        <f t="shared" ref="BE214:BE218" si="151">IF(OR(EXACT(BC214,""), EXACT(BD214,"")), "", BC214+BD214)</f>
        <v/>
      </c>
      <c r="BF214" s="51" t="str">
        <f t="shared" ref="BF214:BF218" si="152">IF(OR(EXACT(BC214, ""), EXACT(BD214, "")), "", IF(EXACT($D214, ""), BD214, IF(BD214&lt;$D214, $D214, BD214)))</f>
        <v/>
      </c>
      <c r="BG214" s="51" t="str">
        <f t="shared" ref="BG214:BG218" si="153">IF(OR(EXACT(BC214,""), EXACT(BD214,"")), "", BC214+BF214)</f>
        <v/>
      </c>
      <c r="BH214" s="81" t="str">
        <f t="shared" ref="BH214:BH218" si="154">IF(OR(EXACT(BI214,""), EXACT(BJ214,"")), "",  BJ214-BI214)</f>
        <v/>
      </c>
      <c r="BI214" s="17"/>
      <c r="BJ214" s="152" t="s">
        <v>312</v>
      </c>
      <c r="BL214" s="43" t="str">
        <f t="shared" si="134"/>
        <v/>
      </c>
      <c r="BM214" s="44" t="str">
        <f t="shared" si="135"/>
        <v/>
      </c>
    </row>
    <row r="215" spans="2:65" x14ac:dyDescent="0.25">
      <c r="B215" s="128"/>
      <c r="C215" s="17"/>
      <c r="D215" s="121">
        <f t="shared" ca="1" si="149"/>
        <v>44148</v>
      </c>
      <c r="E215" s="16"/>
      <c r="F215" s="17"/>
      <c r="G215" s="17"/>
      <c r="H215" s="65"/>
      <c r="I215" s="17"/>
      <c r="J215" s="129"/>
      <c r="L215" s="142"/>
      <c r="M215" s="18"/>
      <c r="N215" s="19"/>
      <c r="O215" s="16"/>
      <c r="P215" s="16"/>
      <c r="Q215" s="7"/>
      <c r="R215" s="51"/>
      <c r="S215" s="51"/>
      <c r="T215" s="51"/>
      <c r="U215" s="16"/>
      <c r="V215" s="7"/>
      <c r="W215" s="143"/>
      <c r="Y215" s="142"/>
      <c r="Z215" s="18"/>
      <c r="AA215" s="19"/>
      <c r="AB215" s="16"/>
      <c r="AC215" s="16"/>
      <c r="AD215" s="158"/>
      <c r="AE215" s="51" t="str">
        <f t="shared" si="137"/>
        <v/>
      </c>
      <c r="AF215" s="51" t="str">
        <f t="shared" si="138"/>
        <v/>
      </c>
      <c r="AG215" s="51" t="str">
        <f t="shared" si="139"/>
        <v/>
      </c>
      <c r="AH215" s="81" t="str">
        <f t="shared" si="140"/>
        <v/>
      </c>
      <c r="AI215" s="158"/>
      <c r="AJ215" s="152"/>
      <c r="AL215" s="142"/>
      <c r="AM215" s="18" t="s">
        <v>7</v>
      </c>
      <c r="AN215" s="19" t="s">
        <v>304</v>
      </c>
      <c r="AO215" s="16" t="s">
        <v>4</v>
      </c>
      <c r="AP215" s="16">
        <v>1</v>
      </c>
      <c r="AQ215" s="7">
        <v>44337</v>
      </c>
      <c r="AR215" s="51">
        <f t="shared" si="141"/>
        <v>44338</v>
      </c>
      <c r="AS215" s="51">
        <f t="shared" ca="1" si="142"/>
        <v>44337</v>
      </c>
      <c r="AT215" s="51">
        <f t="shared" ca="1" si="143"/>
        <v>44338</v>
      </c>
      <c r="AU215" s="81">
        <f t="shared" si="144"/>
        <v>1</v>
      </c>
      <c r="AV215" s="7">
        <v>44337</v>
      </c>
      <c r="AW215" s="152">
        <v>44338</v>
      </c>
      <c r="AY215" s="142"/>
      <c r="AZ215" s="18"/>
      <c r="BA215" s="19"/>
      <c r="BB215" s="16"/>
      <c r="BC215" s="16"/>
      <c r="BD215" s="16"/>
      <c r="BE215" s="51" t="str">
        <f t="shared" si="151"/>
        <v/>
      </c>
      <c r="BF215" s="51" t="str">
        <f t="shared" si="152"/>
        <v/>
      </c>
      <c r="BG215" s="51" t="str">
        <f t="shared" si="153"/>
        <v/>
      </c>
      <c r="BH215" s="81" t="str">
        <f t="shared" si="154"/>
        <v/>
      </c>
      <c r="BI215" s="17"/>
      <c r="BJ215" s="152" t="s">
        <v>312</v>
      </c>
      <c r="BL215" s="43" t="str">
        <f t="shared" si="134"/>
        <v/>
      </c>
      <c r="BM215" s="44" t="str">
        <f t="shared" si="135"/>
        <v/>
      </c>
    </row>
    <row r="216" spans="2:65" x14ac:dyDescent="0.25">
      <c r="B216" s="128"/>
      <c r="C216" s="17"/>
      <c r="D216" s="121">
        <f t="shared" ca="1" si="149"/>
        <v>44148</v>
      </c>
      <c r="E216" s="16"/>
      <c r="F216" s="17"/>
      <c r="G216" s="17"/>
      <c r="H216" s="65"/>
      <c r="I216" s="17"/>
      <c r="J216" s="129"/>
      <c r="L216" s="142"/>
      <c r="M216" s="18"/>
      <c r="N216" s="19"/>
      <c r="O216" s="16"/>
      <c r="P216" s="16"/>
      <c r="Q216" s="7"/>
      <c r="R216" s="51"/>
      <c r="S216" s="51"/>
      <c r="T216" s="51"/>
      <c r="U216" s="16"/>
      <c r="V216" s="7"/>
      <c r="W216" s="143"/>
      <c r="Y216" s="142"/>
      <c r="Z216" s="18"/>
      <c r="AA216" s="19"/>
      <c r="AB216" s="16"/>
      <c r="AC216" s="16"/>
      <c r="AD216" s="158"/>
      <c r="AE216" s="51" t="str">
        <f t="shared" si="137"/>
        <v/>
      </c>
      <c r="AF216" s="51" t="str">
        <f t="shared" si="138"/>
        <v/>
      </c>
      <c r="AG216" s="51" t="str">
        <f t="shared" si="139"/>
        <v/>
      </c>
      <c r="AH216" s="81" t="str">
        <f t="shared" si="140"/>
        <v/>
      </c>
      <c r="AI216" s="158"/>
      <c r="AJ216" s="152"/>
      <c r="AL216" s="142"/>
      <c r="AM216" s="18" t="s">
        <v>7</v>
      </c>
      <c r="AN216" s="19" t="s">
        <v>305</v>
      </c>
      <c r="AO216" s="16" t="s">
        <v>4</v>
      </c>
      <c r="AP216" s="16">
        <v>1</v>
      </c>
      <c r="AQ216" s="7">
        <v>44337</v>
      </c>
      <c r="AR216" s="51">
        <f t="shared" si="141"/>
        <v>44338</v>
      </c>
      <c r="AS216" s="51">
        <f t="shared" ca="1" si="142"/>
        <v>44337</v>
      </c>
      <c r="AT216" s="51">
        <f t="shared" ca="1" si="143"/>
        <v>44338</v>
      </c>
      <c r="AU216" s="81">
        <f t="shared" si="144"/>
        <v>1</v>
      </c>
      <c r="AV216" s="7">
        <v>44337</v>
      </c>
      <c r="AW216" s="152">
        <v>44338</v>
      </c>
      <c r="AY216" s="142"/>
      <c r="AZ216" s="18"/>
      <c r="BA216" s="19"/>
      <c r="BB216" s="16"/>
      <c r="BC216" s="16"/>
      <c r="BD216" s="16"/>
      <c r="BE216" s="51" t="str">
        <f t="shared" si="151"/>
        <v/>
      </c>
      <c r="BF216" s="51" t="str">
        <f t="shared" si="152"/>
        <v/>
      </c>
      <c r="BG216" s="51" t="str">
        <f t="shared" si="153"/>
        <v/>
      </c>
      <c r="BH216" s="81" t="str">
        <f t="shared" si="154"/>
        <v/>
      </c>
      <c r="BI216" s="17"/>
      <c r="BJ216" s="152" t="s">
        <v>312</v>
      </c>
      <c r="BL216" s="43" t="str">
        <f t="shared" si="134"/>
        <v/>
      </c>
      <c r="BM216" s="44" t="str">
        <f t="shared" si="135"/>
        <v/>
      </c>
    </row>
    <row r="217" spans="2:65" x14ac:dyDescent="0.25">
      <c r="B217" s="128"/>
      <c r="C217" s="17"/>
      <c r="D217" s="121">
        <f t="shared" ca="1" si="149"/>
        <v>44148</v>
      </c>
      <c r="E217" s="16"/>
      <c r="F217" s="17"/>
      <c r="G217" s="17"/>
      <c r="H217" s="65"/>
      <c r="I217" s="17"/>
      <c r="J217" s="129"/>
      <c r="L217" s="142"/>
      <c r="M217" s="18"/>
      <c r="N217" s="19"/>
      <c r="O217" s="16"/>
      <c r="P217" s="16"/>
      <c r="Q217" s="16"/>
      <c r="R217" s="51" t="str">
        <f t="shared" si="136"/>
        <v/>
      </c>
      <c r="S217" s="51" t="str">
        <f>IF(OR(EXACT(P217,""), EXACT(Q217,"")), "", Q217+$D217)</f>
        <v/>
      </c>
      <c r="T217" s="51" t="str">
        <f>IF(OR(EXACT(P217,""), EXACT(Q217,"")), "", R217+$D217)</f>
        <v/>
      </c>
      <c r="U217" s="16"/>
      <c r="V217" s="16"/>
      <c r="W217" s="143" t="str">
        <f t="shared" si="150"/>
        <v/>
      </c>
      <c r="Y217" s="142"/>
      <c r="Z217" s="18"/>
      <c r="AA217" s="19"/>
      <c r="AB217" s="16"/>
      <c r="AC217" s="16"/>
      <c r="AD217" s="160"/>
      <c r="AE217" s="51" t="str">
        <f t="shared" si="137"/>
        <v/>
      </c>
      <c r="AF217" s="51" t="str">
        <f t="shared" si="138"/>
        <v/>
      </c>
      <c r="AG217" s="51" t="str">
        <f t="shared" si="139"/>
        <v/>
      </c>
      <c r="AH217" s="81" t="str">
        <f t="shared" si="140"/>
        <v/>
      </c>
      <c r="AI217" s="158"/>
      <c r="AJ217" s="152"/>
      <c r="AL217" s="142" t="s">
        <v>0</v>
      </c>
      <c r="AM217" s="84" t="s">
        <v>5</v>
      </c>
      <c r="AN217" s="85"/>
      <c r="AO217" s="16"/>
      <c r="AP217" s="16"/>
      <c r="AQ217" s="16"/>
      <c r="AR217" s="51" t="str">
        <f t="shared" si="141"/>
        <v/>
      </c>
      <c r="AS217" s="51" t="str">
        <f t="shared" si="142"/>
        <v/>
      </c>
      <c r="AT217" s="51" t="str">
        <f t="shared" si="143"/>
        <v/>
      </c>
      <c r="AU217" s="81" t="str">
        <f t="shared" si="144"/>
        <v/>
      </c>
      <c r="AV217" s="16"/>
      <c r="AW217" s="152" t="s">
        <v>312</v>
      </c>
      <c r="AY217" s="142"/>
      <c r="AZ217" s="77"/>
      <c r="BA217" s="78"/>
      <c r="BB217" s="16"/>
      <c r="BC217" s="16"/>
      <c r="BD217" s="16"/>
      <c r="BE217" s="51" t="str">
        <f t="shared" si="151"/>
        <v/>
      </c>
      <c r="BF217" s="51" t="str">
        <f t="shared" si="152"/>
        <v/>
      </c>
      <c r="BG217" s="51" t="str">
        <f t="shared" si="153"/>
        <v/>
      </c>
      <c r="BH217" s="81" t="str">
        <f t="shared" si="154"/>
        <v/>
      </c>
      <c r="BI217" s="17"/>
      <c r="BJ217" s="152" t="s">
        <v>312</v>
      </c>
      <c r="BL217" s="43" t="str">
        <f t="shared" si="134"/>
        <v/>
      </c>
      <c r="BM217" s="44" t="str">
        <f t="shared" si="135"/>
        <v/>
      </c>
    </row>
    <row r="218" spans="2:65" x14ac:dyDescent="0.25">
      <c r="B218" s="128"/>
      <c r="C218" s="17"/>
      <c r="D218" s="121">
        <f t="shared" ca="1" si="149"/>
        <v>44148</v>
      </c>
      <c r="E218" s="16"/>
      <c r="F218" s="17"/>
      <c r="G218" s="17"/>
      <c r="H218" s="65"/>
      <c r="I218" s="17"/>
      <c r="J218" s="129"/>
      <c r="L218" s="142"/>
      <c r="M218" s="18"/>
      <c r="N218" s="19"/>
      <c r="O218" s="16"/>
      <c r="P218" s="16"/>
      <c r="Q218" s="7"/>
      <c r="R218" s="51"/>
      <c r="S218" s="51"/>
      <c r="T218" s="51"/>
      <c r="U218" s="16"/>
      <c r="V218" s="7"/>
      <c r="W218" s="143"/>
      <c r="Y218" s="142"/>
      <c r="Z218" s="18"/>
      <c r="AA218" s="19"/>
      <c r="AB218" s="16"/>
      <c r="AC218" s="16"/>
      <c r="AD218" s="158"/>
      <c r="AE218" s="51" t="str">
        <f t="shared" si="137"/>
        <v/>
      </c>
      <c r="AF218" s="51" t="str">
        <f t="shared" si="138"/>
        <v/>
      </c>
      <c r="AG218" s="51" t="str">
        <f t="shared" si="139"/>
        <v/>
      </c>
      <c r="AH218" s="81" t="str">
        <f t="shared" si="140"/>
        <v/>
      </c>
      <c r="AI218" s="158"/>
      <c r="AJ218" s="152"/>
      <c r="AL218" s="142"/>
      <c r="AM218" s="18" t="s">
        <v>7</v>
      </c>
      <c r="AN218" s="19" t="s">
        <v>303</v>
      </c>
      <c r="AO218" s="16" t="s">
        <v>4</v>
      </c>
      <c r="AP218" s="16">
        <v>1</v>
      </c>
      <c r="AQ218" s="7">
        <v>44337</v>
      </c>
      <c r="AR218" s="51">
        <f t="shared" si="141"/>
        <v>44338</v>
      </c>
      <c r="AS218" s="51">
        <f t="shared" ca="1" si="142"/>
        <v>44337</v>
      </c>
      <c r="AT218" s="51">
        <f t="shared" ca="1" si="143"/>
        <v>44338</v>
      </c>
      <c r="AU218" s="81">
        <f t="shared" si="144"/>
        <v>1</v>
      </c>
      <c r="AV218" s="7">
        <v>44337</v>
      </c>
      <c r="AW218" s="152">
        <v>44338</v>
      </c>
      <c r="AY218" s="142"/>
      <c r="AZ218" s="18"/>
      <c r="BA218" s="19"/>
      <c r="BB218" s="16"/>
      <c r="BC218" s="16"/>
      <c r="BD218" s="16"/>
      <c r="BE218" s="51" t="str">
        <f t="shared" si="151"/>
        <v/>
      </c>
      <c r="BF218" s="51" t="str">
        <f t="shared" si="152"/>
        <v/>
      </c>
      <c r="BG218" s="51" t="str">
        <f t="shared" si="153"/>
        <v/>
      </c>
      <c r="BH218" s="81" t="str">
        <f t="shared" si="154"/>
        <v/>
      </c>
      <c r="BI218" s="17"/>
      <c r="BJ218" s="152" t="s">
        <v>312</v>
      </c>
      <c r="BL218" s="43" t="str">
        <f t="shared" si="134"/>
        <v/>
      </c>
      <c r="BM218" s="44" t="str">
        <f t="shared" si="135"/>
        <v/>
      </c>
    </row>
    <row r="219" spans="2:65" ht="15.75" thickBot="1" x14ac:dyDescent="0.3">
      <c r="B219" s="130"/>
      <c r="C219" s="131"/>
      <c r="D219" s="132"/>
      <c r="E219" s="133"/>
      <c r="F219" s="131"/>
      <c r="G219" s="131"/>
      <c r="H219" s="134"/>
      <c r="I219" s="131"/>
      <c r="J219" s="135"/>
      <c r="L219" s="144"/>
      <c r="M219" s="150"/>
      <c r="N219" s="145"/>
      <c r="O219" s="146"/>
      <c r="P219" s="146"/>
      <c r="Q219" s="146"/>
      <c r="R219" s="146"/>
      <c r="S219" s="146"/>
      <c r="T219" s="146"/>
      <c r="U219" s="146"/>
      <c r="V219" s="147"/>
      <c r="W219" s="148"/>
      <c r="Y219" s="144"/>
      <c r="Z219" s="150"/>
      <c r="AA219" s="145"/>
      <c r="AB219" s="146"/>
      <c r="AC219" s="146"/>
      <c r="AD219" s="159"/>
      <c r="AE219" s="146"/>
      <c r="AF219" s="146"/>
      <c r="AG219" s="146"/>
      <c r="AH219" s="146"/>
      <c r="AI219" s="162"/>
      <c r="AJ219" s="148"/>
      <c r="AL219" s="144"/>
      <c r="AM219" s="150"/>
      <c r="AN219" s="145"/>
      <c r="AO219" s="146"/>
      <c r="AP219" s="146"/>
      <c r="AQ219" s="146"/>
      <c r="AR219" s="146"/>
      <c r="AS219" s="146"/>
      <c r="AT219" s="146"/>
      <c r="AU219" s="146"/>
      <c r="AV219" s="147"/>
      <c r="AW219" s="148"/>
      <c r="AY219" s="144"/>
      <c r="AZ219" s="150"/>
      <c r="BA219" s="145"/>
      <c r="BB219" s="146"/>
      <c r="BC219" s="146"/>
      <c r="BD219" s="146"/>
      <c r="BE219" s="146"/>
      <c r="BF219" s="146"/>
      <c r="BG219" s="146"/>
      <c r="BH219" s="146"/>
      <c r="BI219" s="147"/>
      <c r="BJ219" s="148"/>
      <c r="BL219" s="43" t="str">
        <f t="shared" si="134"/>
        <v/>
      </c>
      <c r="BM219" s="44" t="str">
        <f t="shared" si="135"/>
        <v/>
      </c>
    </row>
    <row r="221" spans="2:65" x14ac:dyDescent="0.25">
      <c r="F221" s="41"/>
    </row>
    <row r="222" spans="2:65" x14ac:dyDescent="0.25">
      <c r="AH222" s="10"/>
      <c r="AI222" s="164"/>
      <c r="AJ222" s="9"/>
    </row>
    <row r="223" spans="2:65" x14ac:dyDescent="0.25">
      <c r="AH223" s="10"/>
      <c r="AI223" s="164"/>
      <c r="AJ223" s="9"/>
    </row>
    <row r="224" spans="2:65" x14ac:dyDescent="0.25">
      <c r="AA224" s="8"/>
      <c r="AC224" s="11"/>
      <c r="AD224" s="161"/>
    </row>
    <row r="225" spans="27:27" x14ac:dyDescent="0.25">
      <c r="AA225" s="8"/>
    </row>
  </sheetData>
  <mergeCells count="243">
    <mergeCell ref="AZ209:BA209"/>
    <mergeCell ref="AZ210:BA210"/>
    <mergeCell ref="AZ45:BA45"/>
    <mergeCell ref="AZ46:BA46"/>
    <mergeCell ref="AZ37:BA37"/>
    <mergeCell ref="AZ38:BA38"/>
    <mergeCell ref="AZ39:BA39"/>
    <mergeCell ref="AZ40:BA40"/>
    <mergeCell ref="AZ41:BA41"/>
    <mergeCell ref="AZ203:BA203"/>
    <mergeCell ref="AZ204:BA204"/>
    <mergeCell ref="AZ205:BA205"/>
    <mergeCell ref="AZ206:BA206"/>
    <mergeCell ref="AZ207:BA207"/>
    <mergeCell ref="AZ208:BA208"/>
    <mergeCell ref="AZ197:BA197"/>
    <mergeCell ref="AZ198:BA198"/>
    <mergeCell ref="AZ199:BA199"/>
    <mergeCell ref="AZ200:BA200"/>
    <mergeCell ref="AZ201:BA201"/>
    <mergeCell ref="AZ202:BA202"/>
    <mergeCell ref="AZ191:BA191"/>
    <mergeCell ref="AZ192:BA192"/>
    <mergeCell ref="AZ193:BA193"/>
    <mergeCell ref="AZ194:BA194"/>
    <mergeCell ref="AZ195:BA195"/>
    <mergeCell ref="AZ196:BA196"/>
    <mergeCell ref="AZ185:BA185"/>
    <mergeCell ref="AZ186:BA186"/>
    <mergeCell ref="AZ187:BA187"/>
    <mergeCell ref="AZ188:BA188"/>
    <mergeCell ref="AZ189:BA189"/>
    <mergeCell ref="AZ190:BA190"/>
    <mergeCell ref="AZ179:BA179"/>
    <mergeCell ref="AZ180:BA180"/>
    <mergeCell ref="AZ181:BA181"/>
    <mergeCell ref="AZ182:BA182"/>
    <mergeCell ref="AZ183:BA183"/>
    <mergeCell ref="AZ184:BA184"/>
    <mergeCell ref="AZ173:BA173"/>
    <mergeCell ref="AZ174:BA174"/>
    <mergeCell ref="AZ175:BA175"/>
    <mergeCell ref="AZ176:BA176"/>
    <mergeCell ref="AZ177:BA177"/>
    <mergeCell ref="AZ178:BA178"/>
    <mergeCell ref="AZ167:BA167"/>
    <mergeCell ref="AZ168:BA168"/>
    <mergeCell ref="AZ169:BA169"/>
    <mergeCell ref="AZ170:BA170"/>
    <mergeCell ref="AZ171:BA171"/>
    <mergeCell ref="AZ172:BA172"/>
    <mergeCell ref="AZ161:BA161"/>
    <mergeCell ref="AZ162:BA162"/>
    <mergeCell ref="AZ163:BA163"/>
    <mergeCell ref="AZ164:BA164"/>
    <mergeCell ref="AZ165:BA165"/>
    <mergeCell ref="AZ166:BA166"/>
    <mergeCell ref="AZ155:BA155"/>
    <mergeCell ref="AZ156:BA156"/>
    <mergeCell ref="AZ157:BA157"/>
    <mergeCell ref="AZ158:BA158"/>
    <mergeCell ref="AZ159:BA159"/>
    <mergeCell ref="AZ160:BA160"/>
    <mergeCell ref="AZ149:BA149"/>
    <mergeCell ref="AZ150:BA150"/>
    <mergeCell ref="AZ151:BA151"/>
    <mergeCell ref="AZ152:BA152"/>
    <mergeCell ref="AZ153:BA153"/>
    <mergeCell ref="AZ154:BA154"/>
    <mergeCell ref="AZ143:BA143"/>
    <mergeCell ref="AZ144:BA144"/>
    <mergeCell ref="AZ145:BA145"/>
    <mergeCell ref="AZ146:BA146"/>
    <mergeCell ref="AZ147:BA147"/>
    <mergeCell ref="AZ148:BA148"/>
    <mergeCell ref="AZ137:BA137"/>
    <mergeCell ref="AZ138:BA138"/>
    <mergeCell ref="AZ139:BA139"/>
    <mergeCell ref="AZ140:BA140"/>
    <mergeCell ref="AZ141:BA141"/>
    <mergeCell ref="AZ142:BA142"/>
    <mergeCell ref="AZ131:BA131"/>
    <mergeCell ref="AZ132:BA132"/>
    <mergeCell ref="AZ133:BA133"/>
    <mergeCell ref="AZ134:BA134"/>
    <mergeCell ref="AZ135:BA135"/>
    <mergeCell ref="AZ136:BA136"/>
    <mergeCell ref="AZ125:BA125"/>
    <mergeCell ref="AZ126:BA126"/>
    <mergeCell ref="AZ127:BA127"/>
    <mergeCell ref="AZ128:BA128"/>
    <mergeCell ref="AZ129:BA129"/>
    <mergeCell ref="AZ130:BA130"/>
    <mergeCell ref="AZ119:BA119"/>
    <mergeCell ref="AZ120:BA120"/>
    <mergeCell ref="AZ121:BA121"/>
    <mergeCell ref="AZ122:BA122"/>
    <mergeCell ref="AZ123:BA123"/>
    <mergeCell ref="AZ124:BA124"/>
    <mergeCell ref="AZ113:BA113"/>
    <mergeCell ref="AZ114:BA114"/>
    <mergeCell ref="AZ115:BA115"/>
    <mergeCell ref="AZ116:BA116"/>
    <mergeCell ref="AZ117:BA117"/>
    <mergeCell ref="AZ118:BA118"/>
    <mergeCell ref="AZ107:BA107"/>
    <mergeCell ref="AZ108:BA108"/>
    <mergeCell ref="AZ109:BA109"/>
    <mergeCell ref="AZ110:BA110"/>
    <mergeCell ref="AZ111:BA111"/>
    <mergeCell ref="AZ112:BA112"/>
    <mergeCell ref="AZ101:BA101"/>
    <mergeCell ref="AZ102:BA102"/>
    <mergeCell ref="AZ103:BA103"/>
    <mergeCell ref="AZ104:BA104"/>
    <mergeCell ref="AZ105:BA105"/>
    <mergeCell ref="AZ106:BA106"/>
    <mergeCell ref="AZ95:BA95"/>
    <mergeCell ref="AZ96:BA96"/>
    <mergeCell ref="AZ97:BA97"/>
    <mergeCell ref="AZ98:BA98"/>
    <mergeCell ref="AZ99:BA99"/>
    <mergeCell ref="AZ100:BA100"/>
    <mergeCell ref="AZ89:BA89"/>
    <mergeCell ref="AZ90:BA90"/>
    <mergeCell ref="AZ91:BA91"/>
    <mergeCell ref="AZ92:BA92"/>
    <mergeCell ref="AZ93:BA93"/>
    <mergeCell ref="AZ94:BA94"/>
    <mergeCell ref="AZ83:BA83"/>
    <mergeCell ref="AZ84:BA84"/>
    <mergeCell ref="AZ85:BA85"/>
    <mergeCell ref="AZ86:BA86"/>
    <mergeCell ref="AZ87:BA87"/>
    <mergeCell ref="AZ88:BA88"/>
    <mergeCell ref="AZ77:BA77"/>
    <mergeCell ref="AZ78:BA78"/>
    <mergeCell ref="AZ79:BA79"/>
    <mergeCell ref="AZ80:BA80"/>
    <mergeCell ref="AZ81:BA81"/>
    <mergeCell ref="AZ82:BA82"/>
    <mergeCell ref="AZ71:BA71"/>
    <mergeCell ref="AZ72:BA72"/>
    <mergeCell ref="AZ73:BA73"/>
    <mergeCell ref="AZ74:BA74"/>
    <mergeCell ref="AZ75:BA75"/>
    <mergeCell ref="AZ76:BA76"/>
    <mergeCell ref="AZ65:BA65"/>
    <mergeCell ref="AZ66:BA66"/>
    <mergeCell ref="AZ67:BA67"/>
    <mergeCell ref="AZ68:BA68"/>
    <mergeCell ref="AZ69:BA69"/>
    <mergeCell ref="AZ70:BA70"/>
    <mergeCell ref="AZ59:BA59"/>
    <mergeCell ref="AZ60:BA60"/>
    <mergeCell ref="AZ61:BA61"/>
    <mergeCell ref="AZ62:BA62"/>
    <mergeCell ref="AZ63:BA63"/>
    <mergeCell ref="AZ64:BA64"/>
    <mergeCell ref="AZ53:BA53"/>
    <mergeCell ref="AZ54:BA54"/>
    <mergeCell ref="AZ55:BA55"/>
    <mergeCell ref="AZ56:BA56"/>
    <mergeCell ref="AZ57:BA57"/>
    <mergeCell ref="AZ58:BA58"/>
    <mergeCell ref="F4:G4"/>
    <mergeCell ref="H4:H5"/>
    <mergeCell ref="I4:J4"/>
    <mergeCell ref="AZ50:BA50"/>
    <mergeCell ref="AZ51:BA51"/>
    <mergeCell ref="AZ52:BA52"/>
    <mergeCell ref="AZ7:BA7"/>
    <mergeCell ref="AZ8:BA8"/>
    <mergeCell ref="AZ9:BA9"/>
    <mergeCell ref="AZ10:BA10"/>
    <mergeCell ref="AM213:AN213"/>
    <mergeCell ref="AZ213:BA213"/>
    <mergeCell ref="AM217:AN217"/>
    <mergeCell ref="B2:B5"/>
    <mergeCell ref="C2:D2"/>
    <mergeCell ref="C3:C5"/>
    <mergeCell ref="D3:D5"/>
    <mergeCell ref="E3:G3"/>
    <mergeCell ref="H3:J3"/>
    <mergeCell ref="E4:E5"/>
    <mergeCell ref="BF4:BG4"/>
    <mergeCell ref="BH4:BH5"/>
    <mergeCell ref="BI4:BJ4"/>
    <mergeCell ref="AM7:AN7"/>
    <mergeCell ref="AM17:AN17"/>
    <mergeCell ref="AM36:AN36"/>
    <mergeCell ref="AZ36:BA36"/>
    <mergeCell ref="AZ11:BA11"/>
    <mergeCell ref="AZ12:BA12"/>
    <mergeCell ref="AZ13:BA13"/>
    <mergeCell ref="AQ4:AR4"/>
    <mergeCell ref="AS4:AT4"/>
    <mergeCell ref="AU4:AU5"/>
    <mergeCell ref="AV4:AW4"/>
    <mergeCell ref="BC4:BC5"/>
    <mergeCell ref="BD4:BE4"/>
    <mergeCell ref="BB3:BB5"/>
    <mergeCell ref="BC3:BE3"/>
    <mergeCell ref="BF3:BG3"/>
    <mergeCell ref="BH3:BJ3"/>
    <mergeCell ref="AC4:AC5"/>
    <mergeCell ref="AD4:AE4"/>
    <mergeCell ref="AF4:AG4"/>
    <mergeCell ref="AH4:AH5"/>
    <mergeCell ref="AI4:AJ4"/>
    <mergeCell ref="AP4:AP5"/>
    <mergeCell ref="Y2:AJ2"/>
    <mergeCell ref="AL2:AW2"/>
    <mergeCell ref="AY2:BJ2"/>
    <mergeCell ref="Y3:AA5"/>
    <mergeCell ref="AB3:AB5"/>
    <mergeCell ref="AC3:AE3"/>
    <mergeCell ref="AF3:AG3"/>
    <mergeCell ref="AH3:AJ3"/>
    <mergeCell ref="AL3:AN5"/>
    <mergeCell ref="AM46:AN46"/>
    <mergeCell ref="AM49:AN49"/>
    <mergeCell ref="AZ49:BA49"/>
    <mergeCell ref="AM170:AN170"/>
    <mergeCell ref="AM40:AN40"/>
    <mergeCell ref="AM44:AN44"/>
    <mergeCell ref="AZ44:BA44"/>
    <mergeCell ref="AO3:AO5"/>
    <mergeCell ref="AP3:AR3"/>
    <mergeCell ref="AS3:AT3"/>
    <mergeCell ref="AU3:AW3"/>
    <mergeCell ref="AY3:BA5"/>
    <mergeCell ref="V4:W4"/>
    <mergeCell ref="L2:W2"/>
    <mergeCell ref="L3:N5"/>
    <mergeCell ref="O3:O5"/>
    <mergeCell ref="P3:R3"/>
    <mergeCell ref="S3:T3"/>
    <mergeCell ref="U3:W3"/>
    <mergeCell ref="P4:P5"/>
    <mergeCell ref="Q4:R4"/>
    <mergeCell ref="S4:T4"/>
    <mergeCell ref="U4:U5"/>
  </mergeCells>
  <pageMargins left="0.7" right="0.7" top="0.75" bottom="0.75" header="0.3" footer="0.3"/>
  <pageSetup paperSize="9" orientation="portrait" r:id="rId1"/>
  <ignoredErrors>
    <ignoredError sqref="AR6:AS6 BE6:BF6 AE6 R6:S6 R35 AE35:AF35 AR35:AS35 BE35:BF35 BE43:BF43 R48:S48 AE48:AF48 BE48:BF48 BE212:BF212 R43 AR43:AS43 AR48:AS48 AR212:AS212 AE43:AF43 AE212:AF2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A4" sqref="A4:XFD4"/>
    </sheetView>
  </sheetViews>
  <sheetFormatPr defaultRowHeight="15" x14ac:dyDescent="0.25"/>
  <cols>
    <col min="2" max="2" width="17" bestFit="1" customWidth="1"/>
    <col min="3" max="3" width="15.85546875" bestFit="1" customWidth="1"/>
  </cols>
  <sheetData>
    <row r="2" spans="2:3" x14ac:dyDescent="0.25">
      <c r="B2" t="s">
        <v>33</v>
      </c>
      <c r="C2">
        <v>1000</v>
      </c>
    </row>
    <row r="3" spans="2:3" x14ac:dyDescent="0.25">
      <c r="B3" t="s">
        <v>63</v>
      </c>
      <c r="C3" s="62">
        <f ca="1">NOW()</f>
        <v>44510.499429166666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="90" zoomScaleNormal="90" zoomScaleSheetLayoutView="96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I6" sqref="I6"/>
    </sheetView>
  </sheetViews>
  <sheetFormatPr defaultRowHeight="12.75" x14ac:dyDescent="0.2"/>
  <cols>
    <col min="1" max="1" width="1.42578125" style="1" customWidth="1"/>
    <col min="2" max="2" width="24.5703125" style="1" bestFit="1" customWidth="1"/>
    <col min="3" max="3" width="23.42578125" style="1" bestFit="1" customWidth="1"/>
    <col min="4" max="4" width="5.5703125" style="45" bestFit="1" customWidth="1"/>
    <col min="5" max="5" width="6.85546875" style="2" bestFit="1" customWidth="1"/>
    <col min="6" max="7" width="8.7109375" style="1" bestFit="1" customWidth="1"/>
    <col min="8" max="8" width="7.140625" style="45" bestFit="1" customWidth="1"/>
    <col min="9" max="9" width="9.140625" style="1"/>
    <col min="10" max="10" width="10.5703125" style="1" bestFit="1" customWidth="1"/>
    <col min="11" max="11" width="1.42578125" style="1" customWidth="1"/>
    <col min="12" max="12" width="2.140625" style="2" customWidth="1"/>
    <col min="13" max="13" width="1.5703125" style="2" customWidth="1"/>
    <col min="14" max="14" width="10.140625" style="1" customWidth="1"/>
    <col min="15" max="15" width="6.42578125" style="2" customWidth="1"/>
    <col min="16" max="18" width="9.140625" style="1" customWidth="1"/>
    <col min="19" max="20" width="8.7109375" style="1" customWidth="1"/>
    <col min="21" max="22" width="9.140625" style="1" customWidth="1"/>
    <col min="23" max="23" width="10.5703125" style="1" customWidth="1"/>
    <col min="24" max="24" width="1.42578125" style="1" customWidth="1"/>
    <col min="25" max="25" width="2.140625" style="2" customWidth="1"/>
    <col min="26" max="26" width="1.5703125" style="2" customWidth="1"/>
    <col min="27" max="27" width="33.42578125" style="1" customWidth="1"/>
    <col min="28" max="28" width="5.42578125" style="2" customWidth="1"/>
    <col min="29" max="29" width="6.85546875" style="1" customWidth="1"/>
    <col min="30" max="33" width="8.7109375" style="1" customWidth="1"/>
    <col min="34" max="34" width="6.85546875" style="1" customWidth="1"/>
    <col min="35" max="35" width="9.140625" style="1" customWidth="1"/>
    <col min="36" max="36" width="10.5703125" style="1" customWidth="1"/>
    <col min="37" max="37" width="1.42578125" style="1" customWidth="1"/>
    <col min="38" max="38" width="2.140625" style="2" bestFit="1" customWidth="1"/>
    <col min="39" max="39" width="1.5703125" style="2" bestFit="1" customWidth="1"/>
    <col min="40" max="40" width="64.7109375" style="1" bestFit="1" customWidth="1"/>
    <col min="41" max="41" width="5.42578125" style="2" bestFit="1" customWidth="1"/>
    <col min="42" max="42" width="6.85546875" style="2" bestFit="1" customWidth="1"/>
    <col min="43" max="44" width="8.7109375" style="2" bestFit="1" customWidth="1"/>
    <col min="45" max="46" width="8.7109375" style="1" customWidth="1"/>
    <col min="47" max="47" width="6.85546875" style="2" bestFit="1" customWidth="1"/>
    <col min="48" max="48" width="9.140625" style="1"/>
    <col min="49" max="49" width="8.7109375" style="1" bestFit="1" customWidth="1"/>
    <col min="50" max="50" width="1.42578125" style="1" customWidth="1"/>
    <col min="51" max="51" width="2.140625" style="1" customWidth="1"/>
    <col min="52" max="52" width="2.5703125" style="1" customWidth="1"/>
    <col min="53" max="53" width="10.140625" style="1" customWidth="1"/>
    <col min="54" max="54" width="3.85546875" style="1" customWidth="1"/>
    <col min="55" max="55" width="7.140625" style="1" customWidth="1"/>
    <col min="56" max="56" width="5.7109375" style="1" customWidth="1"/>
    <col min="57" max="59" width="8.7109375" style="1" customWidth="1"/>
    <col min="60" max="60" width="7.140625" style="1" customWidth="1"/>
    <col min="61" max="61" width="5.7109375" style="1" customWidth="1"/>
    <col min="62" max="62" width="6" style="1" customWidth="1"/>
    <col min="63" max="63" width="9.140625" style="1"/>
    <col min="64" max="64" width="23.42578125" style="1" bestFit="1" customWidth="1"/>
    <col min="65" max="65" width="8.7109375" style="41" bestFit="1" customWidth="1"/>
    <col min="66" max="16384" width="9.140625" style="1"/>
  </cols>
  <sheetData>
    <row r="1" spans="2:65" ht="13.5" thickBot="1" x14ac:dyDescent="0.25"/>
    <row r="2" spans="2:65" s="3" customFormat="1" ht="20.25" customHeight="1" x14ac:dyDescent="0.25">
      <c r="B2" s="114" t="s">
        <v>17</v>
      </c>
      <c r="C2" s="117" t="s">
        <v>27</v>
      </c>
      <c r="D2" s="117"/>
      <c r="E2" s="33"/>
      <c r="F2" s="33"/>
      <c r="G2" s="33"/>
      <c r="H2" s="63"/>
      <c r="I2" s="33"/>
      <c r="J2" s="34"/>
      <c r="L2" s="107" t="s">
        <v>10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  <c r="Y2" s="107" t="s">
        <v>1</v>
      </c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9"/>
      <c r="AL2" s="107" t="s">
        <v>18</v>
      </c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9"/>
      <c r="AY2" s="107" t="s">
        <v>19</v>
      </c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9"/>
      <c r="BL2" s="4"/>
      <c r="BM2" s="42"/>
    </row>
    <row r="3" spans="2:65" s="3" customFormat="1" ht="27.75" customHeight="1" x14ac:dyDescent="0.25">
      <c r="B3" s="115"/>
      <c r="C3" s="110" t="s">
        <v>34</v>
      </c>
      <c r="D3" s="112" t="s">
        <v>29</v>
      </c>
      <c r="E3" s="101" t="s">
        <v>28</v>
      </c>
      <c r="F3" s="103"/>
      <c r="G3" s="103"/>
      <c r="H3" s="103" t="s">
        <v>12</v>
      </c>
      <c r="I3" s="103"/>
      <c r="J3" s="106"/>
      <c r="L3" s="92" t="s">
        <v>16</v>
      </c>
      <c r="M3" s="93"/>
      <c r="N3" s="94"/>
      <c r="O3" s="89" t="s">
        <v>2</v>
      </c>
      <c r="P3" s="89" t="s">
        <v>11</v>
      </c>
      <c r="Q3" s="89"/>
      <c r="R3" s="89"/>
      <c r="S3" s="88" t="s">
        <v>28</v>
      </c>
      <c r="T3" s="88"/>
      <c r="U3" s="89" t="s">
        <v>12</v>
      </c>
      <c r="V3" s="89"/>
      <c r="W3" s="91"/>
      <c r="Y3" s="92" t="s">
        <v>16</v>
      </c>
      <c r="Z3" s="93"/>
      <c r="AA3" s="94"/>
      <c r="AB3" s="89" t="s">
        <v>2</v>
      </c>
      <c r="AC3" s="89" t="s">
        <v>11</v>
      </c>
      <c r="AD3" s="89"/>
      <c r="AE3" s="89"/>
      <c r="AF3" s="88" t="s">
        <v>28</v>
      </c>
      <c r="AG3" s="88"/>
      <c r="AH3" s="89" t="s">
        <v>12</v>
      </c>
      <c r="AI3" s="89"/>
      <c r="AJ3" s="91"/>
      <c r="AL3" s="92" t="s">
        <v>16</v>
      </c>
      <c r="AM3" s="93"/>
      <c r="AN3" s="94"/>
      <c r="AO3" s="89" t="s">
        <v>2</v>
      </c>
      <c r="AP3" s="89" t="s">
        <v>11</v>
      </c>
      <c r="AQ3" s="89"/>
      <c r="AR3" s="89"/>
      <c r="AS3" s="88" t="s">
        <v>28</v>
      </c>
      <c r="AT3" s="88"/>
      <c r="AU3" s="89" t="s">
        <v>12</v>
      </c>
      <c r="AV3" s="89"/>
      <c r="AW3" s="91"/>
      <c r="AY3" s="92" t="s">
        <v>16</v>
      </c>
      <c r="AZ3" s="93"/>
      <c r="BA3" s="94"/>
      <c r="BB3" s="89" t="s">
        <v>2</v>
      </c>
      <c r="BC3" s="89" t="s">
        <v>11</v>
      </c>
      <c r="BD3" s="89"/>
      <c r="BE3" s="89"/>
      <c r="BF3" s="88" t="s">
        <v>28</v>
      </c>
      <c r="BG3" s="88"/>
      <c r="BH3" s="89" t="s">
        <v>12</v>
      </c>
      <c r="BI3" s="89"/>
      <c r="BJ3" s="91"/>
      <c r="BL3" s="4"/>
      <c r="BM3" s="42"/>
    </row>
    <row r="4" spans="2:65" s="3" customFormat="1" ht="12.75" customHeight="1" x14ac:dyDescent="0.25">
      <c r="B4" s="115"/>
      <c r="C4" s="110"/>
      <c r="D4" s="112"/>
      <c r="E4" s="101" t="s">
        <v>24</v>
      </c>
      <c r="F4" s="103" t="s">
        <v>15</v>
      </c>
      <c r="G4" s="103"/>
      <c r="H4" s="104" t="s">
        <v>24</v>
      </c>
      <c r="I4" s="103" t="s">
        <v>15</v>
      </c>
      <c r="J4" s="106"/>
      <c r="L4" s="95"/>
      <c r="M4" s="96"/>
      <c r="N4" s="97"/>
      <c r="O4" s="89"/>
      <c r="P4" s="89" t="s">
        <v>24</v>
      </c>
      <c r="Q4" s="89" t="s">
        <v>15</v>
      </c>
      <c r="R4" s="89"/>
      <c r="S4" s="89" t="s">
        <v>15</v>
      </c>
      <c r="T4" s="89"/>
      <c r="U4" s="89" t="s">
        <v>24</v>
      </c>
      <c r="V4" s="89" t="s">
        <v>15</v>
      </c>
      <c r="W4" s="91"/>
      <c r="Y4" s="95"/>
      <c r="Z4" s="96"/>
      <c r="AA4" s="97"/>
      <c r="AB4" s="89"/>
      <c r="AC4" s="89" t="s">
        <v>24</v>
      </c>
      <c r="AD4" s="89" t="s">
        <v>15</v>
      </c>
      <c r="AE4" s="89"/>
      <c r="AF4" s="89" t="s">
        <v>15</v>
      </c>
      <c r="AG4" s="89"/>
      <c r="AH4" s="89" t="s">
        <v>24</v>
      </c>
      <c r="AI4" s="89" t="s">
        <v>15</v>
      </c>
      <c r="AJ4" s="91"/>
      <c r="AL4" s="95"/>
      <c r="AM4" s="96"/>
      <c r="AN4" s="97"/>
      <c r="AO4" s="89"/>
      <c r="AP4" s="89" t="s">
        <v>24</v>
      </c>
      <c r="AQ4" s="89" t="s">
        <v>15</v>
      </c>
      <c r="AR4" s="89"/>
      <c r="AS4" s="89" t="s">
        <v>15</v>
      </c>
      <c r="AT4" s="89"/>
      <c r="AU4" s="89" t="s">
        <v>24</v>
      </c>
      <c r="AV4" s="89" t="s">
        <v>15</v>
      </c>
      <c r="AW4" s="91"/>
      <c r="AY4" s="95"/>
      <c r="AZ4" s="96"/>
      <c r="BA4" s="97"/>
      <c r="BB4" s="89"/>
      <c r="BC4" s="89" t="s">
        <v>24</v>
      </c>
      <c r="BD4" s="89" t="s">
        <v>15</v>
      </c>
      <c r="BE4" s="89"/>
      <c r="BF4" s="89" t="s">
        <v>15</v>
      </c>
      <c r="BG4" s="89"/>
      <c r="BH4" s="89" t="s">
        <v>24</v>
      </c>
      <c r="BI4" s="89" t="s">
        <v>15</v>
      </c>
      <c r="BJ4" s="91"/>
      <c r="BL4" s="4"/>
      <c r="BM4" s="42"/>
    </row>
    <row r="5" spans="2:65" s="3" customFormat="1" ht="13.5" customHeight="1" thickBot="1" x14ac:dyDescent="0.3">
      <c r="B5" s="116"/>
      <c r="C5" s="111"/>
      <c r="D5" s="113"/>
      <c r="E5" s="102"/>
      <c r="F5" s="35" t="s">
        <v>13</v>
      </c>
      <c r="G5" s="35" t="s">
        <v>14</v>
      </c>
      <c r="H5" s="105"/>
      <c r="I5" s="35" t="s">
        <v>13</v>
      </c>
      <c r="J5" s="36" t="s">
        <v>14</v>
      </c>
      <c r="L5" s="98"/>
      <c r="M5" s="99"/>
      <c r="N5" s="100"/>
      <c r="O5" s="90"/>
      <c r="P5" s="90"/>
      <c r="Q5" s="37" t="s">
        <v>13</v>
      </c>
      <c r="R5" s="37" t="s">
        <v>14</v>
      </c>
      <c r="S5" s="37" t="s">
        <v>13</v>
      </c>
      <c r="T5" s="37" t="s">
        <v>14</v>
      </c>
      <c r="U5" s="90"/>
      <c r="V5" s="37" t="s">
        <v>13</v>
      </c>
      <c r="W5" s="38" t="s">
        <v>14</v>
      </c>
      <c r="Y5" s="98"/>
      <c r="Z5" s="99"/>
      <c r="AA5" s="100"/>
      <c r="AB5" s="90"/>
      <c r="AC5" s="90"/>
      <c r="AD5" s="37" t="s">
        <v>13</v>
      </c>
      <c r="AE5" s="37" t="s">
        <v>14</v>
      </c>
      <c r="AF5" s="37" t="s">
        <v>13</v>
      </c>
      <c r="AG5" s="37" t="s">
        <v>14</v>
      </c>
      <c r="AH5" s="90"/>
      <c r="AI5" s="37" t="s">
        <v>13</v>
      </c>
      <c r="AJ5" s="38" t="s">
        <v>14</v>
      </c>
      <c r="AL5" s="98"/>
      <c r="AM5" s="99"/>
      <c r="AN5" s="100"/>
      <c r="AO5" s="90"/>
      <c r="AP5" s="90"/>
      <c r="AQ5" s="37" t="s">
        <v>13</v>
      </c>
      <c r="AR5" s="37" t="s">
        <v>14</v>
      </c>
      <c r="AS5" s="37" t="s">
        <v>13</v>
      </c>
      <c r="AT5" s="37" t="s">
        <v>14</v>
      </c>
      <c r="AU5" s="90"/>
      <c r="AV5" s="37" t="s">
        <v>13</v>
      </c>
      <c r="AW5" s="38" t="s">
        <v>14</v>
      </c>
      <c r="AY5" s="98"/>
      <c r="AZ5" s="99"/>
      <c r="BA5" s="100"/>
      <c r="BB5" s="90"/>
      <c r="BC5" s="90"/>
      <c r="BD5" s="37" t="s">
        <v>13</v>
      </c>
      <c r="BE5" s="37" t="s">
        <v>14</v>
      </c>
      <c r="BF5" s="37" t="s">
        <v>13</v>
      </c>
      <c r="BG5" s="37" t="s">
        <v>14</v>
      </c>
      <c r="BH5" s="90"/>
      <c r="BI5" s="37" t="s">
        <v>13</v>
      </c>
      <c r="BJ5" s="38" t="s">
        <v>14</v>
      </c>
      <c r="BL5" s="4"/>
      <c r="BM5" s="42"/>
    </row>
    <row r="6" spans="2:65" s="27" customFormat="1" x14ac:dyDescent="0.2">
      <c r="B6" s="61" t="s">
        <v>25</v>
      </c>
      <c r="C6" s="39"/>
      <c r="D6" s="46">
        <f ca="1">IFERROR((F6-VLOOKUP(C6, OFFSET($BL$6, 0, 0, PARAMETER!$C$2, 2), 2, )), 0)</f>
        <v>0</v>
      </c>
      <c r="E6" s="29">
        <f>IF(OR(EXACT(F6, ""), EXACT(G6, "")), "", G6-F6)</f>
        <v>30</v>
      </c>
      <c r="F6" s="28">
        <f>IF(COUNT(Q6, AD6, AQ6, BD6)=0, "", MIN(Q6, AD6, AQ6, BD6))</f>
        <v>44118</v>
      </c>
      <c r="G6" s="28">
        <f>IF(COUNT(R6, AE6, AR6, BE6)=0, "", MAX(R6, AE6, AR6, BE6))</f>
        <v>44148</v>
      </c>
      <c r="H6" s="64">
        <f>IF(OR(EXACT(I6, ""), EXACT(J6, "")), "", J6-I6)</f>
        <v>30</v>
      </c>
      <c r="I6" s="28">
        <f>IF(COUNT(V6, AI6, AV6, BI6)=0, "", MIN(V6, AI6, AV6, BI6))</f>
        <v>44118</v>
      </c>
      <c r="J6" s="28">
        <f>IF(COUNT(W6, AJ6, AW6, BJ6)=0, "", MAX(W6, AJ6, AW6, BJ6))</f>
        <v>44148</v>
      </c>
      <c r="L6" s="52"/>
      <c r="M6" s="53"/>
      <c r="N6" s="54"/>
      <c r="O6" s="55"/>
      <c r="P6" s="56" t="str">
        <f>IF(OR(EXACT(Q6, ""), EXACT(R6, "")), "", R6-Q6)</f>
        <v/>
      </c>
      <c r="Q6" s="57" t="str">
        <f>IF(COUNT(Q7:Q34)=0, "", MIN(Q7:Q34))</f>
        <v/>
      </c>
      <c r="R6" s="57" t="str">
        <f>IF(COUNT(R7:R34)=0, "", MAX(R7:R34))</f>
        <v/>
      </c>
      <c r="S6" s="58" t="str">
        <f>IF(COUNT(S7:S34)=0, "", MIN(S7:S34))</f>
        <v/>
      </c>
      <c r="T6" s="58" t="str">
        <f>IF(COUNT(T7:T34)=0, "", MAX(T7:T34))</f>
        <v/>
      </c>
      <c r="U6" s="56" t="str">
        <f>IF(OR(EXACT(V6, ""), EXACT(W6, "")), "", W6-V6)</f>
        <v/>
      </c>
      <c r="V6" s="57" t="str">
        <f>IF(COUNT(V7:V34)=0, "", MIN(V7:V34))</f>
        <v/>
      </c>
      <c r="W6" s="57" t="str">
        <f>IF(COUNT(W7:W34)=0, "", MAX(W7:W34))</f>
        <v/>
      </c>
      <c r="Y6" s="52"/>
      <c r="Z6" s="53"/>
      <c r="AA6" s="54"/>
      <c r="AB6" s="55"/>
      <c r="AC6" s="56" t="str">
        <f>IF(OR(EXACT(AD6, ""), EXACT(AE6, "")), "", AE6-AD6)</f>
        <v/>
      </c>
      <c r="AD6" s="57" t="str">
        <f>IF(COUNT(AD7:AD34)=0, "", MIN(AD7:AD34))</f>
        <v/>
      </c>
      <c r="AE6" s="57" t="str">
        <f>IF(COUNT(AE7:AE34)=0, "", MAX(AE7:AE34))</f>
        <v/>
      </c>
      <c r="AF6" s="58" t="str">
        <f>IF(COUNT(AF7:AF34)=0, "", MIN(AF7:AF34))</f>
        <v/>
      </c>
      <c r="AG6" s="58" t="str">
        <f>IF(COUNT(AG7:AG34)=0, "", MAX(AG7:AG34))</f>
        <v/>
      </c>
      <c r="AH6" s="56" t="str">
        <f>IF(OR(EXACT(AI6, ""), EXACT(AJ6, "")), "", AJ6-AI6)</f>
        <v/>
      </c>
      <c r="AI6" s="57" t="str">
        <f>IF(COUNT(AI7:AI34)=0, "", MIN(AI7:AI34))</f>
        <v/>
      </c>
      <c r="AJ6" s="57" t="str">
        <f>IF(COUNT(AJ7:AJ34)=0, "", MAX(AJ7:AJ34))</f>
        <v/>
      </c>
      <c r="AL6" s="52"/>
      <c r="AM6" s="53"/>
      <c r="AN6" s="54"/>
      <c r="AO6" s="55"/>
      <c r="AP6" s="56">
        <f>IF(OR(EXACT(AQ6, ""), EXACT(AR6, "")), "", AR6-AQ6)</f>
        <v>30</v>
      </c>
      <c r="AQ6" s="57">
        <f>IF(COUNT(AQ7:AQ34)=0, "", MIN(AQ7:AQ34))</f>
        <v>44118</v>
      </c>
      <c r="AR6" s="57">
        <f>IF(COUNT(AR7:AR34)=0, "", MAX(AR7:AR34))</f>
        <v>44148</v>
      </c>
      <c r="AS6" s="58">
        <f ca="1">IF(COUNT(AS7:AS34)=0, "", MIN(AS7:AS34))</f>
        <v>44118</v>
      </c>
      <c r="AT6" s="58">
        <f ca="1">IF(COUNT(AT7:AT34)=0, "", MAX(AT7:AT34))</f>
        <v>44148</v>
      </c>
      <c r="AU6" s="56">
        <f>IF(OR(EXACT(AV6, ""), EXACT(AW6, "")), "", AW6-AV6)</f>
        <v>30</v>
      </c>
      <c r="AV6" s="57">
        <f>IF(COUNT(AV7:AV34)=0, "", MIN(AV7:AV34))</f>
        <v>44118</v>
      </c>
      <c r="AW6" s="57">
        <f>IF(COUNT(AW7:AW34)=0, "", MAX(AW7:AW34))</f>
        <v>44148</v>
      </c>
      <c r="AY6" s="52"/>
      <c r="AZ6" s="53"/>
      <c r="BA6" s="54"/>
      <c r="BB6" s="55"/>
      <c r="BC6" s="56" t="str">
        <f>IF(OR(EXACT(BD6, ""), EXACT(BE6, "")), "", BE6-BD6)</f>
        <v/>
      </c>
      <c r="BD6" s="57" t="str">
        <f>IF(COUNT(BD7:BD34)=0, "", MIN(BD7:BD34))</f>
        <v/>
      </c>
      <c r="BE6" s="57" t="str">
        <f>IF(COUNT(BE7:BE34)=0, "", MAX(BE7:BE34))</f>
        <v/>
      </c>
      <c r="BF6" s="58" t="str">
        <f>IF(COUNT(BF7:BF34)=0, "", MIN(BF7:BF34))</f>
        <v/>
      </c>
      <c r="BG6" s="58" t="str">
        <f>IF(COUNT(BG7:BG34)=0, "", MAX(BG7:BG34))</f>
        <v/>
      </c>
      <c r="BH6" s="56" t="str">
        <f>IF(OR(EXACT(BI6, ""), EXACT(BJ6, "")), "", BJ6-BI6)</f>
        <v/>
      </c>
      <c r="BI6" s="57" t="str">
        <f>IF(COUNT(BI7:BI34)=0, "", MIN(BI7:BI34))</f>
        <v/>
      </c>
      <c r="BJ6" s="57" t="str">
        <f>IF(COUNT(BJ7:BJ34)=0, "", MAX(BJ7:BJ34))</f>
        <v/>
      </c>
      <c r="BL6" s="43" t="str">
        <f>IF(EXACT(B6,""),"",B6)</f>
        <v>System.Core</v>
      </c>
      <c r="BM6" s="44">
        <f t="shared" ref="BM6:BM34" si="0">IF(EXACT(B6,""),"", J6)</f>
        <v>44148</v>
      </c>
    </row>
    <row r="7" spans="2:65" x14ac:dyDescent="0.2">
      <c r="B7" s="26"/>
      <c r="C7" s="17"/>
      <c r="D7" s="79">
        <f ca="1">D6</f>
        <v>0</v>
      </c>
      <c r="E7" s="16"/>
      <c r="F7" s="17"/>
      <c r="G7" s="17"/>
      <c r="H7" s="65"/>
      <c r="I7" s="17"/>
      <c r="J7" s="17"/>
      <c r="L7" s="12"/>
      <c r="M7" s="18"/>
      <c r="N7" s="19"/>
      <c r="O7" s="16"/>
      <c r="P7" s="16"/>
      <c r="Q7" s="16"/>
      <c r="R7" s="51" t="str">
        <f>IF(OR(EXACT(P7,""), EXACT(Q7,"")), "", Q7+P7)</f>
        <v/>
      </c>
      <c r="S7" s="51" t="str">
        <f>IF(OR(EXACT(P7,""), EXACT(Q7,"")), "", Q7+$D7)</f>
        <v/>
      </c>
      <c r="T7" s="51" t="str">
        <f>IF(OR(EXACT(P7,""), EXACT(Q7,"")), "", R7+$D7)</f>
        <v/>
      </c>
      <c r="U7" s="16"/>
      <c r="V7" s="17"/>
      <c r="W7" s="51" t="str">
        <f t="shared" ref="W7:W33" si="1">IF(OR(EXACT(U7,""), EXACT(V7,"")), "", V7+U7)</f>
        <v/>
      </c>
      <c r="Y7" s="12"/>
      <c r="Z7" s="14"/>
      <c r="AA7" s="5"/>
      <c r="AB7" s="16"/>
      <c r="AC7" s="6"/>
      <c r="AD7" s="7"/>
      <c r="AE7" s="51" t="str">
        <f>IF(OR(EXACT(AC7,""), EXACT(AD7,"")), "", AD7+AC7)</f>
        <v/>
      </c>
      <c r="AF7" s="51" t="str">
        <f>IF(OR(EXACT(AC7,""), EXACT(AD7,"")), "", AD7+$D7)</f>
        <v/>
      </c>
      <c r="AG7" s="51" t="str">
        <f>IF(OR(EXACT(AC7,""), EXACT(AD7,"")), "", AE7+$D7)</f>
        <v/>
      </c>
      <c r="AH7" s="16"/>
      <c r="AI7" s="7"/>
      <c r="AJ7" s="51" t="str">
        <f t="shared" ref="AJ7:AJ33" si="2">IF(OR(EXACT(AH7,""), EXACT(AI7,"")), "", AI7+AH7)</f>
        <v/>
      </c>
      <c r="AL7" s="12" t="s">
        <v>0</v>
      </c>
      <c r="AM7" s="84" t="s">
        <v>6</v>
      </c>
      <c r="AN7" s="85"/>
      <c r="AO7" s="16"/>
      <c r="AP7" s="16"/>
      <c r="AQ7" s="16"/>
      <c r="AR7" s="51" t="str">
        <f t="shared" ref="AR7:AR33" si="3">IF(OR(EXACT(AP7,""), EXACT(AQ7,"")), "", AQ7+AP7)</f>
        <v/>
      </c>
      <c r="AS7" s="51" t="str">
        <f>IF(OR(EXACT(AP7,""), EXACT(AQ7,"")), "", AQ7+$D7)</f>
        <v/>
      </c>
      <c r="AT7" s="51" t="str">
        <f>IF(OR(EXACT(AP7,""), EXACT(AQ7,"")), "", AR7+$D7)</f>
        <v/>
      </c>
      <c r="AU7" s="16"/>
      <c r="AV7" s="17"/>
      <c r="AW7" s="51" t="str">
        <f t="shared" ref="AW7:AW33" si="4">IF(OR(EXACT(AU7,""), EXACT(AV7,"")), "", AV7+AU7)</f>
        <v/>
      </c>
      <c r="AY7" s="32"/>
      <c r="AZ7" s="30"/>
      <c r="BA7" s="31"/>
      <c r="BB7" s="16"/>
      <c r="BC7" s="16"/>
      <c r="BD7" s="16"/>
      <c r="BE7" s="51" t="str">
        <f t="shared" ref="BE7:BE33" si="5">IF(OR(EXACT(BC7,""), EXACT(BD7,"")), "", BD7+BC7)</f>
        <v/>
      </c>
      <c r="BF7" s="51" t="str">
        <f>IF(OR(EXACT(BC7,""), EXACT(BD7,"")), "", BD7+$D7)</f>
        <v/>
      </c>
      <c r="BG7" s="51" t="str">
        <f>IF(OR(EXACT(BC7,""), EXACT(BD7,"")), "", BE7+$D7)</f>
        <v/>
      </c>
      <c r="BH7" s="16"/>
      <c r="BI7" s="17"/>
      <c r="BJ7" s="51" t="str">
        <f t="shared" ref="BJ7:BJ33" si="6">IF(OR(EXACT(BH7,""), EXACT(BI7,"")), "", BI7+BH7)</f>
        <v/>
      </c>
      <c r="BL7" s="43" t="str">
        <f t="shared" ref="BL7:BL35" si="7">IF(EXACT(B7,""),"",B7)</f>
        <v/>
      </c>
      <c r="BM7" s="44" t="str">
        <f t="shared" si="0"/>
        <v/>
      </c>
    </row>
    <row r="8" spans="2:65" x14ac:dyDescent="0.2">
      <c r="B8" s="26"/>
      <c r="C8" s="17"/>
      <c r="D8" s="79">
        <f t="shared" ref="D8:D33" ca="1" si="8">D7</f>
        <v>0</v>
      </c>
      <c r="E8" s="16"/>
      <c r="F8" s="17"/>
      <c r="G8" s="17"/>
      <c r="H8" s="65"/>
      <c r="I8" s="17"/>
      <c r="J8" s="17"/>
      <c r="L8" s="12"/>
      <c r="M8" s="18"/>
      <c r="N8" s="19"/>
      <c r="O8" s="16"/>
      <c r="P8" s="16"/>
      <c r="Q8" s="7"/>
      <c r="R8" s="51" t="str">
        <f t="shared" ref="R8:R33" si="9">IF(OR(EXACT(P8,""), EXACT(Q8,"")), "", Q8+P8)</f>
        <v/>
      </c>
      <c r="S8" s="51" t="str">
        <f t="shared" ref="S8:S26" si="10">IF(OR(EXACT(P8,""), EXACT(Q8,"")), "", Q8+$D8)</f>
        <v/>
      </c>
      <c r="T8" s="51" t="str">
        <f t="shared" ref="T8:T26" si="11">IF(OR(EXACT(P8,""), EXACT(Q8,"")), "", R8+$D8)</f>
        <v/>
      </c>
      <c r="U8" s="16"/>
      <c r="V8" s="7"/>
      <c r="W8" s="51" t="str">
        <f t="shared" si="1"/>
        <v/>
      </c>
      <c r="Y8" s="12"/>
      <c r="Z8" s="14"/>
      <c r="AA8" s="5"/>
      <c r="AB8" s="16"/>
      <c r="AC8" s="6"/>
      <c r="AD8" s="7"/>
      <c r="AE8" s="51" t="str">
        <f t="shared" ref="AE8:AE33" si="12">IF(OR(EXACT(AC8,""), EXACT(AD8,"")), "", AD8+AC8)</f>
        <v/>
      </c>
      <c r="AF8" s="51" t="str">
        <f t="shared" ref="AF8:AF26" si="13">IF(OR(EXACT(AC8,""), EXACT(AD8,"")), "", AD8+$D8)</f>
        <v/>
      </c>
      <c r="AG8" s="51" t="str">
        <f t="shared" ref="AG8:AG26" si="14">IF(OR(EXACT(AC8,""), EXACT(AD8,"")), "", AE8+$D8)</f>
        <v/>
      </c>
      <c r="AH8" s="16"/>
      <c r="AI8" s="7"/>
      <c r="AJ8" s="51" t="str">
        <f t="shared" si="2"/>
        <v/>
      </c>
      <c r="AL8" s="12"/>
      <c r="AM8" s="18" t="s">
        <v>7</v>
      </c>
      <c r="AN8" s="19" t="s">
        <v>40</v>
      </c>
      <c r="AO8" s="16" t="s">
        <v>4</v>
      </c>
      <c r="AP8" s="16">
        <v>30</v>
      </c>
      <c r="AQ8" s="7">
        <v>44118</v>
      </c>
      <c r="AR8" s="51">
        <f t="shared" si="3"/>
        <v>44148</v>
      </c>
      <c r="AS8" s="51">
        <f t="shared" ref="AS8:AS26" ca="1" si="15">IF(OR(EXACT(AP8,""), EXACT(AQ8,"")), "", AQ8+$D8)</f>
        <v>44118</v>
      </c>
      <c r="AT8" s="51">
        <f t="shared" ref="AT8:AT26" ca="1" si="16">IF(OR(EXACT(AP8,""), EXACT(AQ8,"")), "", AR8+$D8)</f>
        <v>44148</v>
      </c>
      <c r="AU8" s="16">
        <v>30</v>
      </c>
      <c r="AV8" s="7">
        <v>44118</v>
      </c>
      <c r="AW8" s="51">
        <f t="shared" si="4"/>
        <v>44148</v>
      </c>
      <c r="AY8" s="32"/>
      <c r="AZ8" s="30"/>
      <c r="BA8" s="31"/>
      <c r="BB8" s="16"/>
      <c r="BC8" s="16"/>
      <c r="BD8" s="7"/>
      <c r="BE8" s="51" t="str">
        <f t="shared" si="5"/>
        <v/>
      </c>
      <c r="BF8" s="51" t="str">
        <f t="shared" ref="BF8:BF26" si="17">IF(OR(EXACT(BC8,""), EXACT(BD8,"")), "", BD8+$D8)</f>
        <v/>
      </c>
      <c r="BG8" s="51" t="str">
        <f t="shared" ref="BG8:BG26" si="18">IF(OR(EXACT(BC8,""), EXACT(BD8,"")), "", BE8+$D8)</f>
        <v/>
      </c>
      <c r="BH8" s="16"/>
      <c r="BI8" s="7"/>
      <c r="BJ8" s="51" t="str">
        <f t="shared" si="6"/>
        <v/>
      </c>
      <c r="BL8" s="43" t="str">
        <f t="shared" si="7"/>
        <v/>
      </c>
      <c r="BM8" s="44" t="str">
        <f t="shared" si="0"/>
        <v/>
      </c>
    </row>
    <row r="9" spans="2:65" x14ac:dyDescent="0.2">
      <c r="B9" s="26"/>
      <c r="C9" s="17"/>
      <c r="D9" s="79">
        <f t="shared" ca="1" si="8"/>
        <v>0</v>
      </c>
      <c r="E9" s="16"/>
      <c r="F9" s="17"/>
      <c r="G9" s="17"/>
      <c r="H9" s="65"/>
      <c r="I9" s="17"/>
      <c r="J9" s="17"/>
      <c r="L9" s="12"/>
      <c r="M9" s="18"/>
      <c r="N9" s="19"/>
      <c r="O9" s="16"/>
      <c r="P9" s="16"/>
      <c r="Q9" s="7"/>
      <c r="R9" s="51" t="str">
        <f t="shared" si="9"/>
        <v/>
      </c>
      <c r="S9" s="51" t="str">
        <f t="shared" si="10"/>
        <v/>
      </c>
      <c r="T9" s="51" t="str">
        <f t="shared" si="11"/>
        <v/>
      </c>
      <c r="U9" s="16"/>
      <c r="V9" s="7"/>
      <c r="W9" s="51" t="str">
        <f t="shared" si="1"/>
        <v/>
      </c>
      <c r="Y9" s="12"/>
      <c r="Z9" s="18"/>
      <c r="AA9" s="13"/>
      <c r="AB9" s="16"/>
      <c r="AC9" s="16"/>
      <c r="AD9" s="7"/>
      <c r="AE9" s="51" t="str">
        <f t="shared" si="12"/>
        <v/>
      </c>
      <c r="AF9" s="51" t="str">
        <f t="shared" si="13"/>
        <v/>
      </c>
      <c r="AG9" s="51" t="str">
        <f t="shared" si="14"/>
        <v/>
      </c>
      <c r="AH9" s="16"/>
      <c r="AI9" s="7"/>
      <c r="AJ9" s="51" t="str">
        <f t="shared" si="2"/>
        <v/>
      </c>
      <c r="AL9" s="12"/>
      <c r="AM9" s="18" t="s">
        <v>7</v>
      </c>
      <c r="AN9" s="19" t="s">
        <v>39</v>
      </c>
      <c r="AO9" s="16" t="s">
        <v>4</v>
      </c>
      <c r="AP9" s="16">
        <v>30</v>
      </c>
      <c r="AQ9" s="7">
        <v>44118</v>
      </c>
      <c r="AR9" s="51">
        <f t="shared" si="3"/>
        <v>44148</v>
      </c>
      <c r="AS9" s="51">
        <f t="shared" ca="1" si="15"/>
        <v>44118</v>
      </c>
      <c r="AT9" s="51">
        <f t="shared" ca="1" si="16"/>
        <v>44148</v>
      </c>
      <c r="AU9" s="16">
        <v>30</v>
      </c>
      <c r="AV9" s="7">
        <v>44118</v>
      </c>
      <c r="AW9" s="51">
        <f t="shared" si="4"/>
        <v>44148</v>
      </c>
      <c r="AY9" s="32"/>
      <c r="AZ9" s="30"/>
      <c r="BA9" s="31"/>
      <c r="BB9" s="16"/>
      <c r="BC9" s="16"/>
      <c r="BD9" s="7"/>
      <c r="BE9" s="51" t="str">
        <f t="shared" si="5"/>
        <v/>
      </c>
      <c r="BF9" s="51" t="str">
        <f t="shared" si="17"/>
        <v/>
      </c>
      <c r="BG9" s="51" t="str">
        <f t="shared" si="18"/>
        <v/>
      </c>
      <c r="BH9" s="16"/>
      <c r="BI9" s="7"/>
      <c r="BJ9" s="51" t="str">
        <f t="shared" si="6"/>
        <v/>
      </c>
      <c r="BL9" s="43" t="str">
        <f t="shared" si="7"/>
        <v/>
      </c>
      <c r="BM9" s="44" t="str">
        <f t="shared" si="0"/>
        <v/>
      </c>
    </row>
    <row r="10" spans="2:65" x14ac:dyDescent="0.2">
      <c r="B10" s="26"/>
      <c r="C10" s="17"/>
      <c r="D10" s="79">
        <f t="shared" ca="1" si="8"/>
        <v>0</v>
      </c>
      <c r="E10" s="16"/>
      <c r="F10" s="17"/>
      <c r="G10" s="17"/>
      <c r="H10" s="65"/>
      <c r="I10" s="17"/>
      <c r="J10" s="17"/>
      <c r="L10" s="12"/>
      <c r="M10" s="18"/>
      <c r="N10" s="19"/>
      <c r="O10" s="16"/>
      <c r="P10" s="16"/>
      <c r="Q10" s="7"/>
      <c r="R10" s="51" t="str">
        <f t="shared" si="9"/>
        <v/>
      </c>
      <c r="S10" s="51" t="str">
        <f t="shared" si="10"/>
        <v/>
      </c>
      <c r="T10" s="51" t="str">
        <f t="shared" si="11"/>
        <v/>
      </c>
      <c r="U10" s="16"/>
      <c r="V10" s="7"/>
      <c r="W10" s="51" t="str">
        <f t="shared" si="1"/>
        <v/>
      </c>
      <c r="Y10" s="12"/>
      <c r="Z10" s="18"/>
      <c r="AA10" s="13"/>
      <c r="AB10" s="16"/>
      <c r="AC10" s="16"/>
      <c r="AD10" s="7"/>
      <c r="AE10" s="51" t="str">
        <f t="shared" si="12"/>
        <v/>
      </c>
      <c r="AF10" s="51" t="str">
        <f t="shared" si="13"/>
        <v/>
      </c>
      <c r="AG10" s="51" t="str">
        <f t="shared" si="14"/>
        <v/>
      </c>
      <c r="AH10" s="16"/>
      <c r="AI10" s="7"/>
      <c r="AJ10" s="51" t="str">
        <f t="shared" si="2"/>
        <v/>
      </c>
      <c r="AL10" s="12"/>
      <c r="AM10" s="18" t="s">
        <v>7</v>
      </c>
      <c r="AN10" s="19" t="s">
        <v>41</v>
      </c>
      <c r="AO10" s="16" t="s">
        <v>4</v>
      </c>
      <c r="AP10" s="16">
        <v>30</v>
      </c>
      <c r="AQ10" s="7">
        <v>44118</v>
      </c>
      <c r="AR10" s="51">
        <f t="shared" si="3"/>
        <v>44148</v>
      </c>
      <c r="AS10" s="51">
        <f t="shared" ca="1" si="15"/>
        <v>44118</v>
      </c>
      <c r="AT10" s="51">
        <f t="shared" ca="1" si="16"/>
        <v>44148</v>
      </c>
      <c r="AU10" s="16">
        <v>30</v>
      </c>
      <c r="AV10" s="7">
        <v>44118</v>
      </c>
      <c r="AW10" s="51">
        <f t="shared" si="4"/>
        <v>44148</v>
      </c>
      <c r="AY10" s="32"/>
      <c r="AZ10" s="30"/>
      <c r="BA10" s="31"/>
      <c r="BB10" s="16"/>
      <c r="BC10" s="16"/>
      <c r="BD10" s="7"/>
      <c r="BE10" s="51" t="str">
        <f t="shared" si="5"/>
        <v/>
      </c>
      <c r="BF10" s="51" t="str">
        <f t="shared" si="17"/>
        <v/>
      </c>
      <c r="BG10" s="51" t="str">
        <f t="shared" si="18"/>
        <v/>
      </c>
      <c r="BH10" s="16"/>
      <c r="BI10" s="7"/>
      <c r="BJ10" s="51" t="str">
        <f t="shared" si="6"/>
        <v/>
      </c>
      <c r="BL10" s="43" t="str">
        <f t="shared" si="7"/>
        <v/>
      </c>
      <c r="BM10" s="44" t="str">
        <f t="shared" si="0"/>
        <v/>
      </c>
    </row>
    <row r="11" spans="2:65" x14ac:dyDescent="0.2">
      <c r="B11" s="26"/>
      <c r="C11" s="17"/>
      <c r="D11" s="79">
        <f t="shared" ca="1" si="8"/>
        <v>0</v>
      </c>
      <c r="E11" s="16"/>
      <c r="F11" s="17"/>
      <c r="G11" s="17"/>
      <c r="H11" s="65"/>
      <c r="I11" s="17"/>
      <c r="J11" s="17"/>
      <c r="L11" s="12"/>
      <c r="M11" s="18"/>
      <c r="N11" s="19"/>
      <c r="O11" s="16"/>
      <c r="P11" s="16"/>
      <c r="Q11" s="7"/>
      <c r="R11" s="51" t="str">
        <f t="shared" si="9"/>
        <v/>
      </c>
      <c r="S11" s="51" t="str">
        <f t="shared" ref="S11:S13" si="19">IF(OR(EXACT(P11,""), EXACT(Q11,"")), "", Q11+$D11)</f>
        <v/>
      </c>
      <c r="T11" s="51" t="str">
        <f t="shared" ref="T11:T13" si="20">IF(OR(EXACT(P11,""), EXACT(Q11,"")), "", R11+$D11)</f>
        <v/>
      </c>
      <c r="U11" s="16"/>
      <c r="V11" s="7"/>
      <c r="W11" s="51" t="str">
        <f t="shared" si="1"/>
        <v/>
      </c>
      <c r="Y11" s="12"/>
      <c r="Z11" s="14"/>
      <c r="AA11" s="5"/>
      <c r="AB11" s="16"/>
      <c r="AC11" s="6"/>
      <c r="AD11" s="7"/>
      <c r="AE11" s="51" t="str">
        <f t="shared" si="12"/>
        <v/>
      </c>
      <c r="AF11" s="51" t="str">
        <f t="shared" ref="AF11:AF13" si="21">IF(OR(EXACT(AC11,""), EXACT(AD11,"")), "", AD11+$D11)</f>
        <v/>
      </c>
      <c r="AG11" s="51" t="str">
        <f t="shared" ref="AG11:AG13" si="22">IF(OR(EXACT(AC11,""), EXACT(AD11,"")), "", AE11+$D11)</f>
        <v/>
      </c>
      <c r="AH11" s="16"/>
      <c r="AI11" s="7"/>
      <c r="AJ11" s="51" t="str">
        <f t="shared" si="2"/>
        <v/>
      </c>
      <c r="AL11" s="12"/>
      <c r="AM11" s="18" t="s">
        <v>7</v>
      </c>
      <c r="AN11" s="19" t="s">
        <v>38</v>
      </c>
      <c r="AO11" s="16" t="s">
        <v>4</v>
      </c>
      <c r="AP11" s="16">
        <v>30</v>
      </c>
      <c r="AQ11" s="7">
        <v>44118</v>
      </c>
      <c r="AR11" s="51">
        <f t="shared" si="3"/>
        <v>44148</v>
      </c>
      <c r="AS11" s="51">
        <f t="shared" ref="AS11:AS13" ca="1" si="23">IF(OR(EXACT(AP11,""), EXACT(AQ11,"")), "", AQ11+$D11)</f>
        <v>44118</v>
      </c>
      <c r="AT11" s="51">
        <f t="shared" ref="AT11:AT13" ca="1" si="24">IF(OR(EXACT(AP11,""), EXACT(AQ11,"")), "", AR11+$D11)</f>
        <v>44148</v>
      </c>
      <c r="AU11" s="16">
        <v>30</v>
      </c>
      <c r="AV11" s="7">
        <v>44118</v>
      </c>
      <c r="AW11" s="51">
        <f t="shared" si="4"/>
        <v>44148</v>
      </c>
      <c r="AY11" s="32"/>
      <c r="AZ11" s="30"/>
      <c r="BA11" s="31"/>
      <c r="BB11" s="16"/>
      <c r="BC11" s="16"/>
      <c r="BD11" s="7"/>
      <c r="BE11" s="51" t="str">
        <f t="shared" si="5"/>
        <v/>
      </c>
      <c r="BF11" s="51" t="str">
        <f t="shared" ref="BF11:BF13" si="25">IF(OR(EXACT(BC11,""), EXACT(BD11,"")), "", BD11+$D11)</f>
        <v/>
      </c>
      <c r="BG11" s="51" t="str">
        <f t="shared" ref="BG11:BG13" si="26">IF(OR(EXACT(BC11,""), EXACT(BD11,"")), "", BE11+$D11)</f>
        <v/>
      </c>
      <c r="BH11" s="16"/>
      <c r="BI11" s="7"/>
      <c r="BJ11" s="51" t="str">
        <f t="shared" si="6"/>
        <v/>
      </c>
      <c r="BL11" s="43" t="str">
        <f t="shared" ref="BL11:BL13" si="27">IF(EXACT(B11,""),"",B11)</f>
        <v/>
      </c>
      <c r="BM11" s="44" t="str">
        <f t="shared" si="0"/>
        <v/>
      </c>
    </row>
    <row r="12" spans="2:65" x14ac:dyDescent="0.2">
      <c r="B12" s="26"/>
      <c r="C12" s="17"/>
      <c r="D12" s="79">
        <f t="shared" ca="1" si="8"/>
        <v>0</v>
      </c>
      <c r="E12" s="16"/>
      <c r="F12" s="17"/>
      <c r="G12" s="17"/>
      <c r="H12" s="65"/>
      <c r="I12" s="17"/>
      <c r="J12" s="17"/>
      <c r="L12" s="12"/>
      <c r="M12" s="18"/>
      <c r="N12" s="19"/>
      <c r="O12" s="16"/>
      <c r="P12" s="16"/>
      <c r="Q12" s="7"/>
      <c r="R12" s="51" t="str">
        <f t="shared" si="9"/>
        <v/>
      </c>
      <c r="S12" s="51" t="str">
        <f t="shared" si="19"/>
        <v/>
      </c>
      <c r="T12" s="51" t="str">
        <f t="shared" si="20"/>
        <v/>
      </c>
      <c r="U12" s="16"/>
      <c r="V12" s="7"/>
      <c r="W12" s="51" t="str">
        <f t="shared" si="1"/>
        <v/>
      </c>
      <c r="Y12" s="12"/>
      <c r="Z12" s="18"/>
      <c r="AA12" s="13"/>
      <c r="AB12" s="16"/>
      <c r="AC12" s="16"/>
      <c r="AD12" s="7"/>
      <c r="AE12" s="51" t="str">
        <f t="shared" si="12"/>
        <v/>
      </c>
      <c r="AF12" s="51" t="str">
        <f t="shared" si="21"/>
        <v/>
      </c>
      <c r="AG12" s="51" t="str">
        <f t="shared" si="22"/>
        <v/>
      </c>
      <c r="AH12" s="16"/>
      <c r="AI12" s="7"/>
      <c r="AJ12" s="51" t="str">
        <f t="shared" si="2"/>
        <v/>
      </c>
      <c r="AL12" s="12"/>
      <c r="AM12" s="18" t="s">
        <v>7</v>
      </c>
      <c r="AN12" s="19" t="s">
        <v>36</v>
      </c>
      <c r="AO12" s="16" t="s">
        <v>4</v>
      </c>
      <c r="AP12" s="16">
        <v>30</v>
      </c>
      <c r="AQ12" s="7">
        <v>44118</v>
      </c>
      <c r="AR12" s="51">
        <f t="shared" si="3"/>
        <v>44148</v>
      </c>
      <c r="AS12" s="51">
        <f t="shared" ca="1" si="23"/>
        <v>44118</v>
      </c>
      <c r="AT12" s="51">
        <f t="shared" ca="1" si="24"/>
        <v>44148</v>
      </c>
      <c r="AU12" s="16">
        <v>30</v>
      </c>
      <c r="AV12" s="7">
        <v>44118</v>
      </c>
      <c r="AW12" s="51">
        <f t="shared" si="4"/>
        <v>44148</v>
      </c>
      <c r="AY12" s="32"/>
      <c r="AZ12" s="30"/>
      <c r="BA12" s="31"/>
      <c r="BB12" s="16"/>
      <c r="BC12" s="16"/>
      <c r="BD12" s="7"/>
      <c r="BE12" s="51" t="str">
        <f t="shared" si="5"/>
        <v/>
      </c>
      <c r="BF12" s="51" t="str">
        <f t="shared" si="25"/>
        <v/>
      </c>
      <c r="BG12" s="51" t="str">
        <f t="shared" si="26"/>
        <v/>
      </c>
      <c r="BH12" s="16"/>
      <c r="BI12" s="7"/>
      <c r="BJ12" s="51" t="str">
        <f t="shared" si="6"/>
        <v/>
      </c>
      <c r="BL12" s="43" t="str">
        <f t="shared" si="27"/>
        <v/>
      </c>
      <c r="BM12" s="44" t="str">
        <f t="shared" si="0"/>
        <v/>
      </c>
    </row>
    <row r="13" spans="2:65" x14ac:dyDescent="0.2">
      <c r="B13" s="26"/>
      <c r="C13" s="17"/>
      <c r="D13" s="79">
        <f t="shared" ca="1" si="8"/>
        <v>0</v>
      </c>
      <c r="E13" s="16"/>
      <c r="F13" s="17"/>
      <c r="G13" s="17"/>
      <c r="H13" s="65"/>
      <c r="I13" s="17"/>
      <c r="J13" s="17"/>
      <c r="L13" s="12"/>
      <c r="M13" s="18"/>
      <c r="N13" s="19"/>
      <c r="O13" s="16"/>
      <c r="P13" s="16"/>
      <c r="Q13" s="7"/>
      <c r="R13" s="51" t="str">
        <f t="shared" si="9"/>
        <v/>
      </c>
      <c r="S13" s="51" t="str">
        <f t="shared" si="19"/>
        <v/>
      </c>
      <c r="T13" s="51" t="str">
        <f t="shared" si="20"/>
        <v/>
      </c>
      <c r="U13" s="16"/>
      <c r="V13" s="7"/>
      <c r="W13" s="51" t="str">
        <f t="shared" si="1"/>
        <v/>
      </c>
      <c r="Y13" s="12"/>
      <c r="Z13" s="18"/>
      <c r="AA13" s="13"/>
      <c r="AB13" s="16"/>
      <c r="AC13" s="16"/>
      <c r="AD13" s="7"/>
      <c r="AE13" s="51" t="str">
        <f t="shared" si="12"/>
        <v/>
      </c>
      <c r="AF13" s="51" t="str">
        <f t="shared" si="21"/>
        <v/>
      </c>
      <c r="AG13" s="51" t="str">
        <f t="shared" si="22"/>
        <v/>
      </c>
      <c r="AH13" s="16"/>
      <c r="AI13" s="7"/>
      <c r="AJ13" s="51" t="str">
        <f t="shared" si="2"/>
        <v/>
      </c>
      <c r="AL13" s="12"/>
      <c r="AM13" s="18" t="s">
        <v>7</v>
      </c>
      <c r="AN13" s="19" t="s">
        <v>37</v>
      </c>
      <c r="AO13" s="16" t="s">
        <v>4</v>
      </c>
      <c r="AP13" s="16">
        <v>30</v>
      </c>
      <c r="AQ13" s="7">
        <v>44118</v>
      </c>
      <c r="AR13" s="51">
        <f t="shared" si="3"/>
        <v>44148</v>
      </c>
      <c r="AS13" s="51">
        <f t="shared" ca="1" si="23"/>
        <v>44118</v>
      </c>
      <c r="AT13" s="51">
        <f t="shared" ca="1" si="24"/>
        <v>44148</v>
      </c>
      <c r="AU13" s="16">
        <v>30</v>
      </c>
      <c r="AV13" s="7">
        <v>44118</v>
      </c>
      <c r="AW13" s="51">
        <f t="shared" si="4"/>
        <v>44148</v>
      </c>
      <c r="AY13" s="32"/>
      <c r="AZ13" s="30"/>
      <c r="BA13" s="31"/>
      <c r="BB13" s="16"/>
      <c r="BC13" s="16"/>
      <c r="BD13" s="7"/>
      <c r="BE13" s="51" t="str">
        <f t="shared" si="5"/>
        <v/>
      </c>
      <c r="BF13" s="51" t="str">
        <f t="shared" si="25"/>
        <v/>
      </c>
      <c r="BG13" s="51" t="str">
        <f t="shared" si="26"/>
        <v/>
      </c>
      <c r="BH13" s="16"/>
      <c r="BI13" s="7"/>
      <c r="BJ13" s="51" t="str">
        <f t="shared" si="6"/>
        <v/>
      </c>
      <c r="BL13" s="43" t="str">
        <f t="shared" si="27"/>
        <v/>
      </c>
      <c r="BM13" s="44" t="str">
        <f t="shared" si="0"/>
        <v/>
      </c>
    </row>
    <row r="14" spans="2:65" x14ac:dyDescent="0.2">
      <c r="B14" s="26"/>
      <c r="C14" s="17"/>
      <c r="D14" s="79">
        <f t="shared" ca="1" si="8"/>
        <v>0</v>
      </c>
      <c r="E14" s="16"/>
      <c r="F14" s="17"/>
      <c r="G14" s="17"/>
      <c r="H14" s="65"/>
      <c r="I14" s="17"/>
      <c r="J14" s="17"/>
      <c r="L14" s="12"/>
      <c r="M14" s="18"/>
      <c r="N14" s="19"/>
      <c r="O14" s="16"/>
      <c r="P14" s="16"/>
      <c r="Q14" s="7"/>
      <c r="R14" s="51" t="str">
        <f t="shared" si="9"/>
        <v/>
      </c>
      <c r="S14" s="51" t="str">
        <f t="shared" ref="S14:S16" si="28">IF(OR(EXACT(P14,""), EXACT(Q14,"")), "", Q14+$D14)</f>
        <v/>
      </c>
      <c r="T14" s="51" t="str">
        <f t="shared" ref="T14:T16" si="29">IF(OR(EXACT(P14,""), EXACT(Q14,"")), "", R14+$D14)</f>
        <v/>
      </c>
      <c r="U14" s="16"/>
      <c r="V14" s="7"/>
      <c r="W14" s="51" t="str">
        <f t="shared" si="1"/>
        <v/>
      </c>
      <c r="Y14" s="12"/>
      <c r="Z14" s="14"/>
      <c r="AA14" s="5"/>
      <c r="AB14" s="16"/>
      <c r="AC14" s="6"/>
      <c r="AD14" s="7"/>
      <c r="AE14" s="51" t="str">
        <f t="shared" si="12"/>
        <v/>
      </c>
      <c r="AF14" s="51" t="str">
        <f t="shared" ref="AF14:AF16" si="30">IF(OR(EXACT(AC14,""), EXACT(AD14,"")), "", AD14+$D14)</f>
        <v/>
      </c>
      <c r="AG14" s="51" t="str">
        <f t="shared" ref="AG14:AG16" si="31">IF(OR(EXACT(AC14,""), EXACT(AD14,"")), "", AE14+$D14)</f>
        <v/>
      </c>
      <c r="AH14" s="16"/>
      <c r="AI14" s="7"/>
      <c r="AJ14" s="51" t="str">
        <f t="shared" si="2"/>
        <v/>
      </c>
      <c r="AL14" s="12"/>
      <c r="AM14" s="18" t="s">
        <v>7</v>
      </c>
      <c r="AN14" s="19" t="s">
        <v>42</v>
      </c>
      <c r="AO14" s="16" t="s">
        <v>4</v>
      </c>
      <c r="AP14" s="16">
        <v>30</v>
      </c>
      <c r="AQ14" s="7">
        <v>44118</v>
      </c>
      <c r="AR14" s="51">
        <f t="shared" si="3"/>
        <v>44148</v>
      </c>
      <c r="AS14" s="51">
        <f t="shared" ref="AS14:AS16" ca="1" si="32">IF(OR(EXACT(AP14,""), EXACT(AQ14,"")), "", AQ14+$D14)</f>
        <v>44118</v>
      </c>
      <c r="AT14" s="51">
        <f t="shared" ref="AT14:AT16" ca="1" si="33">IF(OR(EXACT(AP14,""), EXACT(AQ14,"")), "", AR14+$D14)</f>
        <v>44148</v>
      </c>
      <c r="AU14" s="16">
        <v>30</v>
      </c>
      <c r="AV14" s="7">
        <v>44118</v>
      </c>
      <c r="AW14" s="51">
        <f t="shared" si="4"/>
        <v>44148</v>
      </c>
      <c r="AY14" s="32"/>
      <c r="AZ14" s="30"/>
      <c r="BA14" s="31"/>
      <c r="BB14" s="16"/>
      <c r="BC14" s="16"/>
      <c r="BD14" s="7"/>
      <c r="BE14" s="51" t="str">
        <f t="shared" si="5"/>
        <v/>
      </c>
      <c r="BF14" s="51" t="str">
        <f t="shared" ref="BF14:BF16" si="34">IF(OR(EXACT(BC14,""), EXACT(BD14,"")), "", BD14+$D14)</f>
        <v/>
      </c>
      <c r="BG14" s="51" t="str">
        <f t="shared" ref="BG14:BG16" si="35">IF(OR(EXACT(BC14,""), EXACT(BD14,"")), "", BE14+$D14)</f>
        <v/>
      </c>
      <c r="BH14" s="16"/>
      <c r="BI14" s="7"/>
      <c r="BJ14" s="51" t="str">
        <f t="shared" si="6"/>
        <v/>
      </c>
      <c r="BL14" s="43" t="str">
        <f t="shared" ref="BL14:BL16" si="36">IF(EXACT(B14,""),"",B14)</f>
        <v/>
      </c>
      <c r="BM14" s="44" t="str">
        <f t="shared" si="0"/>
        <v/>
      </c>
    </row>
    <row r="15" spans="2:65" x14ac:dyDescent="0.2">
      <c r="B15" s="26"/>
      <c r="C15" s="17"/>
      <c r="D15" s="79">
        <f t="shared" ca="1" si="8"/>
        <v>0</v>
      </c>
      <c r="E15" s="16"/>
      <c r="F15" s="17"/>
      <c r="G15" s="17"/>
      <c r="H15" s="65"/>
      <c r="I15" s="17"/>
      <c r="J15" s="17"/>
      <c r="L15" s="12"/>
      <c r="M15" s="18"/>
      <c r="N15" s="19"/>
      <c r="O15" s="16"/>
      <c r="P15" s="16"/>
      <c r="Q15" s="7"/>
      <c r="R15" s="51" t="str">
        <f t="shared" si="9"/>
        <v/>
      </c>
      <c r="S15" s="51" t="str">
        <f t="shared" si="28"/>
        <v/>
      </c>
      <c r="T15" s="51" t="str">
        <f t="shared" si="29"/>
        <v/>
      </c>
      <c r="U15" s="16"/>
      <c r="V15" s="7"/>
      <c r="W15" s="51" t="str">
        <f t="shared" si="1"/>
        <v/>
      </c>
      <c r="Y15" s="12"/>
      <c r="Z15" s="18"/>
      <c r="AA15" s="13"/>
      <c r="AB15" s="16"/>
      <c r="AC15" s="16"/>
      <c r="AD15" s="7"/>
      <c r="AE15" s="51" t="str">
        <f t="shared" si="12"/>
        <v/>
      </c>
      <c r="AF15" s="51" t="str">
        <f t="shared" si="30"/>
        <v/>
      </c>
      <c r="AG15" s="51" t="str">
        <f t="shared" si="31"/>
        <v/>
      </c>
      <c r="AH15" s="16"/>
      <c r="AI15" s="7"/>
      <c r="AJ15" s="51" t="str">
        <f t="shared" si="2"/>
        <v/>
      </c>
      <c r="AL15" s="12"/>
      <c r="AM15" s="18" t="s">
        <v>7</v>
      </c>
      <c r="AN15" s="19" t="s">
        <v>43</v>
      </c>
      <c r="AO15" s="16" t="s">
        <v>4</v>
      </c>
      <c r="AP15" s="16">
        <v>30</v>
      </c>
      <c r="AQ15" s="7">
        <v>44118</v>
      </c>
      <c r="AR15" s="51">
        <f t="shared" si="3"/>
        <v>44148</v>
      </c>
      <c r="AS15" s="51">
        <f t="shared" ca="1" si="32"/>
        <v>44118</v>
      </c>
      <c r="AT15" s="51">
        <f t="shared" ca="1" si="33"/>
        <v>44148</v>
      </c>
      <c r="AU15" s="16">
        <v>30</v>
      </c>
      <c r="AV15" s="7">
        <v>44118</v>
      </c>
      <c r="AW15" s="51">
        <f t="shared" si="4"/>
        <v>44148</v>
      </c>
      <c r="AY15" s="32"/>
      <c r="AZ15" s="30"/>
      <c r="BA15" s="31"/>
      <c r="BB15" s="16"/>
      <c r="BC15" s="16"/>
      <c r="BD15" s="7"/>
      <c r="BE15" s="51" t="str">
        <f t="shared" si="5"/>
        <v/>
      </c>
      <c r="BF15" s="51" t="str">
        <f t="shared" si="34"/>
        <v/>
      </c>
      <c r="BG15" s="51" t="str">
        <f t="shared" si="35"/>
        <v/>
      </c>
      <c r="BH15" s="16"/>
      <c r="BI15" s="7"/>
      <c r="BJ15" s="51" t="str">
        <f t="shared" si="6"/>
        <v/>
      </c>
      <c r="BL15" s="43" t="str">
        <f t="shared" si="36"/>
        <v/>
      </c>
      <c r="BM15" s="44" t="str">
        <f t="shared" si="0"/>
        <v/>
      </c>
    </row>
    <row r="16" spans="2:65" x14ac:dyDescent="0.2">
      <c r="B16" s="26"/>
      <c r="C16" s="17"/>
      <c r="D16" s="79">
        <f t="shared" ca="1" si="8"/>
        <v>0</v>
      </c>
      <c r="E16" s="16"/>
      <c r="F16" s="17"/>
      <c r="G16" s="17"/>
      <c r="H16" s="65"/>
      <c r="I16" s="17"/>
      <c r="J16" s="17"/>
      <c r="L16" s="12"/>
      <c r="M16" s="18"/>
      <c r="N16" s="19"/>
      <c r="O16" s="16"/>
      <c r="P16" s="16"/>
      <c r="Q16" s="7"/>
      <c r="R16" s="51" t="str">
        <f t="shared" si="9"/>
        <v/>
      </c>
      <c r="S16" s="51" t="str">
        <f t="shared" si="28"/>
        <v/>
      </c>
      <c r="T16" s="51" t="str">
        <f t="shared" si="29"/>
        <v/>
      </c>
      <c r="U16" s="16"/>
      <c r="V16" s="7"/>
      <c r="W16" s="51" t="str">
        <f t="shared" si="1"/>
        <v/>
      </c>
      <c r="Y16" s="12"/>
      <c r="Z16" s="18"/>
      <c r="AA16" s="13"/>
      <c r="AB16" s="16"/>
      <c r="AC16" s="16"/>
      <c r="AD16" s="7"/>
      <c r="AE16" s="51" t="str">
        <f t="shared" si="12"/>
        <v/>
      </c>
      <c r="AF16" s="51" t="str">
        <f t="shared" si="30"/>
        <v/>
      </c>
      <c r="AG16" s="51" t="str">
        <f t="shared" si="31"/>
        <v/>
      </c>
      <c r="AH16" s="16"/>
      <c r="AI16" s="7"/>
      <c r="AJ16" s="51" t="str">
        <f t="shared" si="2"/>
        <v/>
      </c>
      <c r="AL16" s="12"/>
      <c r="AM16" s="18" t="s">
        <v>7</v>
      </c>
      <c r="AN16" s="19" t="s">
        <v>44</v>
      </c>
      <c r="AO16" s="16" t="s">
        <v>4</v>
      </c>
      <c r="AP16" s="16">
        <v>30</v>
      </c>
      <c r="AQ16" s="7">
        <v>44118</v>
      </c>
      <c r="AR16" s="51">
        <f t="shared" si="3"/>
        <v>44148</v>
      </c>
      <c r="AS16" s="51">
        <f t="shared" ca="1" si="32"/>
        <v>44118</v>
      </c>
      <c r="AT16" s="51">
        <f t="shared" ca="1" si="33"/>
        <v>44148</v>
      </c>
      <c r="AU16" s="16">
        <v>30</v>
      </c>
      <c r="AV16" s="7">
        <v>44118</v>
      </c>
      <c r="AW16" s="51">
        <f t="shared" si="4"/>
        <v>44148</v>
      </c>
      <c r="AY16" s="32"/>
      <c r="AZ16" s="30"/>
      <c r="BA16" s="31"/>
      <c r="BB16" s="16"/>
      <c r="BC16" s="16"/>
      <c r="BD16" s="7"/>
      <c r="BE16" s="51" t="str">
        <f t="shared" si="5"/>
        <v/>
      </c>
      <c r="BF16" s="51" t="str">
        <f t="shared" si="34"/>
        <v/>
      </c>
      <c r="BG16" s="51" t="str">
        <f t="shared" si="35"/>
        <v/>
      </c>
      <c r="BH16" s="16"/>
      <c r="BI16" s="7"/>
      <c r="BJ16" s="51" t="str">
        <f t="shared" si="6"/>
        <v/>
      </c>
      <c r="BL16" s="43" t="str">
        <f t="shared" si="36"/>
        <v/>
      </c>
      <c r="BM16" s="44" t="str">
        <f t="shared" si="0"/>
        <v/>
      </c>
    </row>
    <row r="17" spans="2:65" x14ac:dyDescent="0.2">
      <c r="B17" s="26"/>
      <c r="C17" s="17"/>
      <c r="D17" s="79">
        <f t="shared" ca="1" si="8"/>
        <v>0</v>
      </c>
      <c r="E17" s="16"/>
      <c r="F17" s="17"/>
      <c r="G17" s="17"/>
      <c r="H17" s="65"/>
      <c r="I17" s="17"/>
      <c r="J17" s="17"/>
      <c r="L17" s="12"/>
      <c r="M17" s="18"/>
      <c r="N17" s="19"/>
      <c r="O17" s="16"/>
      <c r="P17" s="16"/>
      <c r="Q17" s="16"/>
      <c r="R17" s="51" t="str">
        <f t="shared" si="9"/>
        <v/>
      </c>
      <c r="S17" s="51" t="str">
        <f t="shared" si="10"/>
        <v/>
      </c>
      <c r="T17" s="51" t="str">
        <f t="shared" si="11"/>
        <v/>
      </c>
      <c r="U17" s="16"/>
      <c r="V17" s="16"/>
      <c r="W17" s="51" t="str">
        <f t="shared" si="1"/>
        <v/>
      </c>
      <c r="Y17" s="12"/>
      <c r="Z17" s="18"/>
      <c r="AA17" s="13"/>
      <c r="AB17" s="16"/>
      <c r="AC17" s="16"/>
      <c r="AD17" s="16"/>
      <c r="AE17" s="51" t="str">
        <f t="shared" si="12"/>
        <v/>
      </c>
      <c r="AF17" s="51" t="str">
        <f t="shared" si="13"/>
        <v/>
      </c>
      <c r="AG17" s="51" t="str">
        <f t="shared" si="14"/>
        <v/>
      </c>
      <c r="AH17" s="16"/>
      <c r="AI17" s="16"/>
      <c r="AJ17" s="51" t="str">
        <f t="shared" si="2"/>
        <v/>
      </c>
      <c r="AL17" s="12" t="s">
        <v>0</v>
      </c>
      <c r="AM17" s="84" t="s">
        <v>5</v>
      </c>
      <c r="AN17" s="85"/>
      <c r="AO17" s="16"/>
      <c r="AP17" s="16"/>
      <c r="AQ17" s="16"/>
      <c r="AR17" s="51" t="str">
        <f t="shared" si="3"/>
        <v/>
      </c>
      <c r="AS17" s="51" t="str">
        <f t="shared" si="15"/>
        <v/>
      </c>
      <c r="AT17" s="51" t="str">
        <f t="shared" si="16"/>
        <v/>
      </c>
      <c r="AU17" s="16"/>
      <c r="AV17" s="16"/>
      <c r="AW17" s="51" t="str">
        <f t="shared" si="4"/>
        <v/>
      </c>
      <c r="AY17" s="32"/>
      <c r="AZ17" s="30"/>
      <c r="BA17" s="31"/>
      <c r="BB17" s="16"/>
      <c r="BC17" s="16"/>
      <c r="BD17" s="16"/>
      <c r="BE17" s="51" t="str">
        <f t="shared" si="5"/>
        <v/>
      </c>
      <c r="BF17" s="51" t="str">
        <f t="shared" si="17"/>
        <v/>
      </c>
      <c r="BG17" s="51" t="str">
        <f t="shared" si="18"/>
        <v/>
      </c>
      <c r="BH17" s="16"/>
      <c r="BI17" s="16"/>
      <c r="BJ17" s="51" t="str">
        <f t="shared" si="6"/>
        <v/>
      </c>
      <c r="BL17" s="43" t="str">
        <f t="shared" si="7"/>
        <v/>
      </c>
      <c r="BM17" s="44" t="str">
        <f t="shared" si="0"/>
        <v/>
      </c>
    </row>
    <row r="18" spans="2:65" x14ac:dyDescent="0.2">
      <c r="B18" s="26"/>
      <c r="C18" s="17"/>
      <c r="D18" s="79">
        <f t="shared" ca="1" si="8"/>
        <v>0</v>
      </c>
      <c r="E18" s="16"/>
      <c r="F18" s="17"/>
      <c r="G18" s="17"/>
      <c r="H18" s="65"/>
      <c r="I18" s="17"/>
      <c r="J18" s="17"/>
      <c r="L18" s="12"/>
      <c r="M18" s="18"/>
      <c r="N18" s="19"/>
      <c r="O18" s="16"/>
      <c r="P18" s="16"/>
      <c r="Q18" s="7"/>
      <c r="R18" s="51" t="str">
        <f t="shared" si="9"/>
        <v/>
      </c>
      <c r="S18" s="51" t="str">
        <f>IF(OR(EXACT(P18,""), EXACT(Q18,"")), "", Q18+$D18)</f>
        <v/>
      </c>
      <c r="T18" s="51" t="str">
        <f>IF(OR(EXACT(P18,""), EXACT(Q18,"")), "", R18+$D18)</f>
        <v/>
      </c>
      <c r="U18" s="16"/>
      <c r="V18" s="7"/>
      <c r="W18" s="51" t="str">
        <f t="shared" si="1"/>
        <v/>
      </c>
      <c r="Y18" s="12"/>
      <c r="Z18" s="18"/>
      <c r="AA18" s="13"/>
      <c r="AB18" s="16"/>
      <c r="AC18" s="16"/>
      <c r="AD18" s="7"/>
      <c r="AE18" s="51" t="str">
        <f t="shared" si="12"/>
        <v/>
      </c>
      <c r="AF18" s="51" t="str">
        <f>IF(OR(EXACT(AC18,""), EXACT(AD18,"")), "", AD18+$D18)</f>
        <v/>
      </c>
      <c r="AG18" s="51" t="str">
        <f>IF(OR(EXACT(AC18,""), EXACT(AD18,"")), "", AE18+$D18)</f>
        <v/>
      </c>
      <c r="AH18" s="16"/>
      <c r="AI18" s="7"/>
      <c r="AJ18" s="51" t="str">
        <f t="shared" si="2"/>
        <v/>
      </c>
      <c r="AL18" s="12"/>
      <c r="AM18" s="18" t="s">
        <v>7</v>
      </c>
      <c r="AN18" s="19" t="s">
        <v>52</v>
      </c>
      <c r="AO18" s="16" t="s">
        <v>4</v>
      </c>
      <c r="AP18" s="16">
        <v>30</v>
      </c>
      <c r="AQ18" s="7">
        <v>44118</v>
      </c>
      <c r="AR18" s="51">
        <f t="shared" si="3"/>
        <v>44148</v>
      </c>
      <c r="AS18" s="51">
        <f ca="1">IF(OR(EXACT(AP18,""), EXACT(AQ18,"")), "", AQ18+$D18)</f>
        <v>44118</v>
      </c>
      <c r="AT18" s="51">
        <f ca="1">IF(OR(EXACT(AP18,""), EXACT(AQ18,"")), "", AR18+$D18)</f>
        <v>44148</v>
      </c>
      <c r="AU18" s="16">
        <v>30</v>
      </c>
      <c r="AV18" s="7">
        <v>44118</v>
      </c>
      <c r="AW18" s="51">
        <f t="shared" si="4"/>
        <v>44148</v>
      </c>
      <c r="AY18" s="32"/>
      <c r="AZ18" s="30"/>
      <c r="BA18" s="31"/>
      <c r="BB18" s="16"/>
      <c r="BC18" s="16"/>
      <c r="BD18" s="7"/>
      <c r="BE18" s="51" t="str">
        <f t="shared" si="5"/>
        <v/>
      </c>
      <c r="BF18" s="51" t="str">
        <f>IF(OR(EXACT(BC18,""), EXACT(BD18,"")), "", BD18+$D18)</f>
        <v/>
      </c>
      <c r="BG18" s="51" t="str">
        <f>IF(OR(EXACT(BC18,""), EXACT(BD18,"")), "", BE18+$D18)</f>
        <v/>
      </c>
      <c r="BH18" s="16"/>
      <c r="BI18" s="7"/>
      <c r="BJ18" s="51" t="str">
        <f t="shared" si="6"/>
        <v/>
      </c>
      <c r="BL18" s="43" t="str">
        <f>IF(EXACT(B18,""),"",B18)</f>
        <v/>
      </c>
      <c r="BM18" s="44" t="str">
        <f t="shared" si="0"/>
        <v/>
      </c>
    </row>
    <row r="19" spans="2:65" x14ac:dyDescent="0.2">
      <c r="B19" s="26"/>
      <c r="C19" s="17"/>
      <c r="D19" s="79">
        <f t="shared" ca="1" si="8"/>
        <v>0</v>
      </c>
      <c r="E19" s="16"/>
      <c r="F19" s="17"/>
      <c r="G19" s="17"/>
      <c r="H19" s="65"/>
      <c r="I19" s="17"/>
      <c r="J19" s="17"/>
      <c r="L19" s="12"/>
      <c r="M19" s="18"/>
      <c r="N19" s="19"/>
      <c r="O19" s="16"/>
      <c r="P19" s="16"/>
      <c r="Q19" s="7"/>
      <c r="R19" s="51" t="str">
        <f t="shared" si="9"/>
        <v/>
      </c>
      <c r="S19" s="51" t="str">
        <f>IF(OR(EXACT(P19,""), EXACT(Q19,"")), "", Q19+$D19)</f>
        <v/>
      </c>
      <c r="T19" s="51" t="str">
        <f>IF(OR(EXACT(P19,""), EXACT(Q19,"")), "", R19+$D19)</f>
        <v/>
      </c>
      <c r="U19" s="16"/>
      <c r="V19" s="7"/>
      <c r="W19" s="51" t="str">
        <f t="shared" si="1"/>
        <v/>
      </c>
      <c r="Y19" s="12"/>
      <c r="Z19" s="18"/>
      <c r="AA19" s="13"/>
      <c r="AB19" s="16"/>
      <c r="AC19" s="16"/>
      <c r="AD19" s="7"/>
      <c r="AE19" s="51" t="str">
        <f t="shared" si="12"/>
        <v/>
      </c>
      <c r="AF19" s="51" t="str">
        <f>IF(OR(EXACT(AC19,""), EXACT(AD19,"")), "", AD19+$D19)</f>
        <v/>
      </c>
      <c r="AG19" s="51" t="str">
        <f>IF(OR(EXACT(AC19,""), EXACT(AD19,"")), "", AE19+$D19)</f>
        <v/>
      </c>
      <c r="AH19" s="16"/>
      <c r="AI19" s="7"/>
      <c r="AJ19" s="51" t="str">
        <f t="shared" si="2"/>
        <v/>
      </c>
      <c r="AL19" s="12"/>
      <c r="AM19" s="18" t="s">
        <v>7</v>
      </c>
      <c r="AN19" s="19" t="s">
        <v>53</v>
      </c>
      <c r="AO19" s="16" t="s">
        <v>4</v>
      </c>
      <c r="AP19" s="16">
        <v>30</v>
      </c>
      <c r="AQ19" s="7">
        <v>44118</v>
      </c>
      <c r="AR19" s="51">
        <f t="shared" si="3"/>
        <v>44148</v>
      </c>
      <c r="AS19" s="51">
        <f ca="1">IF(OR(EXACT(AP19,""), EXACT(AQ19,"")), "", AQ19+$D19)</f>
        <v>44118</v>
      </c>
      <c r="AT19" s="51">
        <f ca="1">IF(OR(EXACT(AP19,""), EXACT(AQ19,"")), "", AR19+$D19)</f>
        <v>44148</v>
      </c>
      <c r="AU19" s="16">
        <v>30</v>
      </c>
      <c r="AV19" s="7">
        <v>44118</v>
      </c>
      <c r="AW19" s="51">
        <f t="shared" si="4"/>
        <v>44148</v>
      </c>
      <c r="AY19" s="32"/>
      <c r="AZ19" s="30"/>
      <c r="BA19" s="31"/>
      <c r="BB19" s="16"/>
      <c r="BC19" s="16"/>
      <c r="BD19" s="7"/>
      <c r="BE19" s="51" t="str">
        <f t="shared" si="5"/>
        <v/>
      </c>
      <c r="BF19" s="51" t="str">
        <f>IF(OR(EXACT(BC19,""), EXACT(BD19,"")), "", BD19+$D19)</f>
        <v/>
      </c>
      <c r="BG19" s="51" t="str">
        <f>IF(OR(EXACT(BC19,""), EXACT(BD19,"")), "", BE19+$D19)</f>
        <v/>
      </c>
      <c r="BH19" s="16"/>
      <c r="BI19" s="7"/>
      <c r="BJ19" s="51" t="str">
        <f t="shared" si="6"/>
        <v/>
      </c>
      <c r="BL19" s="43" t="str">
        <f>IF(EXACT(B19,""),"",B19)</f>
        <v/>
      </c>
      <c r="BM19" s="44" t="str">
        <f t="shared" si="0"/>
        <v/>
      </c>
    </row>
    <row r="20" spans="2:65" x14ac:dyDescent="0.2">
      <c r="B20" s="26"/>
      <c r="C20" s="17"/>
      <c r="D20" s="79">
        <f t="shared" ca="1" si="8"/>
        <v>0</v>
      </c>
      <c r="E20" s="16"/>
      <c r="F20" s="17"/>
      <c r="G20" s="17"/>
      <c r="H20" s="65"/>
      <c r="I20" s="17"/>
      <c r="J20" s="17"/>
      <c r="L20" s="12"/>
      <c r="M20" s="18"/>
      <c r="N20" s="19"/>
      <c r="O20" s="16"/>
      <c r="P20" s="16"/>
      <c r="Q20" s="7"/>
      <c r="R20" s="51" t="str">
        <f t="shared" si="9"/>
        <v/>
      </c>
      <c r="S20" s="51" t="str">
        <f>IF(OR(EXACT(P20,""), EXACT(Q20,"")), "", Q20+$D20)</f>
        <v/>
      </c>
      <c r="T20" s="51" t="str">
        <f>IF(OR(EXACT(P20,""), EXACT(Q20,"")), "", R20+$D20)</f>
        <v/>
      </c>
      <c r="U20" s="16"/>
      <c r="V20" s="7"/>
      <c r="W20" s="51" t="str">
        <f t="shared" si="1"/>
        <v/>
      </c>
      <c r="Y20" s="12"/>
      <c r="Z20" s="18"/>
      <c r="AA20" s="13"/>
      <c r="AB20" s="16"/>
      <c r="AC20" s="16"/>
      <c r="AD20" s="7"/>
      <c r="AE20" s="51" t="str">
        <f t="shared" si="12"/>
        <v/>
      </c>
      <c r="AF20" s="51" t="str">
        <f>IF(OR(EXACT(AC20,""), EXACT(AD20,"")), "", AD20+$D20)</f>
        <v/>
      </c>
      <c r="AG20" s="51" t="str">
        <f>IF(OR(EXACT(AC20,""), EXACT(AD20,"")), "", AE20+$D20)</f>
        <v/>
      </c>
      <c r="AH20" s="16"/>
      <c r="AI20" s="7"/>
      <c r="AJ20" s="51" t="str">
        <f t="shared" si="2"/>
        <v/>
      </c>
      <c r="AL20" s="12"/>
      <c r="AM20" s="18" t="s">
        <v>7</v>
      </c>
      <c r="AN20" s="19" t="s">
        <v>54</v>
      </c>
      <c r="AO20" s="16" t="s">
        <v>4</v>
      </c>
      <c r="AP20" s="16">
        <v>30</v>
      </c>
      <c r="AQ20" s="7">
        <v>44118</v>
      </c>
      <c r="AR20" s="51">
        <f t="shared" si="3"/>
        <v>44148</v>
      </c>
      <c r="AS20" s="51">
        <f ca="1">IF(OR(EXACT(AP20,""), EXACT(AQ20,"")), "", AQ20+$D20)</f>
        <v>44118</v>
      </c>
      <c r="AT20" s="51">
        <f ca="1">IF(OR(EXACT(AP20,""), EXACT(AQ20,"")), "", AR20+$D20)</f>
        <v>44148</v>
      </c>
      <c r="AU20" s="16">
        <v>30</v>
      </c>
      <c r="AV20" s="7">
        <v>44118</v>
      </c>
      <c r="AW20" s="51">
        <f t="shared" si="4"/>
        <v>44148</v>
      </c>
      <c r="AY20" s="32"/>
      <c r="AZ20" s="30"/>
      <c r="BA20" s="31"/>
      <c r="BB20" s="16"/>
      <c r="BC20" s="16"/>
      <c r="BD20" s="7"/>
      <c r="BE20" s="51" t="str">
        <f t="shared" si="5"/>
        <v/>
      </c>
      <c r="BF20" s="51" t="str">
        <f>IF(OR(EXACT(BC20,""), EXACT(BD20,"")), "", BD20+$D20)</f>
        <v/>
      </c>
      <c r="BG20" s="51" t="str">
        <f>IF(OR(EXACT(BC20,""), EXACT(BD20,"")), "", BE20+$D20)</f>
        <v/>
      </c>
      <c r="BH20" s="16"/>
      <c r="BI20" s="7"/>
      <c r="BJ20" s="51" t="str">
        <f t="shared" si="6"/>
        <v/>
      </c>
      <c r="BL20" s="43" t="str">
        <f>IF(EXACT(B20,""),"",B20)</f>
        <v/>
      </c>
      <c r="BM20" s="44" t="str">
        <f t="shared" si="0"/>
        <v/>
      </c>
    </row>
    <row r="21" spans="2:65" x14ac:dyDescent="0.2">
      <c r="B21" s="26"/>
      <c r="C21" s="17"/>
      <c r="D21" s="79">
        <f t="shared" ca="1" si="8"/>
        <v>0</v>
      </c>
      <c r="E21" s="16"/>
      <c r="F21" s="17"/>
      <c r="G21" s="17"/>
      <c r="H21" s="65"/>
      <c r="I21" s="17"/>
      <c r="J21" s="17"/>
      <c r="L21" s="12"/>
      <c r="M21" s="18"/>
      <c r="N21" s="19"/>
      <c r="O21" s="16"/>
      <c r="P21" s="16"/>
      <c r="Q21" s="7"/>
      <c r="R21" s="51" t="str">
        <f t="shared" si="9"/>
        <v/>
      </c>
      <c r="S21" s="51" t="str">
        <f>IF(OR(EXACT(P21,""), EXACT(Q21,"")), "", Q21+$D21)</f>
        <v/>
      </c>
      <c r="T21" s="51" t="str">
        <f>IF(OR(EXACT(P21,""), EXACT(Q21,"")), "", R21+$D21)</f>
        <v/>
      </c>
      <c r="U21" s="16"/>
      <c r="V21" s="7"/>
      <c r="W21" s="51" t="str">
        <f t="shared" si="1"/>
        <v/>
      </c>
      <c r="Y21" s="12"/>
      <c r="Z21" s="18"/>
      <c r="AA21" s="13"/>
      <c r="AB21" s="16"/>
      <c r="AC21" s="16"/>
      <c r="AD21" s="7"/>
      <c r="AE21" s="51" t="str">
        <f t="shared" si="12"/>
        <v/>
      </c>
      <c r="AF21" s="51" t="str">
        <f>IF(OR(EXACT(AC21,""), EXACT(AD21,"")), "", AD21+$D21)</f>
        <v/>
      </c>
      <c r="AG21" s="51" t="str">
        <f>IF(OR(EXACT(AC21,""), EXACT(AD21,"")), "", AE21+$D21)</f>
        <v/>
      </c>
      <c r="AH21" s="16"/>
      <c r="AI21" s="7"/>
      <c r="AJ21" s="51" t="str">
        <f t="shared" si="2"/>
        <v/>
      </c>
      <c r="AL21" s="12"/>
      <c r="AM21" s="18" t="s">
        <v>7</v>
      </c>
      <c r="AN21" s="19" t="s">
        <v>35</v>
      </c>
      <c r="AO21" s="16" t="s">
        <v>4</v>
      </c>
      <c r="AP21" s="16">
        <v>30</v>
      </c>
      <c r="AQ21" s="7">
        <v>44118</v>
      </c>
      <c r="AR21" s="51">
        <f t="shared" si="3"/>
        <v>44148</v>
      </c>
      <c r="AS21" s="51">
        <f ca="1">IF(OR(EXACT(AP21,""), EXACT(AQ21,"")), "", AQ21+$D21)</f>
        <v>44118</v>
      </c>
      <c r="AT21" s="51">
        <f ca="1">IF(OR(EXACT(AP21,""), EXACT(AQ21,"")), "", AR21+$D21)</f>
        <v>44148</v>
      </c>
      <c r="AU21" s="16">
        <v>30</v>
      </c>
      <c r="AV21" s="7">
        <v>44118</v>
      </c>
      <c r="AW21" s="51">
        <f t="shared" si="4"/>
        <v>44148</v>
      </c>
      <c r="AY21" s="32"/>
      <c r="AZ21" s="30"/>
      <c r="BA21" s="31"/>
      <c r="BB21" s="16"/>
      <c r="BC21" s="16"/>
      <c r="BD21" s="7"/>
      <c r="BE21" s="51" t="str">
        <f t="shared" si="5"/>
        <v/>
      </c>
      <c r="BF21" s="51" t="str">
        <f>IF(OR(EXACT(BC21,""), EXACT(BD21,"")), "", BD21+$D21)</f>
        <v/>
      </c>
      <c r="BG21" s="51" t="str">
        <f>IF(OR(EXACT(BC21,""), EXACT(BD21,"")), "", BE21+$D21)</f>
        <v/>
      </c>
      <c r="BH21" s="16"/>
      <c r="BI21" s="7"/>
      <c r="BJ21" s="51" t="str">
        <f t="shared" si="6"/>
        <v/>
      </c>
      <c r="BL21" s="43" t="str">
        <f>IF(EXACT(B21,""),"",B21)</f>
        <v/>
      </c>
      <c r="BM21" s="44" t="str">
        <f t="shared" si="0"/>
        <v/>
      </c>
    </row>
    <row r="22" spans="2:65" x14ac:dyDescent="0.2">
      <c r="B22" s="26"/>
      <c r="C22" s="17"/>
      <c r="D22" s="79">
        <f t="shared" ca="1" si="8"/>
        <v>0</v>
      </c>
      <c r="E22" s="16"/>
      <c r="F22" s="17"/>
      <c r="G22" s="17"/>
      <c r="H22" s="65"/>
      <c r="I22" s="17"/>
      <c r="J22" s="17"/>
      <c r="L22" s="12"/>
      <c r="M22" s="18"/>
      <c r="N22" s="19"/>
      <c r="O22" s="16"/>
      <c r="P22" s="16"/>
      <c r="Q22" s="7"/>
      <c r="R22" s="51" t="str">
        <f t="shared" si="9"/>
        <v/>
      </c>
      <c r="S22" s="51" t="str">
        <f t="shared" ref="S22" si="37">IF(OR(EXACT(P22,""), EXACT(Q22,"")), "", Q22+$D22)</f>
        <v/>
      </c>
      <c r="T22" s="51" t="str">
        <f t="shared" ref="T22" si="38">IF(OR(EXACT(P22,""), EXACT(Q22,"")), "", R22+$D22)</f>
        <v/>
      </c>
      <c r="U22" s="16"/>
      <c r="V22" s="7"/>
      <c r="W22" s="51" t="str">
        <f t="shared" si="1"/>
        <v/>
      </c>
      <c r="Y22" s="12"/>
      <c r="Z22" s="18"/>
      <c r="AA22" s="13"/>
      <c r="AB22" s="16"/>
      <c r="AC22" s="16"/>
      <c r="AD22" s="7"/>
      <c r="AE22" s="51" t="str">
        <f t="shared" si="12"/>
        <v/>
      </c>
      <c r="AF22" s="51" t="str">
        <f t="shared" ref="AF22" si="39">IF(OR(EXACT(AC22,""), EXACT(AD22,"")), "", AD22+$D22)</f>
        <v/>
      </c>
      <c r="AG22" s="51" t="str">
        <f t="shared" ref="AG22" si="40">IF(OR(EXACT(AC22,""), EXACT(AD22,"")), "", AE22+$D22)</f>
        <v/>
      </c>
      <c r="AH22" s="16"/>
      <c r="AI22" s="7"/>
      <c r="AJ22" s="51" t="str">
        <f t="shared" si="2"/>
        <v/>
      </c>
      <c r="AL22" s="12"/>
      <c r="AM22" s="18" t="s">
        <v>7</v>
      </c>
      <c r="AN22" s="19" t="s">
        <v>49</v>
      </c>
      <c r="AO22" s="16" t="s">
        <v>4</v>
      </c>
      <c r="AP22" s="16">
        <v>30</v>
      </c>
      <c r="AQ22" s="7">
        <v>44118</v>
      </c>
      <c r="AR22" s="51">
        <f t="shared" si="3"/>
        <v>44148</v>
      </c>
      <c r="AS22" s="51">
        <f t="shared" ref="AS22" ca="1" si="41">IF(OR(EXACT(AP22,""), EXACT(AQ22,"")), "", AQ22+$D22)</f>
        <v>44118</v>
      </c>
      <c r="AT22" s="51">
        <f t="shared" ref="AT22" ca="1" si="42">IF(OR(EXACT(AP22,""), EXACT(AQ22,"")), "", AR22+$D22)</f>
        <v>44148</v>
      </c>
      <c r="AU22" s="16">
        <v>30</v>
      </c>
      <c r="AV22" s="7">
        <v>44118</v>
      </c>
      <c r="AW22" s="51">
        <f t="shared" si="4"/>
        <v>44148</v>
      </c>
      <c r="AY22" s="32"/>
      <c r="AZ22" s="30"/>
      <c r="BA22" s="31"/>
      <c r="BB22" s="16"/>
      <c r="BC22" s="16"/>
      <c r="BD22" s="7"/>
      <c r="BE22" s="51" t="str">
        <f t="shared" si="5"/>
        <v/>
      </c>
      <c r="BF22" s="51" t="str">
        <f t="shared" ref="BF22" si="43">IF(OR(EXACT(BC22,""), EXACT(BD22,"")), "", BD22+$D22)</f>
        <v/>
      </c>
      <c r="BG22" s="51" t="str">
        <f t="shared" ref="BG22" si="44">IF(OR(EXACT(BC22,""), EXACT(BD22,"")), "", BE22+$D22)</f>
        <v/>
      </c>
      <c r="BH22" s="16"/>
      <c r="BI22" s="7"/>
      <c r="BJ22" s="51" t="str">
        <f t="shared" si="6"/>
        <v/>
      </c>
      <c r="BL22" s="43" t="str">
        <f t="shared" ref="BL22" si="45">IF(EXACT(B22,""),"",B22)</f>
        <v/>
      </c>
      <c r="BM22" s="44" t="str">
        <f t="shared" si="0"/>
        <v/>
      </c>
    </row>
    <row r="23" spans="2:65" x14ac:dyDescent="0.2">
      <c r="B23" s="26"/>
      <c r="C23" s="17"/>
      <c r="D23" s="79">
        <f t="shared" ca="1" si="8"/>
        <v>0</v>
      </c>
      <c r="E23" s="16"/>
      <c r="F23" s="17"/>
      <c r="G23" s="17"/>
      <c r="H23" s="65"/>
      <c r="I23" s="17"/>
      <c r="J23" s="17"/>
      <c r="L23" s="12"/>
      <c r="M23" s="18"/>
      <c r="N23" s="19"/>
      <c r="O23" s="16"/>
      <c r="P23" s="16"/>
      <c r="Q23" s="7"/>
      <c r="R23" s="51" t="str">
        <f t="shared" si="9"/>
        <v/>
      </c>
      <c r="S23" s="51" t="str">
        <f t="shared" ref="S23:S24" si="46">IF(OR(EXACT(P23,""), EXACT(Q23,"")), "", Q23+$D23)</f>
        <v/>
      </c>
      <c r="T23" s="51" t="str">
        <f t="shared" ref="T23:T24" si="47">IF(OR(EXACT(P23,""), EXACT(Q23,"")), "", R23+$D23)</f>
        <v/>
      </c>
      <c r="U23" s="16"/>
      <c r="V23" s="7"/>
      <c r="W23" s="51" t="str">
        <f t="shared" si="1"/>
        <v/>
      </c>
      <c r="Y23" s="12"/>
      <c r="Z23" s="18"/>
      <c r="AA23" s="13"/>
      <c r="AB23" s="16"/>
      <c r="AC23" s="16"/>
      <c r="AD23" s="7"/>
      <c r="AE23" s="51" t="str">
        <f t="shared" si="12"/>
        <v/>
      </c>
      <c r="AF23" s="51" t="str">
        <f t="shared" ref="AF23:AF24" si="48">IF(OR(EXACT(AC23,""), EXACT(AD23,"")), "", AD23+$D23)</f>
        <v/>
      </c>
      <c r="AG23" s="51" t="str">
        <f t="shared" ref="AG23:AG24" si="49">IF(OR(EXACT(AC23,""), EXACT(AD23,"")), "", AE23+$D23)</f>
        <v/>
      </c>
      <c r="AH23" s="16"/>
      <c r="AI23" s="7"/>
      <c r="AJ23" s="51" t="str">
        <f t="shared" si="2"/>
        <v/>
      </c>
      <c r="AL23" s="12"/>
      <c r="AM23" s="18" t="s">
        <v>7</v>
      </c>
      <c r="AN23" s="19" t="s">
        <v>50</v>
      </c>
      <c r="AO23" s="16" t="s">
        <v>4</v>
      </c>
      <c r="AP23" s="16">
        <v>30</v>
      </c>
      <c r="AQ23" s="7">
        <v>44118</v>
      </c>
      <c r="AR23" s="51">
        <f t="shared" si="3"/>
        <v>44148</v>
      </c>
      <c r="AS23" s="51">
        <f t="shared" ref="AS23:AS24" ca="1" si="50">IF(OR(EXACT(AP23,""), EXACT(AQ23,"")), "", AQ23+$D23)</f>
        <v>44118</v>
      </c>
      <c r="AT23" s="51">
        <f t="shared" ref="AT23:AT24" ca="1" si="51">IF(OR(EXACT(AP23,""), EXACT(AQ23,"")), "", AR23+$D23)</f>
        <v>44148</v>
      </c>
      <c r="AU23" s="16">
        <v>30</v>
      </c>
      <c r="AV23" s="7">
        <v>44118</v>
      </c>
      <c r="AW23" s="51">
        <f t="shared" si="4"/>
        <v>44148</v>
      </c>
      <c r="AY23" s="32"/>
      <c r="AZ23" s="30"/>
      <c r="BA23" s="31"/>
      <c r="BB23" s="16"/>
      <c r="BC23" s="16"/>
      <c r="BD23" s="7"/>
      <c r="BE23" s="51" t="str">
        <f t="shared" si="5"/>
        <v/>
      </c>
      <c r="BF23" s="51" t="str">
        <f t="shared" ref="BF23:BF24" si="52">IF(OR(EXACT(BC23,""), EXACT(BD23,"")), "", BD23+$D23)</f>
        <v/>
      </c>
      <c r="BG23" s="51" t="str">
        <f t="shared" ref="BG23:BG24" si="53">IF(OR(EXACT(BC23,""), EXACT(BD23,"")), "", BE23+$D23)</f>
        <v/>
      </c>
      <c r="BH23" s="16"/>
      <c r="BI23" s="7"/>
      <c r="BJ23" s="51" t="str">
        <f t="shared" si="6"/>
        <v/>
      </c>
      <c r="BL23" s="43" t="str">
        <f t="shared" ref="BL23:BL24" si="54">IF(EXACT(B23,""),"",B23)</f>
        <v/>
      </c>
      <c r="BM23" s="44" t="str">
        <f t="shared" si="0"/>
        <v/>
      </c>
    </row>
    <row r="24" spans="2:65" x14ac:dyDescent="0.2">
      <c r="B24" s="26"/>
      <c r="C24" s="17"/>
      <c r="D24" s="79">
        <f t="shared" ca="1" si="8"/>
        <v>0</v>
      </c>
      <c r="E24" s="16"/>
      <c r="F24" s="17"/>
      <c r="G24" s="17"/>
      <c r="H24" s="65"/>
      <c r="I24" s="17"/>
      <c r="J24" s="17"/>
      <c r="L24" s="12"/>
      <c r="M24" s="18"/>
      <c r="N24" s="19"/>
      <c r="O24" s="16"/>
      <c r="P24" s="16"/>
      <c r="Q24" s="7"/>
      <c r="R24" s="51" t="str">
        <f t="shared" si="9"/>
        <v/>
      </c>
      <c r="S24" s="51" t="str">
        <f t="shared" si="46"/>
        <v/>
      </c>
      <c r="T24" s="51" t="str">
        <f t="shared" si="47"/>
        <v/>
      </c>
      <c r="U24" s="16"/>
      <c r="V24" s="7"/>
      <c r="W24" s="51" t="str">
        <f t="shared" si="1"/>
        <v/>
      </c>
      <c r="Y24" s="12"/>
      <c r="Z24" s="18"/>
      <c r="AA24" s="13"/>
      <c r="AB24" s="16"/>
      <c r="AC24" s="16"/>
      <c r="AD24" s="7"/>
      <c r="AE24" s="51" t="str">
        <f t="shared" si="12"/>
        <v/>
      </c>
      <c r="AF24" s="51" t="str">
        <f t="shared" si="48"/>
        <v/>
      </c>
      <c r="AG24" s="51" t="str">
        <f t="shared" si="49"/>
        <v/>
      </c>
      <c r="AH24" s="16"/>
      <c r="AI24" s="7"/>
      <c r="AJ24" s="51" t="str">
        <f t="shared" si="2"/>
        <v/>
      </c>
      <c r="AL24" s="12"/>
      <c r="AM24" s="18" t="s">
        <v>7</v>
      </c>
      <c r="AN24" s="19" t="s">
        <v>51</v>
      </c>
      <c r="AO24" s="16" t="s">
        <v>4</v>
      </c>
      <c r="AP24" s="16">
        <v>30</v>
      </c>
      <c r="AQ24" s="7">
        <v>44118</v>
      </c>
      <c r="AR24" s="51">
        <f t="shared" si="3"/>
        <v>44148</v>
      </c>
      <c r="AS24" s="51">
        <f t="shared" ca="1" si="50"/>
        <v>44118</v>
      </c>
      <c r="AT24" s="51">
        <f t="shared" ca="1" si="51"/>
        <v>44148</v>
      </c>
      <c r="AU24" s="16">
        <v>30</v>
      </c>
      <c r="AV24" s="7">
        <v>44118</v>
      </c>
      <c r="AW24" s="51">
        <f t="shared" si="4"/>
        <v>44148</v>
      </c>
      <c r="AY24" s="32"/>
      <c r="AZ24" s="30"/>
      <c r="BA24" s="31"/>
      <c r="BB24" s="16"/>
      <c r="BC24" s="16"/>
      <c r="BD24" s="7"/>
      <c r="BE24" s="51" t="str">
        <f t="shared" si="5"/>
        <v/>
      </c>
      <c r="BF24" s="51" t="str">
        <f t="shared" si="52"/>
        <v/>
      </c>
      <c r="BG24" s="51" t="str">
        <f t="shared" si="53"/>
        <v/>
      </c>
      <c r="BH24" s="16"/>
      <c r="BI24" s="7"/>
      <c r="BJ24" s="51" t="str">
        <f t="shared" si="6"/>
        <v/>
      </c>
      <c r="BL24" s="43" t="str">
        <f t="shared" si="54"/>
        <v/>
      </c>
      <c r="BM24" s="44" t="str">
        <f t="shared" si="0"/>
        <v/>
      </c>
    </row>
    <row r="25" spans="2:65" x14ac:dyDescent="0.2">
      <c r="B25" s="26"/>
      <c r="C25" s="17"/>
      <c r="D25" s="79">
        <f t="shared" ca="1" si="8"/>
        <v>0</v>
      </c>
      <c r="E25" s="16"/>
      <c r="F25" s="17"/>
      <c r="G25" s="17"/>
      <c r="H25" s="65"/>
      <c r="I25" s="17"/>
      <c r="J25" s="17"/>
      <c r="L25" s="12"/>
      <c r="M25" s="18"/>
      <c r="N25" s="19"/>
      <c r="O25" s="16"/>
      <c r="P25" s="16"/>
      <c r="Q25" s="7"/>
      <c r="R25" s="51" t="str">
        <f t="shared" si="9"/>
        <v/>
      </c>
      <c r="S25" s="51" t="str">
        <f t="shared" ref="S25" si="55">IF(OR(EXACT(P25,""), EXACT(Q25,"")), "", Q25+$D25)</f>
        <v/>
      </c>
      <c r="T25" s="51" t="str">
        <f t="shared" ref="T25" si="56">IF(OR(EXACT(P25,""), EXACT(Q25,"")), "", R25+$D25)</f>
        <v/>
      </c>
      <c r="U25" s="16"/>
      <c r="V25" s="7"/>
      <c r="W25" s="51" t="str">
        <f t="shared" si="1"/>
        <v/>
      </c>
      <c r="Y25" s="12"/>
      <c r="Z25" s="18"/>
      <c r="AA25" s="13"/>
      <c r="AB25" s="16"/>
      <c r="AC25" s="16"/>
      <c r="AD25" s="7"/>
      <c r="AE25" s="51" t="str">
        <f t="shared" si="12"/>
        <v/>
      </c>
      <c r="AF25" s="51" t="str">
        <f t="shared" ref="AF25" si="57">IF(OR(EXACT(AC25,""), EXACT(AD25,"")), "", AD25+$D25)</f>
        <v/>
      </c>
      <c r="AG25" s="51" t="str">
        <f t="shared" ref="AG25" si="58">IF(OR(EXACT(AC25,""), EXACT(AD25,"")), "", AE25+$D25)</f>
        <v/>
      </c>
      <c r="AH25" s="16"/>
      <c r="AI25" s="7"/>
      <c r="AJ25" s="51" t="str">
        <f t="shared" si="2"/>
        <v/>
      </c>
      <c r="AL25" s="12"/>
      <c r="AM25" s="18" t="s">
        <v>7</v>
      </c>
      <c r="AN25" s="19" t="s">
        <v>45</v>
      </c>
      <c r="AO25" s="16" t="s">
        <v>4</v>
      </c>
      <c r="AP25" s="16">
        <v>30</v>
      </c>
      <c r="AQ25" s="7">
        <v>44118</v>
      </c>
      <c r="AR25" s="51">
        <f t="shared" si="3"/>
        <v>44148</v>
      </c>
      <c r="AS25" s="51">
        <f t="shared" ref="AS25" ca="1" si="59">IF(OR(EXACT(AP25,""), EXACT(AQ25,"")), "", AQ25+$D25)</f>
        <v>44118</v>
      </c>
      <c r="AT25" s="51">
        <f t="shared" ref="AT25" ca="1" si="60">IF(OR(EXACT(AP25,""), EXACT(AQ25,"")), "", AR25+$D25)</f>
        <v>44148</v>
      </c>
      <c r="AU25" s="16">
        <v>30</v>
      </c>
      <c r="AV25" s="7">
        <v>44118</v>
      </c>
      <c r="AW25" s="51">
        <f t="shared" si="4"/>
        <v>44148</v>
      </c>
      <c r="AY25" s="32"/>
      <c r="AZ25" s="30"/>
      <c r="BA25" s="31"/>
      <c r="BB25" s="16"/>
      <c r="BC25" s="16"/>
      <c r="BD25" s="7"/>
      <c r="BE25" s="51" t="str">
        <f t="shared" si="5"/>
        <v/>
      </c>
      <c r="BF25" s="51" t="str">
        <f t="shared" ref="BF25" si="61">IF(OR(EXACT(BC25,""), EXACT(BD25,"")), "", BD25+$D25)</f>
        <v/>
      </c>
      <c r="BG25" s="51" t="str">
        <f t="shared" ref="BG25" si="62">IF(OR(EXACT(BC25,""), EXACT(BD25,"")), "", BE25+$D25)</f>
        <v/>
      </c>
      <c r="BH25" s="16"/>
      <c r="BI25" s="7"/>
      <c r="BJ25" s="51" t="str">
        <f t="shared" si="6"/>
        <v/>
      </c>
      <c r="BL25" s="43" t="str">
        <f t="shared" ref="BL25" si="63">IF(EXACT(B25,""),"",B25)</f>
        <v/>
      </c>
      <c r="BM25" s="44" t="str">
        <f t="shared" si="0"/>
        <v/>
      </c>
    </row>
    <row r="26" spans="2:65" x14ac:dyDescent="0.2">
      <c r="B26" s="26"/>
      <c r="C26" s="17"/>
      <c r="D26" s="79">
        <f t="shared" ca="1" si="8"/>
        <v>0</v>
      </c>
      <c r="E26" s="16"/>
      <c r="F26" s="17"/>
      <c r="G26" s="17"/>
      <c r="H26" s="65"/>
      <c r="I26" s="17"/>
      <c r="J26" s="17"/>
      <c r="L26" s="12"/>
      <c r="M26" s="18"/>
      <c r="N26" s="19"/>
      <c r="O26" s="16"/>
      <c r="P26" s="16"/>
      <c r="Q26" s="7"/>
      <c r="R26" s="51" t="str">
        <f t="shared" si="9"/>
        <v/>
      </c>
      <c r="S26" s="51" t="str">
        <f t="shared" si="10"/>
        <v/>
      </c>
      <c r="T26" s="51" t="str">
        <f t="shared" si="11"/>
        <v/>
      </c>
      <c r="U26" s="16"/>
      <c r="V26" s="7"/>
      <c r="W26" s="51" t="str">
        <f t="shared" si="1"/>
        <v/>
      </c>
      <c r="Y26" s="12"/>
      <c r="Z26" s="18"/>
      <c r="AA26" s="13"/>
      <c r="AB26" s="16"/>
      <c r="AC26" s="16"/>
      <c r="AD26" s="7"/>
      <c r="AE26" s="51" t="str">
        <f t="shared" si="12"/>
        <v/>
      </c>
      <c r="AF26" s="51" t="str">
        <f t="shared" si="13"/>
        <v/>
      </c>
      <c r="AG26" s="51" t="str">
        <f t="shared" si="14"/>
        <v/>
      </c>
      <c r="AH26" s="16"/>
      <c r="AI26" s="7"/>
      <c r="AJ26" s="51" t="str">
        <f t="shared" si="2"/>
        <v/>
      </c>
      <c r="AL26" s="12"/>
      <c r="AM26" s="18" t="s">
        <v>7</v>
      </c>
      <c r="AN26" s="19" t="s">
        <v>46</v>
      </c>
      <c r="AO26" s="16" t="s">
        <v>4</v>
      </c>
      <c r="AP26" s="16">
        <v>30</v>
      </c>
      <c r="AQ26" s="7">
        <v>44118</v>
      </c>
      <c r="AR26" s="51">
        <f t="shared" si="3"/>
        <v>44148</v>
      </c>
      <c r="AS26" s="51">
        <f t="shared" ca="1" si="15"/>
        <v>44118</v>
      </c>
      <c r="AT26" s="51">
        <f t="shared" ca="1" si="16"/>
        <v>44148</v>
      </c>
      <c r="AU26" s="16">
        <v>30</v>
      </c>
      <c r="AV26" s="7">
        <v>44118</v>
      </c>
      <c r="AW26" s="51">
        <f t="shared" si="4"/>
        <v>44148</v>
      </c>
      <c r="AY26" s="32"/>
      <c r="AZ26" s="30"/>
      <c r="BA26" s="31"/>
      <c r="BB26" s="16"/>
      <c r="BC26" s="16"/>
      <c r="BD26" s="7"/>
      <c r="BE26" s="51" t="str">
        <f t="shared" si="5"/>
        <v/>
      </c>
      <c r="BF26" s="51" t="str">
        <f t="shared" si="17"/>
        <v/>
      </c>
      <c r="BG26" s="51" t="str">
        <f t="shared" si="18"/>
        <v/>
      </c>
      <c r="BH26" s="16"/>
      <c r="BI26" s="7"/>
      <c r="BJ26" s="51" t="str">
        <f t="shared" si="6"/>
        <v/>
      </c>
      <c r="BL26" s="43" t="str">
        <f t="shared" si="7"/>
        <v/>
      </c>
      <c r="BM26" s="44" t="str">
        <f t="shared" si="0"/>
        <v/>
      </c>
    </row>
    <row r="27" spans="2:65" x14ac:dyDescent="0.2">
      <c r="B27" s="26"/>
      <c r="C27" s="17"/>
      <c r="D27" s="79">
        <f t="shared" ca="1" si="8"/>
        <v>0</v>
      </c>
      <c r="E27" s="16"/>
      <c r="F27" s="17"/>
      <c r="G27" s="17"/>
      <c r="H27" s="65"/>
      <c r="I27" s="17"/>
      <c r="J27" s="17"/>
      <c r="L27" s="12"/>
      <c r="M27" s="18"/>
      <c r="N27" s="19"/>
      <c r="O27" s="16"/>
      <c r="P27" s="16"/>
      <c r="Q27" s="7"/>
      <c r="R27" s="51" t="str">
        <f t="shared" si="9"/>
        <v/>
      </c>
      <c r="S27" s="51" t="str">
        <f t="shared" ref="S27" si="64">IF(OR(EXACT(P27,""), EXACT(Q27,"")), "", Q27+$D27)</f>
        <v/>
      </c>
      <c r="T27" s="51" t="str">
        <f t="shared" ref="T27" si="65">IF(OR(EXACT(P27,""), EXACT(Q27,"")), "", R27+$D27)</f>
        <v/>
      </c>
      <c r="U27" s="16"/>
      <c r="V27" s="7"/>
      <c r="W27" s="51" t="str">
        <f t="shared" si="1"/>
        <v/>
      </c>
      <c r="Y27" s="12"/>
      <c r="Z27" s="18"/>
      <c r="AA27" s="13"/>
      <c r="AB27" s="16"/>
      <c r="AC27" s="16"/>
      <c r="AD27" s="7"/>
      <c r="AE27" s="51" t="str">
        <f t="shared" si="12"/>
        <v/>
      </c>
      <c r="AF27" s="51" t="str">
        <f t="shared" ref="AF27" si="66">IF(OR(EXACT(AC27,""), EXACT(AD27,"")), "", AD27+$D27)</f>
        <v/>
      </c>
      <c r="AG27" s="51" t="str">
        <f t="shared" ref="AG27" si="67">IF(OR(EXACT(AC27,""), EXACT(AD27,"")), "", AE27+$D27)</f>
        <v/>
      </c>
      <c r="AH27" s="16"/>
      <c r="AI27" s="7"/>
      <c r="AJ27" s="51" t="str">
        <f t="shared" si="2"/>
        <v/>
      </c>
      <c r="AL27" s="12"/>
      <c r="AM27" s="18" t="s">
        <v>7</v>
      </c>
      <c r="AN27" s="19" t="s">
        <v>47</v>
      </c>
      <c r="AO27" s="16" t="s">
        <v>4</v>
      </c>
      <c r="AP27" s="16">
        <v>30</v>
      </c>
      <c r="AQ27" s="7">
        <v>44118</v>
      </c>
      <c r="AR27" s="51">
        <f t="shared" si="3"/>
        <v>44148</v>
      </c>
      <c r="AS27" s="51">
        <f t="shared" ref="AS27" ca="1" si="68">IF(OR(EXACT(AP27,""), EXACT(AQ27,"")), "", AQ27+$D27)</f>
        <v>44118</v>
      </c>
      <c r="AT27" s="51">
        <f t="shared" ref="AT27" ca="1" si="69">IF(OR(EXACT(AP27,""), EXACT(AQ27,"")), "", AR27+$D27)</f>
        <v>44148</v>
      </c>
      <c r="AU27" s="16">
        <v>30</v>
      </c>
      <c r="AV27" s="7">
        <v>44118</v>
      </c>
      <c r="AW27" s="51">
        <f t="shared" si="4"/>
        <v>44148</v>
      </c>
      <c r="AY27" s="32"/>
      <c r="AZ27" s="30"/>
      <c r="BA27" s="31"/>
      <c r="BB27" s="16"/>
      <c r="BC27" s="16"/>
      <c r="BD27" s="7"/>
      <c r="BE27" s="51" t="str">
        <f t="shared" si="5"/>
        <v/>
      </c>
      <c r="BF27" s="51" t="str">
        <f t="shared" ref="BF27" si="70">IF(OR(EXACT(BC27,""), EXACT(BD27,"")), "", BD27+$D27)</f>
        <v/>
      </c>
      <c r="BG27" s="51" t="str">
        <f t="shared" ref="BG27" si="71">IF(OR(EXACT(BC27,""), EXACT(BD27,"")), "", BE27+$D27)</f>
        <v/>
      </c>
      <c r="BH27" s="16"/>
      <c r="BI27" s="7"/>
      <c r="BJ27" s="51" t="str">
        <f t="shared" si="6"/>
        <v/>
      </c>
      <c r="BL27" s="43" t="str">
        <f t="shared" ref="BL27" si="72">IF(EXACT(B27,""),"",B27)</f>
        <v/>
      </c>
      <c r="BM27" s="44" t="str">
        <f t="shared" si="0"/>
        <v/>
      </c>
    </row>
    <row r="28" spans="2:65" x14ac:dyDescent="0.2">
      <c r="B28" s="26"/>
      <c r="C28" s="17"/>
      <c r="D28" s="79">
        <f t="shared" ca="1" si="8"/>
        <v>0</v>
      </c>
      <c r="E28" s="16"/>
      <c r="F28" s="17"/>
      <c r="G28" s="17"/>
      <c r="H28" s="65"/>
      <c r="I28" s="17"/>
      <c r="J28" s="17"/>
      <c r="L28" s="12"/>
      <c r="M28" s="18"/>
      <c r="N28" s="19"/>
      <c r="O28" s="16"/>
      <c r="P28" s="16"/>
      <c r="Q28" s="7"/>
      <c r="R28" s="51" t="str">
        <f t="shared" si="9"/>
        <v/>
      </c>
      <c r="S28" s="51" t="str">
        <f t="shared" ref="S28" si="73">IF(OR(EXACT(P28,""), EXACT(Q28,"")), "", Q28+$D28)</f>
        <v/>
      </c>
      <c r="T28" s="51" t="str">
        <f t="shared" ref="T28" si="74">IF(OR(EXACT(P28,""), EXACT(Q28,"")), "", R28+$D28)</f>
        <v/>
      </c>
      <c r="U28" s="16"/>
      <c r="V28" s="7"/>
      <c r="W28" s="51" t="str">
        <f t="shared" si="1"/>
        <v/>
      </c>
      <c r="Y28" s="12"/>
      <c r="Z28" s="18"/>
      <c r="AA28" s="13"/>
      <c r="AB28" s="16"/>
      <c r="AC28" s="16"/>
      <c r="AD28" s="7"/>
      <c r="AE28" s="51" t="str">
        <f t="shared" si="12"/>
        <v/>
      </c>
      <c r="AF28" s="51" t="str">
        <f t="shared" ref="AF28" si="75">IF(OR(EXACT(AC28,""), EXACT(AD28,"")), "", AD28+$D28)</f>
        <v/>
      </c>
      <c r="AG28" s="51" t="str">
        <f t="shared" ref="AG28" si="76">IF(OR(EXACT(AC28,""), EXACT(AD28,"")), "", AE28+$D28)</f>
        <v/>
      </c>
      <c r="AH28" s="16"/>
      <c r="AI28" s="7"/>
      <c r="AJ28" s="51" t="str">
        <f t="shared" si="2"/>
        <v/>
      </c>
      <c r="AL28" s="12"/>
      <c r="AM28" s="18" t="s">
        <v>7</v>
      </c>
      <c r="AN28" s="19" t="s">
        <v>57</v>
      </c>
      <c r="AO28" s="16" t="s">
        <v>4</v>
      </c>
      <c r="AP28" s="16">
        <v>30</v>
      </c>
      <c r="AQ28" s="7">
        <v>44118</v>
      </c>
      <c r="AR28" s="51">
        <f t="shared" si="3"/>
        <v>44148</v>
      </c>
      <c r="AS28" s="51">
        <f t="shared" ref="AS28" ca="1" si="77">IF(OR(EXACT(AP28,""), EXACT(AQ28,"")), "", AQ28+$D28)</f>
        <v>44118</v>
      </c>
      <c r="AT28" s="51">
        <f t="shared" ref="AT28" ca="1" si="78">IF(OR(EXACT(AP28,""), EXACT(AQ28,"")), "", AR28+$D28)</f>
        <v>44148</v>
      </c>
      <c r="AU28" s="16">
        <v>30</v>
      </c>
      <c r="AV28" s="7">
        <v>44118</v>
      </c>
      <c r="AW28" s="51">
        <f t="shared" si="4"/>
        <v>44148</v>
      </c>
      <c r="AY28" s="32"/>
      <c r="AZ28" s="30"/>
      <c r="BA28" s="31"/>
      <c r="BB28" s="16"/>
      <c r="BC28" s="16"/>
      <c r="BD28" s="7"/>
      <c r="BE28" s="51" t="str">
        <f t="shared" si="5"/>
        <v/>
      </c>
      <c r="BF28" s="51" t="str">
        <f t="shared" ref="BF28" si="79">IF(OR(EXACT(BC28,""), EXACT(BD28,"")), "", BD28+$D28)</f>
        <v/>
      </c>
      <c r="BG28" s="51" t="str">
        <f t="shared" ref="BG28" si="80">IF(OR(EXACT(BC28,""), EXACT(BD28,"")), "", BE28+$D28)</f>
        <v/>
      </c>
      <c r="BH28" s="16"/>
      <c r="BI28" s="7"/>
      <c r="BJ28" s="51" t="str">
        <f t="shared" si="6"/>
        <v/>
      </c>
      <c r="BL28" s="43" t="str">
        <f t="shared" ref="BL28" si="81">IF(EXACT(B28,""),"",B28)</f>
        <v/>
      </c>
      <c r="BM28" s="44" t="str">
        <f t="shared" si="0"/>
        <v/>
      </c>
    </row>
    <row r="29" spans="2:65" x14ac:dyDescent="0.2">
      <c r="B29" s="26"/>
      <c r="C29" s="17"/>
      <c r="D29" s="79">
        <f t="shared" ca="1" si="8"/>
        <v>0</v>
      </c>
      <c r="E29" s="16"/>
      <c r="F29" s="17"/>
      <c r="G29" s="17"/>
      <c r="H29" s="65"/>
      <c r="I29" s="17"/>
      <c r="J29" s="17"/>
      <c r="L29" s="12"/>
      <c r="M29" s="18"/>
      <c r="N29" s="19"/>
      <c r="O29" s="16"/>
      <c r="P29" s="16"/>
      <c r="Q29" s="7"/>
      <c r="R29" s="51" t="str">
        <f t="shared" si="9"/>
        <v/>
      </c>
      <c r="S29" s="51" t="str">
        <f>IF(OR(EXACT(P29,""), EXACT(Q29,"")), "", Q29+$D29)</f>
        <v/>
      </c>
      <c r="T29" s="51" t="str">
        <f>IF(OR(EXACT(P29,""), EXACT(Q29,"")), "", R29+$D29)</f>
        <v/>
      </c>
      <c r="U29" s="16"/>
      <c r="V29" s="7"/>
      <c r="W29" s="51" t="str">
        <f t="shared" si="1"/>
        <v/>
      </c>
      <c r="Y29" s="12"/>
      <c r="Z29" s="18"/>
      <c r="AA29" s="13"/>
      <c r="AB29" s="16"/>
      <c r="AC29" s="16"/>
      <c r="AD29" s="7"/>
      <c r="AE29" s="51" t="str">
        <f t="shared" si="12"/>
        <v/>
      </c>
      <c r="AF29" s="51" t="str">
        <f>IF(OR(EXACT(AC29,""), EXACT(AD29,"")), "", AD29+$D29)</f>
        <v/>
      </c>
      <c r="AG29" s="51" t="str">
        <f>IF(OR(EXACT(AC29,""), EXACT(AD29,"")), "", AE29+$D29)</f>
        <v/>
      </c>
      <c r="AH29" s="16"/>
      <c r="AI29" s="7"/>
      <c r="AJ29" s="51" t="str">
        <f t="shared" si="2"/>
        <v/>
      </c>
      <c r="AL29" s="12"/>
      <c r="AM29" s="18" t="s">
        <v>7</v>
      </c>
      <c r="AN29" s="19" t="s">
        <v>58</v>
      </c>
      <c r="AO29" s="16" t="s">
        <v>4</v>
      </c>
      <c r="AP29" s="16">
        <v>30</v>
      </c>
      <c r="AQ29" s="7">
        <v>44118</v>
      </c>
      <c r="AR29" s="51">
        <f t="shared" si="3"/>
        <v>44148</v>
      </c>
      <c r="AS29" s="51">
        <f ca="1">IF(OR(EXACT(AP29,""), EXACT(AQ29,"")), "", AQ29+$D29)</f>
        <v>44118</v>
      </c>
      <c r="AT29" s="51">
        <f ca="1">IF(OR(EXACT(AP29,""), EXACT(AQ29,"")), "", AR29+$D29)</f>
        <v>44148</v>
      </c>
      <c r="AU29" s="16">
        <v>30</v>
      </c>
      <c r="AV29" s="7">
        <v>44118</v>
      </c>
      <c r="AW29" s="51">
        <f t="shared" si="4"/>
        <v>44148</v>
      </c>
      <c r="AY29" s="32"/>
      <c r="AZ29" s="30"/>
      <c r="BA29" s="31"/>
      <c r="BB29" s="16"/>
      <c r="BC29" s="16"/>
      <c r="BD29" s="7"/>
      <c r="BE29" s="51" t="str">
        <f t="shared" si="5"/>
        <v/>
      </c>
      <c r="BF29" s="51" t="str">
        <f>IF(OR(EXACT(BC29,""), EXACT(BD29,"")), "", BD29+$D29)</f>
        <v/>
      </c>
      <c r="BG29" s="51" t="str">
        <f>IF(OR(EXACT(BC29,""), EXACT(BD29,"")), "", BE29+$D29)</f>
        <v/>
      </c>
      <c r="BH29" s="16"/>
      <c r="BI29" s="7"/>
      <c r="BJ29" s="51" t="str">
        <f t="shared" si="6"/>
        <v/>
      </c>
      <c r="BL29" s="43" t="str">
        <f t="shared" ref="BL29:BL30" si="82">IF(EXACT(B29,""),"",B29)</f>
        <v/>
      </c>
      <c r="BM29" s="44" t="str">
        <f t="shared" si="0"/>
        <v/>
      </c>
    </row>
    <row r="30" spans="2:65" x14ac:dyDescent="0.2">
      <c r="B30" s="26"/>
      <c r="C30" s="17"/>
      <c r="D30" s="79">
        <f t="shared" ca="1" si="8"/>
        <v>0</v>
      </c>
      <c r="E30" s="16"/>
      <c r="F30" s="17"/>
      <c r="G30" s="17"/>
      <c r="H30" s="65"/>
      <c r="I30" s="17"/>
      <c r="J30" s="17"/>
      <c r="L30" s="12"/>
      <c r="M30" s="18"/>
      <c r="N30" s="19"/>
      <c r="O30" s="16"/>
      <c r="P30" s="16"/>
      <c r="Q30" s="7"/>
      <c r="R30" s="51" t="str">
        <f t="shared" si="9"/>
        <v/>
      </c>
      <c r="S30" s="51" t="str">
        <f>IF(OR(EXACT(P30,""), EXACT(Q30,"")), "", Q30+$D30)</f>
        <v/>
      </c>
      <c r="T30" s="51" t="str">
        <f>IF(OR(EXACT(P30,""), EXACT(Q30,"")), "", R30+$D30)</f>
        <v/>
      </c>
      <c r="U30" s="16"/>
      <c r="V30" s="7"/>
      <c r="W30" s="51" t="str">
        <f t="shared" si="1"/>
        <v/>
      </c>
      <c r="Y30" s="12"/>
      <c r="Z30" s="18"/>
      <c r="AA30" s="13"/>
      <c r="AB30" s="16"/>
      <c r="AC30" s="16"/>
      <c r="AD30" s="7"/>
      <c r="AE30" s="51" t="str">
        <f t="shared" si="12"/>
        <v/>
      </c>
      <c r="AF30" s="51" t="str">
        <f>IF(OR(EXACT(AC30,""), EXACT(AD30,"")), "", AD30+$D30)</f>
        <v/>
      </c>
      <c r="AG30" s="51" t="str">
        <f>IF(OR(EXACT(AC30,""), EXACT(AD30,"")), "", AE30+$D30)</f>
        <v/>
      </c>
      <c r="AH30" s="16"/>
      <c r="AI30" s="7"/>
      <c r="AJ30" s="51" t="str">
        <f t="shared" si="2"/>
        <v/>
      </c>
      <c r="AL30" s="12"/>
      <c r="AM30" s="18" t="s">
        <v>7</v>
      </c>
      <c r="AN30" s="19" t="s">
        <v>59</v>
      </c>
      <c r="AO30" s="16" t="s">
        <v>4</v>
      </c>
      <c r="AP30" s="16">
        <v>30</v>
      </c>
      <c r="AQ30" s="7">
        <v>44118</v>
      </c>
      <c r="AR30" s="51">
        <f t="shared" si="3"/>
        <v>44148</v>
      </c>
      <c r="AS30" s="51">
        <f ca="1">IF(OR(EXACT(AP30,""), EXACT(AQ30,"")), "", AQ30+$D30)</f>
        <v>44118</v>
      </c>
      <c r="AT30" s="51">
        <f ca="1">IF(OR(EXACT(AP30,""), EXACT(AQ30,"")), "", AR30+$D30)</f>
        <v>44148</v>
      </c>
      <c r="AU30" s="16">
        <v>30</v>
      </c>
      <c r="AV30" s="7">
        <v>44118</v>
      </c>
      <c r="AW30" s="51">
        <f t="shared" si="4"/>
        <v>44148</v>
      </c>
      <c r="AY30" s="32"/>
      <c r="AZ30" s="30"/>
      <c r="BA30" s="31"/>
      <c r="BB30" s="16"/>
      <c r="BC30" s="16"/>
      <c r="BD30" s="7"/>
      <c r="BE30" s="51" t="str">
        <f t="shared" si="5"/>
        <v/>
      </c>
      <c r="BF30" s="51" t="str">
        <f>IF(OR(EXACT(BC30,""), EXACT(BD30,"")), "", BD30+$D30)</f>
        <v/>
      </c>
      <c r="BG30" s="51" t="str">
        <f>IF(OR(EXACT(BC30,""), EXACT(BD30,"")), "", BE30+$D30)</f>
        <v/>
      </c>
      <c r="BH30" s="16"/>
      <c r="BI30" s="7"/>
      <c r="BJ30" s="51" t="str">
        <f t="shared" si="6"/>
        <v/>
      </c>
      <c r="BL30" s="43" t="str">
        <f t="shared" si="82"/>
        <v/>
      </c>
      <c r="BM30" s="44" t="str">
        <f t="shared" si="0"/>
        <v/>
      </c>
    </row>
    <row r="31" spans="2:65" x14ac:dyDescent="0.2">
      <c r="B31" s="26"/>
      <c r="C31" s="17"/>
      <c r="D31" s="79">
        <f t="shared" ca="1" si="8"/>
        <v>0</v>
      </c>
      <c r="E31" s="16"/>
      <c r="F31" s="17"/>
      <c r="G31" s="17"/>
      <c r="H31" s="65"/>
      <c r="I31" s="17"/>
      <c r="J31" s="17"/>
      <c r="L31" s="12"/>
      <c r="M31" s="18"/>
      <c r="N31" s="19"/>
      <c r="O31" s="16"/>
      <c r="P31" s="16"/>
      <c r="Q31" s="7"/>
      <c r="R31" s="51" t="str">
        <f t="shared" si="9"/>
        <v/>
      </c>
      <c r="S31" s="51" t="str">
        <f>IF(OR(EXACT(P31,""), EXACT(Q31,"")), "", Q31+$D31)</f>
        <v/>
      </c>
      <c r="T31" s="51" t="str">
        <f>IF(OR(EXACT(P31,""), EXACT(Q31,"")), "", R31+$D31)</f>
        <v/>
      </c>
      <c r="U31" s="16"/>
      <c r="V31" s="7"/>
      <c r="W31" s="51" t="str">
        <f t="shared" si="1"/>
        <v/>
      </c>
      <c r="Y31" s="12"/>
      <c r="Z31" s="18"/>
      <c r="AA31" s="13"/>
      <c r="AB31" s="16"/>
      <c r="AC31" s="16"/>
      <c r="AD31" s="7"/>
      <c r="AE31" s="51" t="str">
        <f t="shared" si="12"/>
        <v/>
      </c>
      <c r="AF31" s="51" t="str">
        <f>IF(OR(EXACT(AC31,""), EXACT(AD31,"")), "", AD31+$D31)</f>
        <v/>
      </c>
      <c r="AG31" s="51" t="str">
        <f>IF(OR(EXACT(AC31,""), EXACT(AD31,"")), "", AE31+$D31)</f>
        <v/>
      </c>
      <c r="AH31" s="16"/>
      <c r="AI31" s="7"/>
      <c r="AJ31" s="51" t="str">
        <f t="shared" si="2"/>
        <v/>
      </c>
      <c r="AL31" s="12"/>
      <c r="AM31" s="18" t="s">
        <v>7</v>
      </c>
      <c r="AN31" s="19" t="s">
        <v>48</v>
      </c>
      <c r="AO31" s="16" t="s">
        <v>4</v>
      </c>
      <c r="AP31" s="16">
        <v>30</v>
      </c>
      <c r="AQ31" s="7">
        <v>44118</v>
      </c>
      <c r="AR31" s="51">
        <f t="shared" si="3"/>
        <v>44148</v>
      </c>
      <c r="AS31" s="51">
        <f ca="1">IF(OR(EXACT(AP31,""), EXACT(AQ31,"")), "", AQ31+$D31)</f>
        <v>44118</v>
      </c>
      <c r="AT31" s="51">
        <f ca="1">IF(OR(EXACT(AP31,""), EXACT(AQ31,"")), "", AR31+$D31)</f>
        <v>44148</v>
      </c>
      <c r="AU31" s="16">
        <v>30</v>
      </c>
      <c r="AV31" s="7">
        <v>44118</v>
      </c>
      <c r="AW31" s="51">
        <f t="shared" si="4"/>
        <v>44148</v>
      </c>
      <c r="AY31" s="32"/>
      <c r="AZ31" s="30"/>
      <c r="BA31" s="31"/>
      <c r="BB31" s="16"/>
      <c r="BC31" s="16"/>
      <c r="BD31" s="7"/>
      <c r="BE31" s="51" t="str">
        <f t="shared" si="5"/>
        <v/>
      </c>
      <c r="BF31" s="51" t="str">
        <f>IF(OR(EXACT(BC31,""), EXACT(BD31,"")), "", BD31+$D31)</f>
        <v/>
      </c>
      <c r="BG31" s="51" t="str">
        <f>IF(OR(EXACT(BC31,""), EXACT(BD31,"")), "", BE31+$D31)</f>
        <v/>
      </c>
      <c r="BH31" s="16"/>
      <c r="BI31" s="7"/>
      <c r="BJ31" s="51" t="str">
        <f t="shared" si="6"/>
        <v/>
      </c>
      <c r="BL31" s="43" t="str">
        <f t="shared" ref="BL31" si="83">IF(EXACT(B31,""),"",B31)</f>
        <v/>
      </c>
      <c r="BM31" s="44" t="str">
        <f t="shared" si="0"/>
        <v/>
      </c>
    </row>
    <row r="32" spans="2:65" x14ac:dyDescent="0.2">
      <c r="B32" s="26"/>
      <c r="C32" s="17"/>
      <c r="D32" s="79">
        <f t="shared" ca="1" si="8"/>
        <v>0</v>
      </c>
      <c r="E32" s="16"/>
      <c r="F32" s="17"/>
      <c r="G32" s="17"/>
      <c r="H32" s="65"/>
      <c r="I32" s="17"/>
      <c r="J32" s="17"/>
      <c r="L32" s="12"/>
      <c r="M32" s="18"/>
      <c r="N32" s="19"/>
      <c r="O32" s="16"/>
      <c r="P32" s="16"/>
      <c r="Q32" s="7"/>
      <c r="R32" s="51" t="str">
        <f t="shared" si="9"/>
        <v/>
      </c>
      <c r="S32" s="51" t="str">
        <f t="shared" ref="S32:S33" si="84">IF(OR(EXACT(P32,""), EXACT(Q32,"")), "", Q32+$D32)</f>
        <v/>
      </c>
      <c r="T32" s="51" t="str">
        <f t="shared" ref="T32:T33" si="85">IF(OR(EXACT(P32,""), EXACT(Q32,"")), "", R32+$D32)</f>
        <v/>
      </c>
      <c r="U32" s="16"/>
      <c r="V32" s="7"/>
      <c r="W32" s="51" t="str">
        <f t="shared" si="1"/>
        <v/>
      </c>
      <c r="Y32" s="12"/>
      <c r="Z32" s="18"/>
      <c r="AA32" s="13"/>
      <c r="AB32" s="16"/>
      <c r="AC32" s="16"/>
      <c r="AD32" s="7"/>
      <c r="AE32" s="51" t="str">
        <f t="shared" si="12"/>
        <v/>
      </c>
      <c r="AF32" s="51" t="str">
        <f t="shared" ref="AF32:AF33" si="86">IF(OR(EXACT(AC32,""), EXACT(AD32,"")), "", AD32+$D32)</f>
        <v/>
      </c>
      <c r="AG32" s="51" t="str">
        <f t="shared" ref="AG32:AG33" si="87">IF(OR(EXACT(AC32,""), EXACT(AD32,"")), "", AE32+$D32)</f>
        <v/>
      </c>
      <c r="AH32" s="16"/>
      <c r="AI32" s="7"/>
      <c r="AJ32" s="51" t="str">
        <f t="shared" si="2"/>
        <v/>
      </c>
      <c r="AL32" s="12"/>
      <c r="AM32" s="18" t="s">
        <v>7</v>
      </c>
      <c r="AN32" s="19" t="s">
        <v>55</v>
      </c>
      <c r="AO32" s="16" t="s">
        <v>4</v>
      </c>
      <c r="AP32" s="16">
        <v>30</v>
      </c>
      <c r="AQ32" s="7">
        <v>44118</v>
      </c>
      <c r="AR32" s="51">
        <f t="shared" si="3"/>
        <v>44148</v>
      </c>
      <c r="AS32" s="51">
        <f t="shared" ref="AS32:AS33" ca="1" si="88">IF(OR(EXACT(AP32,""), EXACT(AQ32,"")), "", AQ32+$D32)</f>
        <v>44118</v>
      </c>
      <c r="AT32" s="51">
        <f t="shared" ref="AT32:AT33" ca="1" si="89">IF(OR(EXACT(AP32,""), EXACT(AQ32,"")), "", AR32+$D32)</f>
        <v>44148</v>
      </c>
      <c r="AU32" s="16">
        <v>30</v>
      </c>
      <c r="AV32" s="7">
        <v>44118</v>
      </c>
      <c r="AW32" s="51">
        <f t="shared" si="4"/>
        <v>44148</v>
      </c>
      <c r="AY32" s="32"/>
      <c r="AZ32" s="30"/>
      <c r="BA32" s="31"/>
      <c r="BB32" s="16"/>
      <c r="BC32" s="16"/>
      <c r="BD32" s="7"/>
      <c r="BE32" s="51" t="str">
        <f t="shared" si="5"/>
        <v/>
      </c>
      <c r="BF32" s="51" t="str">
        <f t="shared" ref="BF32:BF33" si="90">IF(OR(EXACT(BC32,""), EXACT(BD32,"")), "", BD32+$D32)</f>
        <v/>
      </c>
      <c r="BG32" s="51" t="str">
        <f t="shared" ref="BG32:BG33" si="91">IF(OR(EXACT(BC32,""), EXACT(BD32,"")), "", BE32+$D32)</f>
        <v/>
      </c>
      <c r="BH32" s="16"/>
      <c r="BI32" s="7"/>
      <c r="BJ32" s="51" t="str">
        <f t="shared" si="6"/>
        <v/>
      </c>
      <c r="BL32" s="43" t="str">
        <f t="shared" ref="BL32:BL33" si="92">IF(EXACT(B32,""),"",B32)</f>
        <v/>
      </c>
      <c r="BM32" s="44" t="str">
        <f t="shared" si="0"/>
        <v/>
      </c>
    </row>
    <row r="33" spans="1:65" x14ac:dyDescent="0.2">
      <c r="B33" s="26"/>
      <c r="C33" s="17"/>
      <c r="D33" s="79">
        <f t="shared" ca="1" si="8"/>
        <v>0</v>
      </c>
      <c r="E33" s="16"/>
      <c r="F33" s="17"/>
      <c r="G33" s="17"/>
      <c r="H33" s="65"/>
      <c r="I33" s="17"/>
      <c r="J33" s="17"/>
      <c r="L33" s="12"/>
      <c r="M33" s="18"/>
      <c r="N33" s="19"/>
      <c r="O33" s="16"/>
      <c r="P33" s="16"/>
      <c r="Q33" s="7"/>
      <c r="R33" s="51" t="str">
        <f t="shared" si="9"/>
        <v/>
      </c>
      <c r="S33" s="51" t="str">
        <f t="shared" si="84"/>
        <v/>
      </c>
      <c r="T33" s="51" t="str">
        <f t="shared" si="85"/>
        <v/>
      </c>
      <c r="U33" s="16"/>
      <c r="V33" s="7"/>
      <c r="W33" s="51" t="str">
        <f t="shared" si="1"/>
        <v/>
      </c>
      <c r="Y33" s="12"/>
      <c r="Z33" s="18"/>
      <c r="AA33" s="13"/>
      <c r="AB33" s="16"/>
      <c r="AC33" s="16"/>
      <c r="AD33" s="7"/>
      <c r="AE33" s="51" t="str">
        <f t="shared" si="12"/>
        <v/>
      </c>
      <c r="AF33" s="51" t="str">
        <f t="shared" si="86"/>
        <v/>
      </c>
      <c r="AG33" s="51" t="str">
        <f t="shared" si="87"/>
        <v/>
      </c>
      <c r="AH33" s="16"/>
      <c r="AI33" s="7"/>
      <c r="AJ33" s="51" t="str">
        <f t="shared" si="2"/>
        <v/>
      </c>
      <c r="AL33" s="12"/>
      <c r="AM33" s="18" t="s">
        <v>7</v>
      </c>
      <c r="AN33" s="19" t="s">
        <v>56</v>
      </c>
      <c r="AO33" s="16" t="s">
        <v>4</v>
      </c>
      <c r="AP33" s="16">
        <v>30</v>
      </c>
      <c r="AQ33" s="7">
        <v>44118</v>
      </c>
      <c r="AR33" s="51">
        <f t="shared" si="3"/>
        <v>44148</v>
      </c>
      <c r="AS33" s="51">
        <f t="shared" ca="1" si="88"/>
        <v>44118</v>
      </c>
      <c r="AT33" s="51">
        <f t="shared" ca="1" si="89"/>
        <v>44148</v>
      </c>
      <c r="AU33" s="16">
        <v>30</v>
      </c>
      <c r="AV33" s="7">
        <v>44118</v>
      </c>
      <c r="AW33" s="51">
        <f t="shared" si="4"/>
        <v>44148</v>
      </c>
      <c r="AY33" s="32"/>
      <c r="AZ33" s="30"/>
      <c r="BA33" s="31"/>
      <c r="BB33" s="16"/>
      <c r="BC33" s="16"/>
      <c r="BD33" s="7"/>
      <c r="BE33" s="51" t="str">
        <f t="shared" si="5"/>
        <v/>
      </c>
      <c r="BF33" s="51" t="str">
        <f t="shared" si="90"/>
        <v/>
      </c>
      <c r="BG33" s="51" t="str">
        <f t="shared" si="91"/>
        <v/>
      </c>
      <c r="BH33" s="16"/>
      <c r="BI33" s="7"/>
      <c r="BJ33" s="51" t="str">
        <f t="shared" si="6"/>
        <v/>
      </c>
      <c r="BL33" s="43" t="str">
        <f t="shared" si="92"/>
        <v/>
      </c>
      <c r="BM33" s="44" t="str">
        <f t="shared" si="0"/>
        <v/>
      </c>
    </row>
    <row r="34" spans="1:65" ht="7.5" customHeight="1" x14ac:dyDescent="0.2">
      <c r="B34" s="47"/>
      <c r="C34" s="48"/>
      <c r="D34" s="49"/>
      <c r="E34" s="50"/>
      <c r="F34" s="48"/>
      <c r="G34" s="48"/>
      <c r="H34" s="49"/>
      <c r="I34" s="48"/>
      <c r="J34" s="48"/>
      <c r="L34" s="21"/>
      <c r="M34" s="22"/>
      <c r="N34" s="23"/>
      <c r="O34" s="25"/>
      <c r="P34" s="25"/>
      <c r="Q34" s="25"/>
      <c r="R34" s="25"/>
      <c r="S34" s="25"/>
      <c r="T34" s="25"/>
      <c r="U34" s="25"/>
      <c r="V34" s="24"/>
      <c r="W34" s="24"/>
      <c r="Y34" s="21"/>
      <c r="Z34" s="22"/>
      <c r="AA34" s="23"/>
      <c r="AB34" s="25"/>
      <c r="AC34" s="25"/>
      <c r="AD34" s="25"/>
      <c r="AE34" s="25"/>
      <c r="AF34" s="25"/>
      <c r="AG34" s="25"/>
      <c r="AH34" s="25"/>
      <c r="AI34" s="24"/>
      <c r="AJ34" s="24"/>
      <c r="AL34" s="21"/>
      <c r="AM34" s="22"/>
      <c r="AN34" s="23"/>
      <c r="AO34" s="25"/>
      <c r="AP34" s="25"/>
      <c r="AQ34" s="25"/>
      <c r="AR34" s="25"/>
      <c r="AS34" s="25"/>
      <c r="AT34" s="25"/>
      <c r="AU34" s="25"/>
      <c r="AV34" s="24"/>
      <c r="AW34" s="24"/>
      <c r="AY34" s="21"/>
      <c r="AZ34" s="22"/>
      <c r="BA34" s="23"/>
      <c r="BB34" s="25"/>
      <c r="BC34" s="25"/>
      <c r="BD34" s="25"/>
      <c r="BE34" s="25"/>
      <c r="BF34" s="25"/>
      <c r="BG34" s="25"/>
      <c r="BH34" s="25"/>
      <c r="BI34" s="24"/>
      <c r="BJ34" s="24"/>
      <c r="BL34" s="43" t="str">
        <f t="shared" si="7"/>
        <v/>
      </c>
      <c r="BM34" s="44" t="str">
        <f t="shared" si="0"/>
        <v/>
      </c>
    </row>
    <row r="35" spans="1:65" s="27" customFormat="1" x14ac:dyDescent="0.2">
      <c r="A35" s="66"/>
      <c r="B35" s="61" t="s">
        <v>26</v>
      </c>
      <c r="C35" s="40" t="s">
        <v>25</v>
      </c>
      <c r="D35" s="46">
        <f ca="1">IFERROR((F35-VLOOKUP(C35, OFFSET($BL$6, 0, 0, PARAMETER!$C$2, 2), 2, )), 0)</f>
        <v>0</v>
      </c>
      <c r="E35" s="29">
        <f>IF(OR(EXACT(F35, ""), EXACT(G35, "")), "", G35-F35)</f>
        <v>5</v>
      </c>
      <c r="F35" s="28">
        <f>IF(COUNT(Q35, AD35, AQ35, BD35)=0, "", MIN(Q35, AD35, AQ35, BD35))</f>
        <v>44148</v>
      </c>
      <c r="G35" s="28">
        <f>IF(COUNT(R35, AE35, AR35, BE35)=0, "", MAX(R35, AE35, AR35, BE35))</f>
        <v>44153</v>
      </c>
      <c r="H35" s="64">
        <f>IF(OR(EXACT(I35, ""), EXACT(J35, "")), "", J35-I35)</f>
        <v>3</v>
      </c>
      <c r="I35" s="28">
        <f>IF(COUNT(V35, AI35, AV35, BI35)=0, "", MIN(V35, AI35, AV35, BI35))</f>
        <v>44148</v>
      </c>
      <c r="J35" s="28">
        <f>IF(COUNT(W35, AJ35, AW35, BJ35)=0, "", MAX(W35, AJ35, AW35, BJ35))</f>
        <v>44151</v>
      </c>
      <c r="L35" s="52"/>
      <c r="M35" s="53"/>
      <c r="N35" s="54"/>
      <c r="O35" s="59"/>
      <c r="P35" s="60" t="str">
        <f>IF(OR(EXACT(Q35, ""), EXACT(R35, "")), "", R35-Q35)</f>
        <v/>
      </c>
      <c r="Q35" s="58" t="str">
        <f>IF(COUNT(Q36:Q42)=0, "", MIN(Q36:Q42))</f>
        <v/>
      </c>
      <c r="R35" s="58" t="str">
        <f>IF(COUNT(R36:R42)=0, "", MAX(R36:R42))</f>
        <v/>
      </c>
      <c r="S35" s="58" t="str">
        <f>IF(COUNT(S36:S42)=0, "", MIN(S36:S42))</f>
        <v/>
      </c>
      <c r="T35" s="58" t="str">
        <f>IF(COUNT(T36:T42)=0, "", MAX(T36:T42))</f>
        <v/>
      </c>
      <c r="U35" s="60" t="str">
        <f>IF(OR(EXACT(V35, ""), EXACT(W35, "")), "", W35-V35)</f>
        <v/>
      </c>
      <c r="V35" s="58" t="str">
        <f>IF(COUNT(V36:V42)=0, "", MIN(V36:V42))</f>
        <v/>
      </c>
      <c r="W35" s="58" t="str">
        <f>IF(COUNT(W36:W42)=0, "", MAX(W36:W42))</f>
        <v/>
      </c>
      <c r="Y35" s="52"/>
      <c r="Z35" s="53"/>
      <c r="AA35" s="54"/>
      <c r="AB35" s="55"/>
      <c r="AC35" s="60">
        <f>IF(OR(EXACT(AD35, ""), EXACT(AE35, "")), "", AE35-AD35)</f>
        <v>5</v>
      </c>
      <c r="AD35" s="58">
        <f>IF(COUNT(AD36:AD42)=0, "", MIN(AD36:AD42))</f>
        <v>44148</v>
      </c>
      <c r="AE35" s="58">
        <f>IF(COUNT(AE36:AE42)=0, "", MAX(AE36:AE42))</f>
        <v>44153</v>
      </c>
      <c r="AF35" s="58">
        <f ca="1">IF(COUNT(AF36:AF42)=0, "", MIN(AF36:AF42))</f>
        <v>44148</v>
      </c>
      <c r="AG35" s="58">
        <f ca="1">IF(COUNT(AG36:AG42)=0, "", MAX(AG36:AG42))</f>
        <v>44153</v>
      </c>
      <c r="AH35" s="60">
        <f>IF(OR(EXACT(AI35, ""), EXACT(AJ35, "")), "", AJ35-AI35)</f>
        <v>3</v>
      </c>
      <c r="AI35" s="58">
        <f>IF(COUNT(AI36:AI42)=0, "", MIN(AI36:AI42))</f>
        <v>44148</v>
      </c>
      <c r="AJ35" s="58">
        <f>IF(COUNT(AJ36:AJ42)=0, "", MAX(AJ36:AJ42))</f>
        <v>44151</v>
      </c>
      <c r="AL35" s="52"/>
      <c r="AM35" s="53"/>
      <c r="AN35" s="54"/>
      <c r="AO35" s="59"/>
      <c r="AP35" s="60">
        <f>IF(OR(EXACT(AQ35, ""), EXACT(AR35, "")), "", AR35-AQ35)</f>
        <v>1</v>
      </c>
      <c r="AQ35" s="58">
        <f>IF(COUNT(AQ36:AQ42)=0, "", MIN(AQ36:AQ42))</f>
        <v>44148</v>
      </c>
      <c r="AR35" s="58">
        <f>IF(COUNT(AR36:AR42)=0, "", MAX(AR36:AR42))</f>
        <v>44149</v>
      </c>
      <c r="AS35" s="58">
        <f ca="1">IF(COUNT(AS36:AS42)=0, "", MIN(AS36:AS42))</f>
        <v>44148</v>
      </c>
      <c r="AT35" s="58">
        <f ca="1">IF(COUNT(AT36:AT42)=0, "", MAX(AT36:AT42))</f>
        <v>44149</v>
      </c>
      <c r="AU35" s="60">
        <f>IF(OR(EXACT(AV35, ""), EXACT(AW35, "")), "", AW35-AV35)</f>
        <v>1</v>
      </c>
      <c r="AV35" s="58">
        <f>IF(COUNT(AV36:AV42)=0, "", MIN(AV36:AV42))</f>
        <v>44148</v>
      </c>
      <c r="AW35" s="58">
        <f>IF(COUNT(AW36:AW42)=0, "", MAX(AW36:AW42))</f>
        <v>44149</v>
      </c>
      <c r="AY35" s="52"/>
      <c r="AZ35" s="53"/>
      <c r="BA35" s="54"/>
      <c r="BB35" s="55"/>
      <c r="BC35" s="60" t="str">
        <f>IF(OR(EXACT(BD35, ""), EXACT(BE35, "")), "", BE35-BD35)</f>
        <v/>
      </c>
      <c r="BD35" s="58" t="str">
        <f>IF(COUNT(BD36:BD42)=0, "", MIN(BD36:BD42))</f>
        <v/>
      </c>
      <c r="BE35" s="58" t="str">
        <f>IF(COUNT(BE36:BE42)=0, "", MAX(BE36:BE42))</f>
        <v/>
      </c>
      <c r="BF35" s="58" t="str">
        <f>IF(COUNT(BF36:BF42)=0, "", MIN(BF36:BF42))</f>
        <v/>
      </c>
      <c r="BG35" s="58" t="str">
        <f>IF(COUNT(BG36:BG42)=0, "", MAX(BG36:BG42))</f>
        <v/>
      </c>
      <c r="BH35" s="60" t="str">
        <f>IF(OR(EXACT(BI35, ""), EXACT(BJ35, "")), "", BJ35-BI35)</f>
        <v/>
      </c>
      <c r="BI35" s="58" t="str">
        <f>IF(COUNT(BI36:BI42)=0, "", MIN(BI36:BI42))</f>
        <v/>
      </c>
      <c r="BJ35" s="58" t="str">
        <f>IF(COUNT(BJ36:BJ42)=0, "", MAX(BJ36:BJ42))</f>
        <v/>
      </c>
      <c r="BL35" s="43" t="str">
        <f t="shared" si="7"/>
        <v>System.Authentication.Login</v>
      </c>
      <c r="BM35" s="44">
        <f>IF(EXACT(B35,""), "", J35)</f>
        <v>44151</v>
      </c>
    </row>
    <row r="36" spans="1:65" x14ac:dyDescent="0.2">
      <c r="A36" s="67"/>
      <c r="B36" s="26"/>
      <c r="C36" s="17"/>
      <c r="D36" s="79">
        <f ca="1">D35</f>
        <v>0</v>
      </c>
      <c r="E36" s="16"/>
      <c r="F36" s="17"/>
      <c r="G36" s="17"/>
      <c r="H36" s="65"/>
      <c r="I36" s="17"/>
      <c r="J36" s="17"/>
      <c r="L36" s="12"/>
      <c r="M36" s="18"/>
      <c r="N36" s="19"/>
      <c r="O36" s="16" t="s">
        <v>3</v>
      </c>
      <c r="P36" s="16"/>
      <c r="Q36" s="16"/>
      <c r="R36" s="51" t="str">
        <f t="shared" ref="R36:R41" si="93">IF(OR(EXACT(P36,""), EXACT(Q36,"")), "", Q36+P36)</f>
        <v/>
      </c>
      <c r="S36" s="51" t="str">
        <f>IF(OR(EXACT(P36,""), EXACT(Q36,"")), "", Q36+$D36)</f>
        <v/>
      </c>
      <c r="T36" s="51" t="str">
        <f>IF(OR(EXACT(P36,""), EXACT(Q36,"")), "", R36+$D36)</f>
        <v/>
      </c>
      <c r="U36" s="16"/>
      <c r="V36" s="17"/>
      <c r="W36" s="51" t="str">
        <f>IF(OR(EXACT(U36,""), EXACT(V36,"")), "", V36+U36)</f>
        <v/>
      </c>
      <c r="Y36" s="12"/>
      <c r="Z36" s="14" t="s">
        <v>7</v>
      </c>
      <c r="AA36" s="5" t="s">
        <v>8</v>
      </c>
      <c r="AB36" s="16" t="s">
        <v>4</v>
      </c>
      <c r="AC36" s="6">
        <v>3</v>
      </c>
      <c r="AD36" s="7">
        <v>44148</v>
      </c>
      <c r="AE36" s="51">
        <f>IF(OR(EXACT(AC36,""), EXACT(AD36,"")), "", AD36+AC36)</f>
        <v>44151</v>
      </c>
      <c r="AF36" s="51">
        <f ca="1">IF(OR(EXACT(AC36,""), EXACT(AD36,"")), "", AD36+$D36)</f>
        <v>44148</v>
      </c>
      <c r="AG36" s="51">
        <f ca="1">IF(OR(EXACT(AC36,""), EXACT(AD36,"")), "", AE36+$D36)</f>
        <v>44151</v>
      </c>
      <c r="AH36" s="16">
        <v>3</v>
      </c>
      <c r="AI36" s="7">
        <v>44148</v>
      </c>
      <c r="AJ36" s="51">
        <f>IF(OR(EXACT(AH36,""), EXACT(AI36,"")), "", AI36+AH36)</f>
        <v>44151</v>
      </c>
      <c r="AL36" s="12" t="s">
        <v>0</v>
      </c>
      <c r="AM36" s="84" t="s">
        <v>6</v>
      </c>
      <c r="AN36" s="85"/>
      <c r="AO36" s="16"/>
      <c r="AP36" s="16"/>
      <c r="AQ36" s="16"/>
      <c r="AR36" s="51" t="str">
        <f>IF(OR(EXACT(AP36,""), EXACT(AQ36,"")), "", AQ36+AP36)</f>
        <v/>
      </c>
      <c r="AS36" s="51" t="str">
        <f>IF(OR(EXACT(AP36,""), EXACT(AQ36,"")), "", AQ36+$D36)</f>
        <v/>
      </c>
      <c r="AT36" s="51" t="str">
        <f>IF(OR(EXACT(AP36,""), EXACT(AQ36,"")), "", AR36+$D36)</f>
        <v/>
      </c>
      <c r="AU36" s="16"/>
      <c r="AV36" s="17"/>
      <c r="AW36" s="51" t="str">
        <f>IF(OR(EXACT(AU36,""), EXACT(AV36,"")), "", AV36+AU36)</f>
        <v/>
      </c>
      <c r="AY36" s="12"/>
      <c r="AZ36" s="86"/>
      <c r="BA36" s="87"/>
      <c r="BB36" s="16"/>
      <c r="BC36" s="16"/>
      <c r="BD36" s="16"/>
      <c r="BE36" s="51" t="str">
        <f t="shared" ref="BE36:BE41" si="94">IF(OR(EXACT(BC36,""), EXACT(BD36,"")), "", BD36+BC36)</f>
        <v/>
      </c>
      <c r="BF36" s="51" t="str">
        <f>IF(OR(EXACT(BC36,""), EXACT(BD36,"")), "", BD36+$D36)</f>
        <v/>
      </c>
      <c r="BG36" s="51" t="str">
        <f>IF(OR(EXACT(BC36,""), EXACT(BD36,"")), "", BE36+$D36)</f>
        <v/>
      </c>
      <c r="BH36" s="16"/>
      <c r="BI36" s="17"/>
      <c r="BJ36" s="51" t="str">
        <f>IF(OR(EXACT(BH36,""), EXACT(BI36,"")), "", BI36+BH36)</f>
        <v/>
      </c>
      <c r="BL36" s="43" t="str">
        <f t="shared" ref="BL36:BL211" si="95">IF(EXACT(B36,""),"",B36)</f>
        <v/>
      </c>
      <c r="BM36" s="44" t="str">
        <f t="shared" ref="BM36:BM211" si="96">IF(EXACT(B36,""), "", J36)</f>
        <v/>
      </c>
    </row>
    <row r="37" spans="1:65" x14ac:dyDescent="0.2">
      <c r="A37" s="68"/>
      <c r="B37" s="26"/>
      <c r="C37" s="17"/>
      <c r="D37" s="79">
        <f t="shared" ref="D37:D41" ca="1" si="97">D36</f>
        <v>0</v>
      </c>
      <c r="E37" s="16"/>
      <c r="F37" s="17"/>
      <c r="G37" s="17"/>
      <c r="H37" s="65"/>
      <c r="I37" s="17"/>
      <c r="J37" s="17"/>
      <c r="L37" s="12"/>
      <c r="M37" s="18"/>
      <c r="N37" s="19"/>
      <c r="O37" s="16"/>
      <c r="P37" s="16"/>
      <c r="Q37" s="7"/>
      <c r="R37" s="51" t="str">
        <f t="shared" si="93"/>
        <v/>
      </c>
      <c r="S37" s="51" t="str">
        <f t="shared" ref="S37:S41" si="98">IF(OR(EXACT(P37,""), EXACT(Q37,"")), "", Q37+$D37)</f>
        <v/>
      </c>
      <c r="T37" s="51" t="str">
        <f t="shared" ref="T37:T41" si="99">IF(OR(EXACT(P37,""), EXACT(Q37,"")), "", R37+$D37)</f>
        <v/>
      </c>
      <c r="U37" s="16"/>
      <c r="V37" s="7"/>
      <c r="W37" s="51" t="str">
        <f t="shared" ref="W37:W41" si="100">IF(OR(EXACT(U37,""), EXACT(V37,"")), "", V37+U37)</f>
        <v/>
      </c>
      <c r="Y37" s="12"/>
      <c r="Z37" s="14" t="s">
        <v>7</v>
      </c>
      <c r="AA37" s="5" t="s">
        <v>9</v>
      </c>
      <c r="AB37" s="16" t="s">
        <v>4</v>
      </c>
      <c r="AC37" s="6">
        <v>4</v>
      </c>
      <c r="AD37" s="7">
        <v>44149</v>
      </c>
      <c r="AE37" s="51">
        <f>IF(OR(EXACT(AC37,""), EXACT(AD37,"")), "", AD37+AC37)</f>
        <v>44153</v>
      </c>
      <c r="AF37" s="51">
        <f t="shared" ref="AF37:AF41" ca="1" si="101">IF(OR(EXACT(AC37,""), EXACT(AD37,"")), "", AD37+$D37)</f>
        <v>44149</v>
      </c>
      <c r="AG37" s="51">
        <f t="shared" ref="AG37:AG41" ca="1" si="102">IF(OR(EXACT(AC37,""), EXACT(AD37,"")), "", AE37+$D37)</f>
        <v>44153</v>
      </c>
      <c r="AH37" s="16">
        <v>2</v>
      </c>
      <c r="AI37" s="7">
        <v>44148</v>
      </c>
      <c r="AJ37" s="51">
        <f t="shared" ref="AJ37:AJ41" si="103">IF(OR(EXACT(AH37,""), EXACT(AI37,"")), "", AI37+AH37)</f>
        <v>44150</v>
      </c>
      <c r="AL37" s="12"/>
      <c r="AM37" s="18" t="s">
        <v>7</v>
      </c>
      <c r="AN37" s="19" t="s">
        <v>20</v>
      </c>
      <c r="AO37" s="16" t="s">
        <v>4</v>
      </c>
      <c r="AP37" s="16">
        <v>1</v>
      </c>
      <c r="AQ37" s="7">
        <v>44148</v>
      </c>
      <c r="AR37" s="51">
        <f t="shared" ref="AR37:AR41" si="104">IF(OR(EXACT(AP37,""), EXACT(AQ37,"")), "", AQ37+AP37)</f>
        <v>44149</v>
      </c>
      <c r="AS37" s="51">
        <f t="shared" ref="AS37:AS41" ca="1" si="105">IF(OR(EXACT(AP37,""), EXACT(AQ37,"")), "", AQ37+$D37)</f>
        <v>44148</v>
      </c>
      <c r="AT37" s="51">
        <f t="shared" ref="AT37:AT41" ca="1" si="106">IF(OR(EXACT(AP37,""), EXACT(AQ37,"")), "", AR37+$D37)</f>
        <v>44149</v>
      </c>
      <c r="AU37" s="16">
        <v>1</v>
      </c>
      <c r="AV37" s="7">
        <v>44148</v>
      </c>
      <c r="AW37" s="51">
        <f t="shared" ref="AW37:AW41" si="107">IF(OR(EXACT(AU37,""), EXACT(AV37,"")), "", AV37+AU37)</f>
        <v>44149</v>
      </c>
      <c r="AY37" s="12"/>
      <c r="AZ37" s="18"/>
      <c r="BA37" s="19"/>
      <c r="BB37" s="16"/>
      <c r="BC37" s="16"/>
      <c r="BD37" s="7"/>
      <c r="BE37" s="51" t="str">
        <f t="shared" si="94"/>
        <v/>
      </c>
      <c r="BF37" s="51" t="str">
        <f t="shared" ref="BF37:BF41" si="108">IF(OR(EXACT(BC37,""), EXACT(BD37,"")), "", BD37+$D37)</f>
        <v/>
      </c>
      <c r="BG37" s="51" t="str">
        <f t="shared" ref="BG37:BG41" si="109">IF(OR(EXACT(BC37,""), EXACT(BD37,"")), "", BE37+$D37)</f>
        <v/>
      </c>
      <c r="BH37" s="16"/>
      <c r="BI37" s="7"/>
      <c r="BJ37" s="51" t="str">
        <f t="shared" ref="BJ37:BJ41" si="110">IF(OR(EXACT(BH37,""), EXACT(BI37,"")), "", BI37+BH37)</f>
        <v/>
      </c>
      <c r="BL37" s="43" t="str">
        <f t="shared" si="95"/>
        <v/>
      </c>
      <c r="BM37" s="44" t="str">
        <f t="shared" si="96"/>
        <v/>
      </c>
    </row>
    <row r="38" spans="1:65" x14ac:dyDescent="0.2">
      <c r="B38" s="26"/>
      <c r="C38" s="17"/>
      <c r="D38" s="79">
        <f t="shared" ca="1" si="97"/>
        <v>0</v>
      </c>
      <c r="E38" s="16"/>
      <c r="F38" s="17"/>
      <c r="G38" s="17"/>
      <c r="H38" s="65"/>
      <c r="I38" s="17"/>
      <c r="J38" s="17"/>
      <c r="L38" s="12"/>
      <c r="M38" s="18"/>
      <c r="N38" s="19"/>
      <c r="O38" s="16"/>
      <c r="P38" s="16"/>
      <c r="Q38" s="7"/>
      <c r="R38" s="51" t="str">
        <f t="shared" si="93"/>
        <v/>
      </c>
      <c r="S38" s="51" t="str">
        <f t="shared" si="98"/>
        <v/>
      </c>
      <c r="T38" s="51" t="str">
        <f t="shared" si="99"/>
        <v/>
      </c>
      <c r="U38" s="16"/>
      <c r="V38" s="7"/>
      <c r="W38" s="51" t="str">
        <f t="shared" si="100"/>
        <v/>
      </c>
      <c r="Y38" s="12"/>
      <c r="Z38" s="18"/>
      <c r="AA38" s="13"/>
      <c r="AB38" s="16"/>
      <c r="AC38" s="16"/>
      <c r="AD38" s="7"/>
      <c r="AE38" s="51" t="str">
        <f t="shared" ref="AE38:AE41" si="111">IF(OR(EXACT(AC38,""), EXACT(AD38,"")), "", AD38+AC38)</f>
        <v/>
      </c>
      <c r="AF38" s="51" t="str">
        <f t="shared" si="101"/>
        <v/>
      </c>
      <c r="AG38" s="51" t="str">
        <f t="shared" si="102"/>
        <v/>
      </c>
      <c r="AH38" s="16"/>
      <c r="AI38" s="7"/>
      <c r="AJ38" s="51" t="str">
        <f t="shared" si="103"/>
        <v/>
      </c>
      <c r="AL38" s="12"/>
      <c r="AM38" s="18" t="s">
        <v>7</v>
      </c>
      <c r="AN38" s="19" t="s">
        <v>21</v>
      </c>
      <c r="AO38" s="16" t="s">
        <v>4</v>
      </c>
      <c r="AP38" s="16">
        <v>1</v>
      </c>
      <c r="AQ38" s="7">
        <v>44148</v>
      </c>
      <c r="AR38" s="51">
        <f t="shared" si="104"/>
        <v>44149</v>
      </c>
      <c r="AS38" s="51">
        <f t="shared" ca="1" si="105"/>
        <v>44148</v>
      </c>
      <c r="AT38" s="51">
        <f t="shared" ca="1" si="106"/>
        <v>44149</v>
      </c>
      <c r="AU38" s="16">
        <v>1</v>
      </c>
      <c r="AV38" s="7">
        <v>44148</v>
      </c>
      <c r="AW38" s="51">
        <f t="shared" si="107"/>
        <v>44149</v>
      </c>
      <c r="AY38" s="12"/>
      <c r="AZ38" s="18"/>
      <c r="BA38" s="19"/>
      <c r="BB38" s="16"/>
      <c r="BC38" s="16"/>
      <c r="BD38" s="7"/>
      <c r="BE38" s="51" t="str">
        <f t="shared" si="94"/>
        <v/>
      </c>
      <c r="BF38" s="51" t="str">
        <f t="shared" si="108"/>
        <v/>
      </c>
      <c r="BG38" s="51" t="str">
        <f t="shared" si="109"/>
        <v/>
      </c>
      <c r="BH38" s="16"/>
      <c r="BI38" s="7"/>
      <c r="BJ38" s="51" t="str">
        <f t="shared" si="110"/>
        <v/>
      </c>
      <c r="BL38" s="43" t="str">
        <f t="shared" si="95"/>
        <v/>
      </c>
      <c r="BM38" s="44" t="str">
        <f t="shared" si="96"/>
        <v/>
      </c>
    </row>
    <row r="39" spans="1:65" x14ac:dyDescent="0.2">
      <c r="B39" s="26"/>
      <c r="C39" s="17"/>
      <c r="D39" s="79">
        <f t="shared" ca="1" si="97"/>
        <v>0</v>
      </c>
      <c r="E39" s="16"/>
      <c r="F39" s="17"/>
      <c r="G39" s="17"/>
      <c r="H39" s="65"/>
      <c r="I39" s="17"/>
      <c r="J39" s="17"/>
      <c r="L39" s="12"/>
      <c r="M39" s="18"/>
      <c r="N39" s="19"/>
      <c r="O39" s="16"/>
      <c r="P39" s="16"/>
      <c r="Q39" s="7"/>
      <c r="R39" s="51" t="str">
        <f t="shared" si="93"/>
        <v/>
      </c>
      <c r="S39" s="51" t="str">
        <f t="shared" si="98"/>
        <v/>
      </c>
      <c r="T39" s="51" t="str">
        <f t="shared" si="99"/>
        <v/>
      </c>
      <c r="U39" s="16"/>
      <c r="V39" s="7"/>
      <c r="W39" s="51" t="str">
        <f t="shared" si="100"/>
        <v/>
      </c>
      <c r="Y39" s="12"/>
      <c r="Z39" s="18"/>
      <c r="AA39" s="13"/>
      <c r="AB39" s="16"/>
      <c r="AC39" s="16"/>
      <c r="AD39" s="7"/>
      <c r="AE39" s="51" t="str">
        <f t="shared" si="111"/>
        <v/>
      </c>
      <c r="AF39" s="51" t="str">
        <f t="shared" si="101"/>
        <v/>
      </c>
      <c r="AG39" s="51" t="str">
        <f t="shared" si="102"/>
        <v/>
      </c>
      <c r="AH39" s="16"/>
      <c r="AI39" s="7"/>
      <c r="AJ39" s="51" t="str">
        <f t="shared" si="103"/>
        <v/>
      </c>
      <c r="AL39" s="12"/>
      <c r="AM39" s="18" t="s">
        <v>7</v>
      </c>
      <c r="AN39" s="19" t="s">
        <v>22</v>
      </c>
      <c r="AO39" s="16" t="s">
        <v>4</v>
      </c>
      <c r="AP39" s="16">
        <v>1</v>
      </c>
      <c r="AQ39" s="7">
        <v>44148</v>
      </c>
      <c r="AR39" s="51">
        <f t="shared" si="104"/>
        <v>44149</v>
      </c>
      <c r="AS39" s="51">
        <f t="shared" ca="1" si="105"/>
        <v>44148</v>
      </c>
      <c r="AT39" s="51">
        <f t="shared" ca="1" si="106"/>
        <v>44149</v>
      </c>
      <c r="AU39" s="16">
        <v>1</v>
      </c>
      <c r="AV39" s="7">
        <v>44148</v>
      </c>
      <c r="AW39" s="51">
        <f t="shared" si="107"/>
        <v>44149</v>
      </c>
      <c r="AY39" s="12"/>
      <c r="AZ39" s="18"/>
      <c r="BA39" s="19"/>
      <c r="BB39" s="16"/>
      <c r="BC39" s="16"/>
      <c r="BD39" s="7"/>
      <c r="BE39" s="51" t="str">
        <f t="shared" si="94"/>
        <v/>
      </c>
      <c r="BF39" s="51" t="str">
        <f t="shared" si="108"/>
        <v/>
      </c>
      <c r="BG39" s="51" t="str">
        <f t="shared" si="109"/>
        <v/>
      </c>
      <c r="BH39" s="16"/>
      <c r="BI39" s="7"/>
      <c r="BJ39" s="51" t="str">
        <f t="shared" si="110"/>
        <v/>
      </c>
      <c r="BL39" s="43" t="str">
        <f t="shared" si="95"/>
        <v/>
      </c>
      <c r="BM39" s="44" t="str">
        <f t="shared" si="96"/>
        <v/>
      </c>
    </row>
    <row r="40" spans="1:65" x14ac:dyDescent="0.2">
      <c r="B40" s="26"/>
      <c r="C40" s="17"/>
      <c r="D40" s="79">
        <f t="shared" ca="1" si="97"/>
        <v>0</v>
      </c>
      <c r="E40" s="16"/>
      <c r="F40" s="17"/>
      <c r="G40" s="17"/>
      <c r="H40" s="65"/>
      <c r="I40" s="17"/>
      <c r="J40" s="17"/>
      <c r="L40" s="12"/>
      <c r="M40" s="18"/>
      <c r="N40" s="19"/>
      <c r="O40" s="16"/>
      <c r="P40" s="16"/>
      <c r="Q40" s="16"/>
      <c r="R40" s="51" t="str">
        <f t="shared" si="93"/>
        <v/>
      </c>
      <c r="S40" s="51" t="str">
        <f t="shared" si="98"/>
        <v/>
      </c>
      <c r="T40" s="51" t="str">
        <f t="shared" si="99"/>
        <v/>
      </c>
      <c r="U40" s="16"/>
      <c r="V40" s="16"/>
      <c r="W40" s="51" t="str">
        <f t="shared" si="100"/>
        <v/>
      </c>
      <c r="Y40" s="12"/>
      <c r="Z40" s="18"/>
      <c r="AA40" s="13"/>
      <c r="AB40" s="16"/>
      <c r="AC40" s="16"/>
      <c r="AD40" s="16"/>
      <c r="AE40" s="51" t="str">
        <f t="shared" si="111"/>
        <v/>
      </c>
      <c r="AF40" s="51" t="str">
        <f t="shared" si="101"/>
        <v/>
      </c>
      <c r="AG40" s="51" t="str">
        <f t="shared" si="102"/>
        <v/>
      </c>
      <c r="AH40" s="16"/>
      <c r="AI40" s="16"/>
      <c r="AJ40" s="51" t="str">
        <f t="shared" si="103"/>
        <v/>
      </c>
      <c r="AL40" s="12" t="s">
        <v>0</v>
      </c>
      <c r="AM40" s="84" t="s">
        <v>5</v>
      </c>
      <c r="AN40" s="85"/>
      <c r="AO40" s="16"/>
      <c r="AP40" s="16"/>
      <c r="AQ40" s="16"/>
      <c r="AR40" s="51" t="str">
        <f t="shared" si="104"/>
        <v/>
      </c>
      <c r="AS40" s="51" t="str">
        <f t="shared" si="105"/>
        <v/>
      </c>
      <c r="AT40" s="51" t="str">
        <f t="shared" si="106"/>
        <v/>
      </c>
      <c r="AU40" s="16"/>
      <c r="AV40" s="16"/>
      <c r="AW40" s="51" t="str">
        <f>IF(OR(EXACT(AU40,""), EXACT(AV40,"")), "", AV40+AU40)</f>
        <v/>
      </c>
      <c r="AY40" s="12"/>
      <c r="AZ40" s="15"/>
      <c r="BA40" s="20"/>
      <c r="BB40" s="16"/>
      <c r="BC40" s="16"/>
      <c r="BD40" s="16"/>
      <c r="BE40" s="51" t="str">
        <f t="shared" si="94"/>
        <v/>
      </c>
      <c r="BF40" s="51" t="str">
        <f t="shared" si="108"/>
        <v/>
      </c>
      <c r="BG40" s="51" t="str">
        <f t="shared" si="109"/>
        <v/>
      </c>
      <c r="BH40" s="16"/>
      <c r="BI40" s="16"/>
      <c r="BJ40" s="51" t="str">
        <f>IF(OR(EXACT(BH40,""), EXACT(BI40,"")), "", BI40+BH40)</f>
        <v/>
      </c>
      <c r="BL40" s="43" t="str">
        <f t="shared" si="95"/>
        <v/>
      </c>
      <c r="BM40" s="44" t="str">
        <f t="shared" si="96"/>
        <v/>
      </c>
    </row>
    <row r="41" spans="1:65" x14ac:dyDescent="0.2">
      <c r="B41" s="26"/>
      <c r="C41" s="17"/>
      <c r="D41" s="79">
        <f t="shared" ca="1" si="97"/>
        <v>0</v>
      </c>
      <c r="E41" s="16"/>
      <c r="F41" s="17"/>
      <c r="G41" s="17"/>
      <c r="H41" s="65"/>
      <c r="I41" s="17"/>
      <c r="J41" s="17"/>
      <c r="L41" s="12"/>
      <c r="M41" s="18"/>
      <c r="N41" s="19"/>
      <c r="O41" s="16"/>
      <c r="P41" s="16"/>
      <c r="Q41" s="7"/>
      <c r="R41" s="51" t="str">
        <f t="shared" si="93"/>
        <v/>
      </c>
      <c r="S41" s="51" t="str">
        <f t="shared" si="98"/>
        <v/>
      </c>
      <c r="T41" s="51" t="str">
        <f t="shared" si="99"/>
        <v/>
      </c>
      <c r="U41" s="16"/>
      <c r="V41" s="7"/>
      <c r="W41" s="51" t="str">
        <f t="shared" si="100"/>
        <v/>
      </c>
      <c r="Y41" s="12"/>
      <c r="Z41" s="18"/>
      <c r="AA41" s="13"/>
      <c r="AB41" s="16"/>
      <c r="AC41" s="16"/>
      <c r="AD41" s="7"/>
      <c r="AE41" s="51" t="str">
        <f t="shared" si="111"/>
        <v/>
      </c>
      <c r="AF41" s="51" t="str">
        <f t="shared" si="101"/>
        <v/>
      </c>
      <c r="AG41" s="51" t="str">
        <f t="shared" si="102"/>
        <v/>
      </c>
      <c r="AH41" s="16"/>
      <c r="AI41" s="7"/>
      <c r="AJ41" s="51" t="str">
        <f t="shared" si="103"/>
        <v/>
      </c>
      <c r="AL41" s="12"/>
      <c r="AM41" s="18" t="s">
        <v>7</v>
      </c>
      <c r="AN41" s="19" t="s">
        <v>23</v>
      </c>
      <c r="AO41" s="16" t="s">
        <v>4</v>
      </c>
      <c r="AP41" s="16">
        <v>1</v>
      </c>
      <c r="AQ41" s="7">
        <v>44148</v>
      </c>
      <c r="AR41" s="51">
        <f t="shared" si="104"/>
        <v>44149</v>
      </c>
      <c r="AS41" s="51">
        <f t="shared" ca="1" si="105"/>
        <v>44148</v>
      </c>
      <c r="AT41" s="51">
        <f t="shared" ca="1" si="106"/>
        <v>44149</v>
      </c>
      <c r="AU41" s="16">
        <v>1</v>
      </c>
      <c r="AV41" s="7">
        <v>44148</v>
      </c>
      <c r="AW41" s="51">
        <f t="shared" si="107"/>
        <v>44149</v>
      </c>
      <c r="AY41" s="12"/>
      <c r="AZ41" s="18"/>
      <c r="BA41" s="19"/>
      <c r="BB41" s="16"/>
      <c r="BC41" s="16"/>
      <c r="BD41" s="7"/>
      <c r="BE41" s="51" t="str">
        <f t="shared" si="94"/>
        <v/>
      </c>
      <c r="BF41" s="51" t="str">
        <f t="shared" si="108"/>
        <v/>
      </c>
      <c r="BG41" s="51" t="str">
        <f t="shared" si="109"/>
        <v/>
      </c>
      <c r="BH41" s="16"/>
      <c r="BI41" s="7"/>
      <c r="BJ41" s="51" t="str">
        <f t="shared" si="110"/>
        <v/>
      </c>
      <c r="BL41" s="43" t="str">
        <f t="shared" si="95"/>
        <v/>
      </c>
      <c r="BM41" s="44" t="str">
        <f t="shared" si="96"/>
        <v/>
      </c>
    </row>
    <row r="42" spans="1:65" ht="7.5" customHeight="1" x14ac:dyDescent="0.2">
      <c r="B42" s="47"/>
      <c r="C42" s="48"/>
      <c r="D42" s="49"/>
      <c r="E42" s="50"/>
      <c r="F42" s="48"/>
      <c r="G42" s="48"/>
      <c r="H42" s="49"/>
      <c r="I42" s="48"/>
      <c r="J42" s="48"/>
      <c r="L42" s="21"/>
      <c r="M42" s="22"/>
      <c r="N42" s="23"/>
      <c r="O42" s="25"/>
      <c r="P42" s="25"/>
      <c r="Q42" s="25"/>
      <c r="R42" s="25"/>
      <c r="S42" s="25"/>
      <c r="T42" s="25"/>
      <c r="U42" s="25"/>
      <c r="V42" s="24"/>
      <c r="W42" s="24"/>
      <c r="Y42" s="21"/>
      <c r="Z42" s="22"/>
      <c r="AA42" s="23"/>
      <c r="AB42" s="25"/>
      <c r="AC42" s="25"/>
      <c r="AD42" s="25"/>
      <c r="AE42" s="25"/>
      <c r="AF42" s="25"/>
      <c r="AG42" s="25"/>
      <c r="AH42" s="25"/>
      <c r="AI42" s="24"/>
      <c r="AJ42" s="24"/>
      <c r="AL42" s="21"/>
      <c r="AM42" s="22"/>
      <c r="AN42" s="23"/>
      <c r="AO42" s="25"/>
      <c r="AP42" s="25"/>
      <c r="AQ42" s="25"/>
      <c r="AR42" s="25"/>
      <c r="AS42" s="25"/>
      <c r="AT42" s="25"/>
      <c r="AU42" s="25"/>
      <c r="AV42" s="24"/>
      <c r="AW42" s="24"/>
      <c r="AY42" s="21"/>
      <c r="AZ42" s="22"/>
      <c r="BA42" s="23"/>
      <c r="BB42" s="25"/>
      <c r="BC42" s="25"/>
      <c r="BD42" s="25"/>
      <c r="BE42" s="25"/>
      <c r="BF42" s="25"/>
      <c r="BG42" s="25"/>
      <c r="BH42" s="25"/>
      <c r="BI42" s="24"/>
      <c r="BJ42" s="24"/>
      <c r="BL42" s="43" t="str">
        <f t="shared" si="95"/>
        <v/>
      </c>
      <c r="BM42" s="44" t="str">
        <f t="shared" si="96"/>
        <v/>
      </c>
    </row>
    <row r="43" spans="1:65" s="27" customFormat="1" x14ac:dyDescent="0.2">
      <c r="B43" s="61" t="s">
        <v>30</v>
      </c>
      <c r="C43" s="40" t="s">
        <v>25</v>
      </c>
      <c r="D43" s="46">
        <f ca="1">IFERROR((F43-VLOOKUP(C43, OFFSET($BL$6, 0, 0, PARAMETER!$C$2, 2), 2, )), 0)</f>
        <v>0</v>
      </c>
      <c r="E43" s="29">
        <f>IF(OR(EXACT(F43, ""), EXACT(G43, "")), "", G43-F43)</f>
        <v>1</v>
      </c>
      <c r="F43" s="28">
        <f>IF(COUNT(Q43, AD43, AQ43, BD43)=0, "", MIN(Q43, AD43, AQ43, BD43))</f>
        <v>44148</v>
      </c>
      <c r="G43" s="28">
        <f>IF(COUNT(R43, AE43, AR43, BE43)=0, "", MAX(R43, AE43, AR43, BE43))</f>
        <v>44149</v>
      </c>
      <c r="H43" s="64">
        <f>IF(OR(EXACT(I43, ""), EXACT(J43, "")), "", J43-I43)</f>
        <v>1</v>
      </c>
      <c r="I43" s="28">
        <f>IF(COUNT(V43, AI43, AV43, BI43)=0, "", MIN(V43, AI43, AV43, BI43))</f>
        <v>44148</v>
      </c>
      <c r="J43" s="28">
        <f>IF(COUNT(W43, AJ43, AW43, BJ43)=0, "", MAX(W43, AJ43, AW43, BJ43))</f>
        <v>44149</v>
      </c>
      <c r="L43" s="52"/>
      <c r="M43" s="53"/>
      <c r="N43" s="54"/>
      <c r="O43" s="59"/>
      <c r="P43" s="60" t="str">
        <f>IF(OR(EXACT(Q43, ""), EXACT(R43, "")), "", R43-Q43)</f>
        <v/>
      </c>
      <c r="Q43" s="58" t="str">
        <f>IF(COUNT(Q44:Q47)=0, "", MIN(Q44:Q47))</f>
        <v/>
      </c>
      <c r="R43" s="58" t="str">
        <f>IF(COUNT(R44:R47)=0, "", MAX(R44:R47))</f>
        <v/>
      </c>
      <c r="S43" s="58" t="str">
        <f>IF(COUNT(S44:S47)=0, "", MIN(S44:S47))</f>
        <v/>
      </c>
      <c r="T43" s="58" t="str">
        <f>IF(COUNT(T44:T47)=0, "", MAX(T44:T47))</f>
        <v/>
      </c>
      <c r="U43" s="60" t="str">
        <f>IF(OR(EXACT(V43, ""), EXACT(W43, "")), "", W43-V43)</f>
        <v/>
      </c>
      <c r="V43" s="58" t="str">
        <f>IF(COUNT(V44:V47)=0, "", MIN(V44:V47))</f>
        <v/>
      </c>
      <c r="W43" s="58" t="str">
        <f>IF(COUNT(W44:W47)=0, "", MAX(W44:W47))</f>
        <v/>
      </c>
      <c r="Y43" s="52"/>
      <c r="Z43" s="53"/>
      <c r="AA43" s="54"/>
      <c r="AB43" s="55"/>
      <c r="AC43" s="60">
        <f>IF(OR(EXACT(AD43, ""), EXACT(AE43, "")), "", AE43-AD43)</f>
        <v>1</v>
      </c>
      <c r="AD43" s="58">
        <f>IF(COUNT(AD44:AD47)=0, "", MIN(AD44:AD47))</f>
        <v>44148</v>
      </c>
      <c r="AE43" s="58">
        <f>IF(COUNT(AE44:AE47)=0, "", MAX(AE44:AE47))</f>
        <v>44149</v>
      </c>
      <c r="AF43" s="58">
        <f ca="1">IF(COUNT(AF44:AF47)=0, "", MIN(AF44:AF47))</f>
        <v>44148</v>
      </c>
      <c r="AG43" s="58">
        <f ca="1">IF(COUNT(AG44:AG47)=0, "", MAX(AG44:AG47))</f>
        <v>44149</v>
      </c>
      <c r="AH43" s="60">
        <f>IF(OR(EXACT(AI43, ""), EXACT(AJ43, "")), "", AJ43-AI43)</f>
        <v>1</v>
      </c>
      <c r="AI43" s="58">
        <f>IF(COUNT(AI44:AI47)=0, "", MIN(AI44:AI47))</f>
        <v>44148</v>
      </c>
      <c r="AJ43" s="58">
        <f>IF(COUNT(AJ44:AJ47)=0, "", MAX(AJ44:AJ47))</f>
        <v>44149</v>
      </c>
      <c r="AL43" s="52"/>
      <c r="AM43" s="53"/>
      <c r="AN43" s="54"/>
      <c r="AO43" s="59"/>
      <c r="AP43" s="60">
        <f>IF(OR(EXACT(AQ43, ""), EXACT(AR43, "")), "", AR43-AQ43)</f>
        <v>1</v>
      </c>
      <c r="AQ43" s="58">
        <f>IF(COUNT(AQ44:AQ47)=0, "", MIN(AQ44:AQ47))</f>
        <v>44148</v>
      </c>
      <c r="AR43" s="58">
        <f>IF(COUNT(AR44:AR47)=0, "", MAX(AR44:AR47))</f>
        <v>44149</v>
      </c>
      <c r="AS43" s="58">
        <f ca="1">IF(COUNT(AS44:AS47)=0, "", MIN(AS44:AS47))</f>
        <v>44148</v>
      </c>
      <c r="AT43" s="58">
        <f ca="1">IF(COUNT(AT44:AT47)=0, "", MAX(AT44:AT47))</f>
        <v>44149</v>
      </c>
      <c r="AU43" s="60">
        <f>IF(OR(EXACT(AV43, ""), EXACT(AW43, "")), "", AW43-AV43)</f>
        <v>1</v>
      </c>
      <c r="AV43" s="58">
        <f>IF(COUNT(AV44:AV47)=0, "", MIN(AV44:AV47))</f>
        <v>44148</v>
      </c>
      <c r="AW43" s="58">
        <f>IF(COUNT(AW44:AW47)=0, "", MAX(AW44:AW47))</f>
        <v>44149</v>
      </c>
      <c r="AY43" s="52"/>
      <c r="AZ43" s="53"/>
      <c r="BA43" s="54"/>
      <c r="BB43" s="55"/>
      <c r="BC43" s="60" t="str">
        <f>IF(OR(EXACT(BD43, ""), EXACT(BE43, "")), "", BE43-BD43)</f>
        <v/>
      </c>
      <c r="BD43" s="58" t="str">
        <f>IF(COUNT(BD44:BD47)=0, "", MIN(BD44:BD47))</f>
        <v/>
      </c>
      <c r="BE43" s="58" t="str">
        <f>IF(COUNT(BE44:BE47)=0, "", MAX(BE44:BE47))</f>
        <v/>
      </c>
      <c r="BF43" s="58" t="str">
        <f>IF(COUNT(BF44:BF47)=0, "", MIN(BF44:BF47))</f>
        <v/>
      </c>
      <c r="BG43" s="58" t="str">
        <f>IF(COUNT(BG44:BG47)=0, "", MAX(BG44:BG47))</f>
        <v/>
      </c>
      <c r="BH43" s="60" t="str">
        <f>IF(OR(EXACT(BI43, ""), EXACT(BJ43, "")), "", BJ43-BI43)</f>
        <v/>
      </c>
      <c r="BI43" s="58" t="str">
        <f>IF(COUNT(BI44:BI47)=0, "", MIN(BI44:BI47))</f>
        <v/>
      </c>
      <c r="BJ43" s="58" t="str">
        <f>IF(COUNT(BJ44:BJ47)=0, "", MAX(BJ44:BJ47))</f>
        <v/>
      </c>
      <c r="BL43" s="43" t="str">
        <f t="shared" si="95"/>
        <v>System.Authentication.Logout</v>
      </c>
      <c r="BM43" s="44">
        <f t="shared" si="96"/>
        <v>44149</v>
      </c>
    </row>
    <row r="44" spans="1:65" x14ac:dyDescent="0.2">
      <c r="B44" s="26"/>
      <c r="C44" s="17"/>
      <c r="D44" s="79">
        <f ca="1">D43</f>
        <v>0</v>
      </c>
      <c r="E44" s="16"/>
      <c r="F44" s="17"/>
      <c r="G44" s="17"/>
      <c r="H44" s="65"/>
      <c r="I44" s="17"/>
      <c r="J44" s="17"/>
      <c r="L44" s="12"/>
      <c r="M44" s="18"/>
      <c r="N44" s="19"/>
      <c r="O44" s="16" t="s">
        <v>3</v>
      </c>
      <c r="P44" s="16"/>
      <c r="Q44" s="16"/>
      <c r="R44" s="51" t="str">
        <f t="shared" ref="R44:R46" si="112">IF(OR(EXACT(P44,""), EXACT(Q44,"")), "", Q44+P44)</f>
        <v/>
      </c>
      <c r="S44" s="51" t="str">
        <f>IF(OR(EXACT(P44,""), EXACT(Q44,"")), "", Q44+$D44)</f>
        <v/>
      </c>
      <c r="T44" s="51" t="str">
        <f>IF(OR(EXACT(P44,""), EXACT(Q44,"")), "", R44+$D44)</f>
        <v/>
      </c>
      <c r="U44" s="16"/>
      <c r="V44" s="17"/>
      <c r="W44" s="51" t="str">
        <f>IF(OR(EXACT(U44,""), EXACT(V44,"")), "", V44+U44)</f>
        <v/>
      </c>
      <c r="Y44" s="12"/>
      <c r="Z44" s="14" t="s">
        <v>7</v>
      </c>
      <c r="AA44" s="5" t="s">
        <v>31</v>
      </c>
      <c r="AB44" s="16" t="s">
        <v>4</v>
      </c>
      <c r="AC44" s="6">
        <v>1</v>
      </c>
      <c r="AD44" s="7">
        <v>44148</v>
      </c>
      <c r="AE44" s="51">
        <f>IF(OR(EXACT(AC44,""), EXACT(AD44,"")), "", AD44+AC44)</f>
        <v>44149</v>
      </c>
      <c r="AF44" s="51">
        <f ca="1">IF(OR(EXACT(AC44,""), EXACT(AD44,"")), "", AD44+$D44)</f>
        <v>44148</v>
      </c>
      <c r="AG44" s="51">
        <f ca="1">IF(OR(EXACT(AC44,""), EXACT(AD44,"")), "", AE44+$D44)</f>
        <v>44149</v>
      </c>
      <c r="AH44" s="16">
        <v>1</v>
      </c>
      <c r="AI44" s="7">
        <v>44148</v>
      </c>
      <c r="AJ44" s="51">
        <f>IF(OR(EXACT(AH44,""), EXACT(AI44,"")), "", AI44+AH44)</f>
        <v>44149</v>
      </c>
      <c r="AL44" s="12" t="s">
        <v>0</v>
      </c>
      <c r="AM44" s="84" t="s">
        <v>6</v>
      </c>
      <c r="AN44" s="85"/>
      <c r="AO44" s="16"/>
      <c r="AP44" s="16"/>
      <c r="AQ44" s="16"/>
      <c r="AR44" s="51" t="str">
        <f>IF(OR(EXACT(AP44,""), EXACT(AQ44,"")), "", AQ44+AP44)</f>
        <v/>
      </c>
      <c r="AS44" s="51" t="str">
        <f>IF(OR(EXACT(AP44,""), EXACT(AQ44,"")), "", AQ44+$D44)</f>
        <v/>
      </c>
      <c r="AT44" s="51" t="str">
        <f>IF(OR(EXACT(AP44,""), EXACT(AQ44,"")), "", AR44+$D44)</f>
        <v/>
      </c>
      <c r="AU44" s="16"/>
      <c r="AV44" s="17"/>
      <c r="AW44" s="80"/>
      <c r="AY44" s="12"/>
      <c r="AZ44" s="86"/>
      <c r="BA44" s="87"/>
      <c r="BB44" s="16"/>
      <c r="BC44" s="16"/>
      <c r="BD44" s="16"/>
      <c r="BE44" s="51" t="str">
        <f t="shared" ref="BE44:BE46" si="113">IF(OR(EXACT(BC44,""), EXACT(BD44,"")), "", BD44+BC44)</f>
        <v/>
      </c>
      <c r="BF44" s="51" t="str">
        <f>IF(OR(EXACT(BC44,""), EXACT(BD44,"")), "", BD44+$D44)</f>
        <v/>
      </c>
      <c r="BG44" s="51" t="str">
        <f>IF(OR(EXACT(BC44,""), EXACT(BD44,"")), "", BE44+$D44)</f>
        <v/>
      </c>
      <c r="BH44" s="16"/>
      <c r="BI44" s="17"/>
      <c r="BJ44" s="80"/>
      <c r="BL44" s="43" t="str">
        <f t="shared" si="95"/>
        <v/>
      </c>
      <c r="BM44" s="44" t="str">
        <f t="shared" si="96"/>
        <v/>
      </c>
    </row>
    <row r="45" spans="1:65" x14ac:dyDescent="0.2">
      <c r="B45" s="26"/>
      <c r="C45" s="17"/>
      <c r="D45" s="79">
        <f t="shared" ref="D45:D46" ca="1" si="114">D44</f>
        <v>0</v>
      </c>
      <c r="E45" s="16"/>
      <c r="F45" s="17"/>
      <c r="G45" s="17"/>
      <c r="H45" s="65"/>
      <c r="I45" s="17"/>
      <c r="J45" s="17"/>
      <c r="L45" s="12"/>
      <c r="M45" s="18"/>
      <c r="N45" s="19"/>
      <c r="O45" s="16"/>
      <c r="P45" s="16"/>
      <c r="Q45" s="7"/>
      <c r="R45" s="51" t="str">
        <f t="shared" si="112"/>
        <v/>
      </c>
      <c r="S45" s="51" t="str">
        <f>IF(OR(EXACT(P45,""), EXACT(Q45,"")), "", Q45+$D45)</f>
        <v/>
      </c>
      <c r="T45" s="51" t="str">
        <f>IF(OR(EXACT(P45,""), EXACT(Q45,"")), "", R45+$D45)</f>
        <v/>
      </c>
      <c r="U45" s="16"/>
      <c r="V45" s="7"/>
      <c r="W45" s="51" t="str">
        <f t="shared" ref="W45:W46" si="115">IF(OR(EXACT(U45,""), EXACT(V45,"")), "", V45+U45)</f>
        <v/>
      </c>
      <c r="Y45" s="12"/>
      <c r="Z45" s="14"/>
      <c r="AA45" s="5"/>
      <c r="AB45" s="16"/>
      <c r="AC45" s="6"/>
      <c r="AD45" s="7"/>
      <c r="AE45" s="51" t="str">
        <f t="shared" ref="AE45:AE46" si="116">IF(OR(EXACT(AC45,""), EXACT(AD45,"")), "", AD45+AC45)</f>
        <v/>
      </c>
      <c r="AF45" s="51" t="str">
        <f>IF(OR(EXACT(AC45,""), EXACT(AD45,"")), "", AD45+$D45)</f>
        <v/>
      </c>
      <c r="AG45" s="51" t="str">
        <f>IF(OR(EXACT(AC45,""), EXACT(AD45,"")), "", AE45+$D45)</f>
        <v/>
      </c>
      <c r="AH45" s="16"/>
      <c r="AI45" s="7"/>
      <c r="AJ45" s="51" t="str">
        <f t="shared" ref="AJ45:AJ46" si="117">IF(OR(EXACT(AH45,""), EXACT(AI45,"")), "", AI45+AH45)</f>
        <v/>
      </c>
      <c r="AL45" s="12"/>
      <c r="AM45" s="18" t="s">
        <v>7</v>
      </c>
      <c r="AN45" s="19" t="s">
        <v>32</v>
      </c>
      <c r="AO45" s="16" t="s">
        <v>4</v>
      </c>
      <c r="AP45" s="16">
        <v>1</v>
      </c>
      <c r="AQ45" s="7">
        <v>44148</v>
      </c>
      <c r="AR45" s="51">
        <f t="shared" ref="AR45:AR46" si="118">IF(OR(EXACT(AP45,""), EXACT(AQ45,"")), "", AQ45+AP45)</f>
        <v>44149</v>
      </c>
      <c r="AS45" s="51">
        <f ca="1">IF(OR(EXACT(AP45,""), EXACT(AQ45,"")), "", AQ45+$D45)</f>
        <v>44148</v>
      </c>
      <c r="AT45" s="51">
        <f ca="1">IF(OR(EXACT(AP45,""), EXACT(AQ45,"")), "", AR45+$D45)</f>
        <v>44149</v>
      </c>
      <c r="AU45" s="16">
        <v>1</v>
      </c>
      <c r="AV45" s="7">
        <v>44148</v>
      </c>
      <c r="AW45" s="51">
        <f>IF(OR(EXACT(AU45,""), EXACT(AV45,"")), "", AV45+AU45)</f>
        <v>44149</v>
      </c>
      <c r="AY45" s="12"/>
      <c r="AZ45" s="18"/>
      <c r="BA45" s="19"/>
      <c r="BB45" s="16"/>
      <c r="BC45" s="16"/>
      <c r="BD45" s="7"/>
      <c r="BE45" s="51" t="str">
        <f t="shared" si="113"/>
        <v/>
      </c>
      <c r="BF45" s="51" t="str">
        <f>IF(OR(EXACT(BC45,""), EXACT(BD45,"")), "", BD45+$D45)</f>
        <v/>
      </c>
      <c r="BG45" s="51" t="str">
        <f>IF(OR(EXACT(BC45,""), EXACT(BD45,"")), "", BE45+$D45)</f>
        <v/>
      </c>
      <c r="BH45" s="16"/>
      <c r="BI45" s="7"/>
      <c r="BJ45" s="51" t="str">
        <f>IF(OR(EXACT(BH45,""), EXACT(BI45,"")), "", BI45+BH45)</f>
        <v/>
      </c>
      <c r="BL45" s="43" t="str">
        <f t="shared" si="95"/>
        <v/>
      </c>
      <c r="BM45" s="44" t="str">
        <f t="shared" si="96"/>
        <v/>
      </c>
    </row>
    <row r="46" spans="1:65" x14ac:dyDescent="0.2">
      <c r="B46" s="26"/>
      <c r="C46" s="17"/>
      <c r="D46" s="79">
        <f t="shared" ca="1" si="114"/>
        <v>0</v>
      </c>
      <c r="E46" s="16"/>
      <c r="F46" s="17"/>
      <c r="G46" s="17"/>
      <c r="H46" s="65"/>
      <c r="I46" s="17"/>
      <c r="J46" s="17"/>
      <c r="L46" s="12"/>
      <c r="M46" s="18"/>
      <c r="N46" s="19"/>
      <c r="O46" s="16"/>
      <c r="P46" s="16"/>
      <c r="Q46" s="16"/>
      <c r="R46" s="51" t="str">
        <f t="shared" si="112"/>
        <v/>
      </c>
      <c r="S46" s="51" t="str">
        <f>IF(OR(EXACT(P46,""), EXACT(Q46,"")), "", Q46+$D46)</f>
        <v/>
      </c>
      <c r="T46" s="51" t="str">
        <f>IF(OR(EXACT(P46,""), EXACT(Q46,"")), "", R46+$D46)</f>
        <v/>
      </c>
      <c r="U46" s="16"/>
      <c r="V46" s="16"/>
      <c r="W46" s="51" t="str">
        <f t="shared" si="115"/>
        <v/>
      </c>
      <c r="Y46" s="12"/>
      <c r="Z46" s="18"/>
      <c r="AA46" s="13"/>
      <c r="AB46" s="16"/>
      <c r="AC46" s="16"/>
      <c r="AD46" s="16"/>
      <c r="AE46" s="51" t="str">
        <f t="shared" si="116"/>
        <v/>
      </c>
      <c r="AF46" s="51" t="str">
        <f>IF(OR(EXACT(AC46,""), EXACT(AD46,"")), "", AD46+$D46)</f>
        <v/>
      </c>
      <c r="AG46" s="51" t="str">
        <f>IF(OR(EXACT(AC46,""), EXACT(AD46,"")), "", AE46+$D46)</f>
        <v/>
      </c>
      <c r="AH46" s="16"/>
      <c r="AI46" s="16"/>
      <c r="AJ46" s="51" t="str">
        <f t="shared" si="117"/>
        <v/>
      </c>
      <c r="AL46" s="12" t="s">
        <v>0</v>
      </c>
      <c r="AM46" s="84" t="s">
        <v>5</v>
      </c>
      <c r="AN46" s="85"/>
      <c r="AO46" s="16"/>
      <c r="AP46" s="16"/>
      <c r="AQ46" s="16"/>
      <c r="AR46" s="51" t="str">
        <f t="shared" si="118"/>
        <v/>
      </c>
      <c r="AS46" s="51" t="str">
        <f>IF(OR(EXACT(AP46,""), EXACT(AQ46,"")), "", AQ46+$D46)</f>
        <v/>
      </c>
      <c r="AT46" s="51" t="str">
        <f>IF(OR(EXACT(AP46,""), EXACT(AQ46,"")), "", AR46+$D46)</f>
        <v/>
      </c>
      <c r="AU46" s="16"/>
      <c r="AV46" s="16"/>
      <c r="AW46" s="81"/>
      <c r="AY46" s="12"/>
      <c r="AZ46" s="15"/>
      <c r="BA46" s="20"/>
      <c r="BB46" s="16"/>
      <c r="BC46" s="16"/>
      <c r="BD46" s="16"/>
      <c r="BE46" s="51" t="str">
        <f t="shared" si="113"/>
        <v/>
      </c>
      <c r="BF46" s="51" t="str">
        <f>IF(OR(EXACT(BC46,""), EXACT(BD46,"")), "", BD46+$D46)</f>
        <v/>
      </c>
      <c r="BG46" s="51" t="str">
        <f>IF(OR(EXACT(BC46,""), EXACT(BD46,"")), "", BE46+$D46)</f>
        <v/>
      </c>
      <c r="BH46" s="16"/>
      <c r="BI46" s="16"/>
      <c r="BJ46" s="81"/>
      <c r="BL46" s="43" t="str">
        <f t="shared" si="95"/>
        <v/>
      </c>
      <c r="BM46" s="44" t="str">
        <f t="shared" si="96"/>
        <v/>
      </c>
    </row>
    <row r="47" spans="1:65" ht="7.5" customHeight="1" x14ac:dyDescent="0.2">
      <c r="B47" s="47"/>
      <c r="C47" s="48"/>
      <c r="D47" s="49"/>
      <c r="E47" s="50"/>
      <c r="F47" s="48"/>
      <c r="G47" s="48"/>
      <c r="H47" s="49"/>
      <c r="I47" s="48"/>
      <c r="J47" s="48"/>
      <c r="L47" s="21"/>
      <c r="M47" s="22"/>
      <c r="N47" s="23"/>
      <c r="O47" s="25"/>
      <c r="P47" s="25"/>
      <c r="Q47" s="25"/>
      <c r="R47" s="25"/>
      <c r="S47" s="25"/>
      <c r="T47" s="25"/>
      <c r="U47" s="25"/>
      <c r="V47" s="24"/>
      <c r="W47" s="24"/>
      <c r="Y47" s="21"/>
      <c r="Z47" s="22"/>
      <c r="AA47" s="23"/>
      <c r="AB47" s="25"/>
      <c r="AC47" s="25"/>
      <c r="AD47" s="25"/>
      <c r="AE47" s="25"/>
      <c r="AF47" s="25"/>
      <c r="AG47" s="25"/>
      <c r="AH47" s="25"/>
      <c r="AI47" s="24"/>
      <c r="AJ47" s="24"/>
      <c r="AL47" s="21"/>
      <c r="AM47" s="22"/>
      <c r="AN47" s="23"/>
      <c r="AO47" s="25"/>
      <c r="AP47" s="25"/>
      <c r="AQ47" s="25"/>
      <c r="AR47" s="25"/>
      <c r="AS47" s="25"/>
      <c r="AT47" s="25"/>
      <c r="AU47" s="25"/>
      <c r="AV47" s="24"/>
      <c r="AW47" s="24"/>
      <c r="AY47" s="21"/>
      <c r="AZ47" s="22"/>
      <c r="BA47" s="23"/>
      <c r="BB47" s="25"/>
      <c r="BC47" s="25"/>
      <c r="BD47" s="25"/>
      <c r="BE47" s="25"/>
      <c r="BF47" s="25"/>
      <c r="BG47" s="25"/>
      <c r="BH47" s="25"/>
      <c r="BI47" s="24"/>
      <c r="BJ47" s="24"/>
      <c r="BL47" s="43" t="str">
        <f t="shared" si="95"/>
        <v/>
      </c>
      <c r="BM47" s="44" t="str">
        <f t="shared" si="96"/>
        <v/>
      </c>
    </row>
    <row r="48" spans="1:65" s="27" customFormat="1" x14ac:dyDescent="0.2">
      <c r="B48" s="61" t="s">
        <v>140</v>
      </c>
      <c r="C48" s="40" t="s">
        <v>25</v>
      </c>
      <c r="D48" s="46">
        <f ca="1">IFERROR((F48-VLOOKUP(C48, OFFSET($BL$6, 0, 0, PARAMETER!$C$2, 2), 2, )), 0)</f>
        <v>0</v>
      </c>
      <c r="E48" s="29">
        <f>IF(OR(EXACT(F48, ""), EXACT(G48, "")), "", G48-F48)</f>
        <v>263</v>
      </c>
      <c r="F48" s="28">
        <f>IF(COUNT(Q48, AD48, AQ48, BD48)=0, "", MIN(Q48, AD48, AQ48, BD48))</f>
        <v>44148</v>
      </c>
      <c r="G48" s="28">
        <f>IF(COUNT(R48, AE48, AR48, BE48)=0, "", MAX(R48, AE48, AR48, BE48))</f>
        <v>44411</v>
      </c>
      <c r="H48" s="64">
        <f>IF(OR(EXACT(I48, ""), EXACT(J48, "")), "", J48-I48)</f>
        <v>263</v>
      </c>
      <c r="I48" s="28">
        <f>IF(COUNT(V48, AI48, AV48, BI48)=0, "", MIN(V48, AI48, AV48, BI48))</f>
        <v>44148</v>
      </c>
      <c r="J48" s="28">
        <f>IF(COUNT(W48, AJ48, AW48, BJ48)=0, "", MAX(W48, AJ48, AW48, BJ48))</f>
        <v>44411</v>
      </c>
      <c r="L48" s="52"/>
      <c r="M48" s="53"/>
      <c r="N48" s="54"/>
      <c r="O48" s="59"/>
      <c r="P48" s="60" t="str">
        <f>IF(OR(EXACT(Q48, ""), EXACT(R48, "")), "", R48-Q48)</f>
        <v/>
      </c>
      <c r="Q48" s="58" t="str">
        <f>IF(COUNT(Q49:Q211)=0, "", MIN(Q49:Q211))</f>
        <v/>
      </c>
      <c r="R48" s="58" t="str">
        <f>IF(COUNT(R49:R211)=0, "", MAX(R49:R211))</f>
        <v/>
      </c>
      <c r="S48" s="58" t="str">
        <f>IF(COUNT(S49:S211)=0, "", MIN(S49:S211))</f>
        <v/>
      </c>
      <c r="T48" s="58" t="str">
        <f>IF(COUNT(T49:T211)=0, "", MAX(T49:T211))</f>
        <v/>
      </c>
      <c r="U48" s="60" t="str">
        <f>IF(OR(EXACT(V48, ""), EXACT(W48, "")), "", W48-V48)</f>
        <v/>
      </c>
      <c r="V48" s="58" t="str">
        <f>IF(COUNT(V49:V211)=0, "", MIN(V49:V211))</f>
        <v/>
      </c>
      <c r="W48" s="58" t="str">
        <f>IF(COUNT(W49:W211)=0, "", MAX(W49:W211))</f>
        <v/>
      </c>
      <c r="Y48" s="52"/>
      <c r="Z48" s="53"/>
      <c r="AA48" s="54"/>
      <c r="AB48" s="55"/>
      <c r="AC48" s="60">
        <f>IF(OR(EXACT(AD48, ""), EXACT(AE48, "")), "", AE48-AD48)</f>
        <v>1</v>
      </c>
      <c r="AD48" s="58">
        <f>IF(COUNT(AD49:AD211)=0, "", MIN(AD49:AD211))</f>
        <v>44148</v>
      </c>
      <c r="AE48" s="58">
        <f>IF(COUNT(AE49:AE211)=0, "", MAX(AE49:AE211))</f>
        <v>44149</v>
      </c>
      <c r="AF48" s="58">
        <f ca="1">IF(COUNT(AF49:AF211)=0, "", MIN(AF49:AF211))</f>
        <v>44148</v>
      </c>
      <c r="AG48" s="58">
        <f ca="1">IF(COUNT(AG49:AG211)=0, "", MAX(AG49:AG211))</f>
        <v>44149</v>
      </c>
      <c r="AH48" s="60">
        <f>IF(OR(EXACT(AI48, ""), EXACT(AJ48, "")), "", AJ48-AI48)</f>
        <v>1</v>
      </c>
      <c r="AI48" s="58">
        <f>IF(COUNT(AI49:AI211)=0, "", MIN(AI49:AI211))</f>
        <v>44148</v>
      </c>
      <c r="AJ48" s="58">
        <f>IF(COUNT(AJ49:AJ211)=0, "", MAX(AJ49:AJ211))</f>
        <v>44149</v>
      </c>
      <c r="AL48" s="52"/>
      <c r="AM48" s="53"/>
      <c r="AN48" s="54"/>
      <c r="AO48" s="59"/>
      <c r="AP48" s="60">
        <f>IF(OR(EXACT(AQ48, ""), EXACT(AR48, "")), "", AR48-AQ48)</f>
        <v>244</v>
      </c>
      <c r="AQ48" s="58">
        <f>IF(COUNT(AQ49:AQ211)=0, "", MIN(AQ49:AQ211))</f>
        <v>44167</v>
      </c>
      <c r="AR48" s="58">
        <f>IF(COUNT(AR49:AR211)=0, "", MAX(AR49:AR211))</f>
        <v>44411</v>
      </c>
      <c r="AS48" s="58">
        <f ca="1">IF(COUNT(AS49:AS211)=0, "", MIN(AS49:AS211))</f>
        <v>44167</v>
      </c>
      <c r="AT48" s="58">
        <f ca="1">IF(COUNT(AT49:AT211)=0, "", MAX(AT49:AT211))</f>
        <v>44411</v>
      </c>
      <c r="AU48" s="60">
        <f>IF(OR(EXACT(AV48, ""), EXACT(AW48, "")), "", AW48-AV48)</f>
        <v>244</v>
      </c>
      <c r="AV48" s="58">
        <f>IF(COUNT(AV49:AV211)=0, "", MIN(AV49:AV211))</f>
        <v>44167</v>
      </c>
      <c r="AW48" s="58">
        <f>IF(COUNT(AW49:AW211)=0, "", MAX(AW49:AW211))</f>
        <v>44411</v>
      </c>
      <c r="AY48" s="52"/>
      <c r="AZ48" s="53"/>
      <c r="BA48" s="54"/>
      <c r="BB48" s="55"/>
      <c r="BC48" s="60" t="str">
        <f>IF(OR(EXACT(BD48, ""), EXACT(BE48, "")), "", BE48-BD48)</f>
        <v/>
      </c>
      <c r="BD48" s="58" t="str">
        <f>IF(COUNT(BD49:BD211)=0, "", MIN(BD49:BD211))</f>
        <v/>
      </c>
      <c r="BE48" s="58" t="str">
        <f>IF(COUNT(BE49:BE211)=0, "", MAX(BE49:BE211))</f>
        <v/>
      </c>
      <c r="BF48" s="58" t="str">
        <f>IF(COUNT(BF49:BF211)=0, "", MIN(BF49:BF211))</f>
        <v/>
      </c>
      <c r="BG48" s="58" t="str">
        <f>IF(COUNT(BG49:BG211)=0, "", MAX(BG49:BG211))</f>
        <v/>
      </c>
      <c r="BH48" s="60" t="str">
        <f>IF(OR(EXACT(BI48, ""), EXACT(BJ48, "")), "", BJ48-BI48)</f>
        <v/>
      </c>
      <c r="BI48" s="58" t="str">
        <f>IF(COUNT(BI49:BI211)=0, "", MIN(BI49:BI211))</f>
        <v/>
      </c>
      <c r="BJ48" s="58" t="str">
        <f>IF(COUNT(BJ49:BJ211)=0, "", MAX(BJ49:BJ211))</f>
        <v/>
      </c>
      <c r="BL48" s="43" t="str">
        <f t="shared" si="95"/>
        <v>Master</v>
      </c>
      <c r="BM48" s="44">
        <f t="shared" si="96"/>
        <v>44411</v>
      </c>
    </row>
    <row r="49" spans="2:65" x14ac:dyDescent="0.2">
      <c r="B49" s="26"/>
      <c r="C49" s="17"/>
      <c r="D49" s="79">
        <f ca="1">D48</f>
        <v>0</v>
      </c>
      <c r="E49" s="16"/>
      <c r="F49" s="17"/>
      <c r="G49" s="17"/>
      <c r="H49" s="65"/>
      <c r="I49" s="17"/>
      <c r="J49" s="17"/>
      <c r="L49" s="12"/>
      <c r="M49" s="18"/>
      <c r="N49" s="19"/>
      <c r="O49" s="16" t="s">
        <v>3</v>
      </c>
      <c r="P49" s="16"/>
      <c r="Q49" s="16"/>
      <c r="R49" s="51" t="str">
        <f t="shared" ref="R49:R112" si="119">IF(OR(EXACT(P49,""), EXACT(Q49,"")), "", Q49+P49)</f>
        <v/>
      </c>
      <c r="S49" s="51" t="str">
        <f>IF(OR(EXACT(P49,""), EXACT(Q49,"")), "", Q49+$D49)</f>
        <v/>
      </c>
      <c r="T49" s="51" t="str">
        <f>IF(OR(EXACT(P49,""), EXACT(Q49,"")), "", R49+$D49)</f>
        <v/>
      </c>
      <c r="U49" s="16"/>
      <c r="V49" s="17"/>
      <c r="W49" s="51" t="str">
        <f t="shared" ref="W49:W176" si="120">IF(OR(EXACT(U49,""), EXACT(V49,"")), "", V49+U49)</f>
        <v/>
      </c>
      <c r="Y49" s="12"/>
      <c r="Z49" s="14" t="s">
        <v>7</v>
      </c>
      <c r="AA49" s="5" t="s">
        <v>31</v>
      </c>
      <c r="AB49" s="16" t="s">
        <v>4</v>
      </c>
      <c r="AC49" s="6">
        <v>1</v>
      </c>
      <c r="AD49" s="7">
        <v>44148</v>
      </c>
      <c r="AE49" s="51">
        <f>IF(OR(EXACT(AC49,""), EXACT(AD49,"")), "", AD49+AC49)</f>
        <v>44149</v>
      </c>
      <c r="AF49" s="51">
        <f ca="1">IF(OR(EXACT(AC49,""), EXACT(AD49,"")), "", AD49+$D49)</f>
        <v>44148</v>
      </c>
      <c r="AG49" s="51">
        <f ca="1">IF(OR(EXACT(AC49,""), EXACT(AD49,"")), "", AE49+$D49)</f>
        <v>44149</v>
      </c>
      <c r="AH49" s="16">
        <v>1</v>
      </c>
      <c r="AI49" s="7">
        <v>44148</v>
      </c>
      <c r="AJ49" s="7">
        <f>IF(OR(EXACT(AH49,""), EXACT(AI49,"")), "", AI49+AH49)</f>
        <v>44149</v>
      </c>
      <c r="AL49" s="12" t="s">
        <v>0</v>
      </c>
      <c r="AM49" s="84" t="s">
        <v>6</v>
      </c>
      <c r="AN49" s="85"/>
      <c r="AO49" s="16"/>
      <c r="AP49" s="16"/>
      <c r="AQ49" s="16"/>
      <c r="AR49" s="51" t="str">
        <f t="shared" ref="AR49" si="121">IF(OR(EXACT(AP49,""), EXACT(AQ49,"")), "", AQ49+AP49)</f>
        <v/>
      </c>
      <c r="AS49" s="51" t="str">
        <f>IF(OR(EXACT(AP49,""), EXACT(AQ49,"")), "", AQ49+$D49)</f>
        <v/>
      </c>
      <c r="AT49" s="51" t="str">
        <f>IF(OR(EXACT(AP49,""), EXACT(AQ49,"")), "", AR49+$D49)</f>
        <v/>
      </c>
      <c r="AU49" s="16"/>
      <c r="AV49" s="17"/>
      <c r="AW49" s="51" t="str">
        <f>IF(OR(EXACT(AU49,""), EXACT(AV49,"")), "", AV49+AU49)</f>
        <v/>
      </c>
      <c r="AY49" s="12"/>
      <c r="AZ49" s="86"/>
      <c r="BA49" s="87"/>
      <c r="BB49" s="16"/>
      <c r="BC49" s="16"/>
      <c r="BD49" s="16"/>
      <c r="BE49" s="51" t="str">
        <f t="shared" ref="BE49:BE112" si="122">IF(OR(EXACT(BC49,""), EXACT(BD49,"")), "", BD49+BC49)</f>
        <v/>
      </c>
      <c r="BF49" s="51" t="str">
        <f>IF(OR(EXACT(BC49,""), EXACT(BD49,"")), "", BD49+$D49)</f>
        <v/>
      </c>
      <c r="BG49" s="51" t="str">
        <f>IF(OR(EXACT(BC49,""), EXACT(BD49,"")), "", BE49+$D49)</f>
        <v/>
      </c>
      <c r="BH49" s="16"/>
      <c r="BI49" s="17"/>
      <c r="BJ49" s="51" t="str">
        <f>IF(OR(EXACT(BH49,""), EXACT(BI49,"")), "", BI49+BH49)</f>
        <v/>
      </c>
      <c r="BL49" s="43" t="str">
        <f t="shared" si="95"/>
        <v/>
      </c>
      <c r="BM49" s="44" t="str">
        <f t="shared" si="96"/>
        <v/>
      </c>
    </row>
    <row r="50" spans="2:65" x14ac:dyDescent="0.2">
      <c r="B50" s="26"/>
      <c r="C50" s="17"/>
      <c r="D50" s="79">
        <f t="shared" ref="D50:D113" ca="1" si="123">D49</f>
        <v>0</v>
      </c>
      <c r="E50" s="16"/>
      <c r="F50" s="17"/>
      <c r="G50" s="17"/>
      <c r="H50" s="65"/>
      <c r="I50" s="17"/>
      <c r="J50" s="17"/>
      <c r="L50" s="12"/>
      <c r="M50" s="18"/>
      <c r="N50" s="19"/>
      <c r="O50" s="16"/>
      <c r="P50" s="16"/>
      <c r="Q50" s="7"/>
      <c r="R50" s="51" t="str">
        <f t="shared" si="119"/>
        <v/>
      </c>
      <c r="S50" s="51" t="str">
        <f>IF(OR(EXACT(P50,""), EXACT(Q50,"")), "", Q50+$D50)</f>
        <v/>
      </c>
      <c r="T50" s="51" t="str">
        <f>IF(OR(EXACT(P50,""), EXACT(Q50,"")), "", R50+$D50)</f>
        <v/>
      </c>
      <c r="U50" s="16"/>
      <c r="V50" s="7"/>
      <c r="W50" s="51" t="str">
        <f t="shared" si="120"/>
        <v/>
      </c>
      <c r="Y50" s="12"/>
      <c r="Z50" s="14"/>
      <c r="AA50" s="5"/>
      <c r="AB50" s="16"/>
      <c r="AC50" s="6"/>
      <c r="AD50" s="7"/>
      <c r="AE50" s="51" t="str">
        <f t="shared" ref="AE50:AE113" si="124">IF(OR(EXACT(AC50,""), EXACT(AD50,"")), "", AD50+AC50)</f>
        <v/>
      </c>
      <c r="AF50" s="51" t="str">
        <f>IF(OR(EXACT(AC50,""), EXACT(AD50,"")), "", AD50+$D50)</f>
        <v/>
      </c>
      <c r="AG50" s="51" t="str">
        <f>IF(OR(EXACT(AC50,""), EXACT(AD50,"")), "", AE50+$D50)</f>
        <v/>
      </c>
      <c r="AH50" s="16"/>
      <c r="AI50" s="7"/>
      <c r="AJ50" s="7"/>
      <c r="AL50" s="12"/>
      <c r="AM50" s="18" t="s">
        <v>7</v>
      </c>
      <c r="AN50" s="19" t="s">
        <v>141</v>
      </c>
      <c r="AO50" s="16" t="s">
        <v>4</v>
      </c>
      <c r="AP50" s="16">
        <v>1</v>
      </c>
      <c r="AQ50" s="7">
        <v>44355</v>
      </c>
      <c r="AR50" s="51">
        <f t="shared" ref="AR50:AR113" si="125">IF(OR(EXACT(AP50,""), EXACT(AQ50,"")), "", AQ50+AP50)</f>
        <v>44356</v>
      </c>
      <c r="AS50" s="51">
        <f t="shared" ref="AS50:AS113" ca="1" si="126">IF(OR(EXACT(AP50,""), EXACT(AQ50,"")), "", AQ50+$D50)</f>
        <v>44355</v>
      </c>
      <c r="AT50" s="51">
        <f t="shared" ref="AT50:AT113" ca="1" si="127">IF(OR(EXACT(AP50,""), EXACT(AQ50,"")), "", AR50+$D50)</f>
        <v>44356</v>
      </c>
      <c r="AU50" s="16">
        <v>1</v>
      </c>
      <c r="AV50" s="7">
        <v>44355</v>
      </c>
      <c r="AW50" s="51">
        <f t="shared" ref="AW50:AW113" si="128">IF(OR(EXACT(AU50,""), EXACT(AV50,"")), "", AV50+AU50)</f>
        <v>44356</v>
      </c>
      <c r="AY50" s="12"/>
      <c r="AZ50" s="18"/>
      <c r="BA50" s="19"/>
      <c r="BB50" s="16"/>
      <c r="BC50" s="16"/>
      <c r="BD50" s="7"/>
      <c r="BE50" s="51" t="str">
        <f t="shared" si="122"/>
        <v/>
      </c>
      <c r="BF50" s="51" t="str">
        <f>IF(OR(EXACT(BC50,""), EXACT(BD50,"")), "", BD50+$D50)</f>
        <v/>
      </c>
      <c r="BG50" s="51" t="str">
        <f>IF(OR(EXACT(BC50,""), EXACT(BD50,"")), "", BE50+$D50)</f>
        <v/>
      </c>
      <c r="BH50" s="16"/>
      <c r="BI50" s="7"/>
      <c r="BJ50" s="51" t="str">
        <f t="shared" ref="BJ50:BJ176" si="129">IF(OR(EXACT(BH50,""), EXACT(BI50,"")), "", BI50+BH50)</f>
        <v/>
      </c>
      <c r="BL50" s="43" t="str">
        <f t="shared" si="95"/>
        <v/>
      </c>
      <c r="BM50" s="44" t="str">
        <f t="shared" si="96"/>
        <v/>
      </c>
    </row>
    <row r="51" spans="2:65" x14ac:dyDescent="0.2">
      <c r="B51" s="26"/>
      <c r="C51" s="17"/>
      <c r="D51" s="79">
        <f t="shared" ca="1" si="123"/>
        <v>0</v>
      </c>
      <c r="E51" s="16"/>
      <c r="F51" s="17"/>
      <c r="G51" s="17"/>
      <c r="H51" s="65"/>
      <c r="I51" s="17"/>
      <c r="J51" s="17"/>
      <c r="L51" s="12"/>
      <c r="M51" s="18"/>
      <c r="N51" s="19"/>
      <c r="O51" s="16"/>
      <c r="P51" s="16"/>
      <c r="Q51" s="7"/>
      <c r="R51" s="51" t="str">
        <f t="shared" si="119"/>
        <v/>
      </c>
      <c r="S51" s="51"/>
      <c r="T51" s="51"/>
      <c r="U51" s="16"/>
      <c r="V51" s="7"/>
      <c r="W51" s="51" t="str">
        <f t="shared" si="120"/>
        <v/>
      </c>
      <c r="Y51" s="12"/>
      <c r="Z51" s="14"/>
      <c r="AA51" s="5"/>
      <c r="AB51" s="16"/>
      <c r="AC51" s="6"/>
      <c r="AD51" s="7"/>
      <c r="AE51" s="51" t="str">
        <f t="shared" si="124"/>
        <v/>
      </c>
      <c r="AF51" s="51"/>
      <c r="AG51" s="51"/>
      <c r="AH51" s="16"/>
      <c r="AI51" s="7"/>
      <c r="AJ51" s="7"/>
      <c r="AL51" s="12"/>
      <c r="AM51" s="18" t="s">
        <v>7</v>
      </c>
      <c r="AN51" s="19" t="s">
        <v>151</v>
      </c>
      <c r="AO51" s="16" t="s">
        <v>4</v>
      </c>
      <c r="AP51" s="16">
        <v>1</v>
      </c>
      <c r="AQ51" s="7">
        <v>44355</v>
      </c>
      <c r="AR51" s="51">
        <f t="shared" si="125"/>
        <v>44356</v>
      </c>
      <c r="AS51" s="51">
        <f t="shared" ca="1" si="126"/>
        <v>44355</v>
      </c>
      <c r="AT51" s="51">
        <f t="shared" ca="1" si="127"/>
        <v>44356</v>
      </c>
      <c r="AU51" s="16">
        <v>1</v>
      </c>
      <c r="AV51" s="7">
        <v>44355</v>
      </c>
      <c r="AW51" s="51">
        <f t="shared" si="128"/>
        <v>44356</v>
      </c>
      <c r="AY51" s="12"/>
      <c r="AZ51" s="18"/>
      <c r="BA51" s="19"/>
      <c r="BB51" s="16"/>
      <c r="BC51" s="16"/>
      <c r="BD51" s="7"/>
      <c r="BE51" s="51" t="str">
        <f t="shared" si="122"/>
        <v/>
      </c>
      <c r="BF51" s="51"/>
      <c r="BG51" s="51"/>
      <c r="BH51" s="16"/>
      <c r="BI51" s="7"/>
      <c r="BJ51" s="51" t="str">
        <f t="shared" si="129"/>
        <v/>
      </c>
      <c r="BL51" s="43" t="str">
        <f t="shared" si="95"/>
        <v/>
      </c>
      <c r="BM51" s="44" t="str">
        <f t="shared" si="96"/>
        <v/>
      </c>
    </row>
    <row r="52" spans="2:65" x14ac:dyDescent="0.2">
      <c r="B52" s="26"/>
      <c r="C52" s="17"/>
      <c r="D52" s="79">
        <f t="shared" ca="1" si="123"/>
        <v>0</v>
      </c>
      <c r="E52" s="16"/>
      <c r="F52" s="17"/>
      <c r="G52" s="17"/>
      <c r="H52" s="65"/>
      <c r="I52" s="17"/>
      <c r="J52" s="17"/>
      <c r="L52" s="12"/>
      <c r="M52" s="18"/>
      <c r="N52" s="19"/>
      <c r="O52" s="16"/>
      <c r="P52" s="16"/>
      <c r="Q52" s="7"/>
      <c r="R52" s="51" t="str">
        <f t="shared" si="119"/>
        <v/>
      </c>
      <c r="S52" s="51"/>
      <c r="T52" s="51"/>
      <c r="U52" s="16"/>
      <c r="V52" s="7"/>
      <c r="W52" s="51" t="str">
        <f t="shared" si="120"/>
        <v/>
      </c>
      <c r="Y52" s="12"/>
      <c r="Z52" s="14"/>
      <c r="AA52" s="5"/>
      <c r="AB52" s="16"/>
      <c r="AC52" s="6"/>
      <c r="AD52" s="7"/>
      <c r="AE52" s="51" t="str">
        <f t="shared" si="124"/>
        <v/>
      </c>
      <c r="AF52" s="51"/>
      <c r="AG52" s="51"/>
      <c r="AH52" s="16"/>
      <c r="AI52" s="7"/>
      <c r="AJ52" s="7"/>
      <c r="AL52" s="12"/>
      <c r="AM52" s="18" t="s">
        <v>7</v>
      </c>
      <c r="AN52" s="19" t="s">
        <v>152</v>
      </c>
      <c r="AO52" s="16" t="s">
        <v>4</v>
      </c>
      <c r="AP52" s="16">
        <v>1</v>
      </c>
      <c r="AQ52" s="7">
        <v>44355</v>
      </c>
      <c r="AR52" s="51">
        <f t="shared" si="125"/>
        <v>44356</v>
      </c>
      <c r="AS52" s="51">
        <f t="shared" ca="1" si="126"/>
        <v>44355</v>
      </c>
      <c r="AT52" s="51">
        <f t="shared" ca="1" si="127"/>
        <v>44356</v>
      </c>
      <c r="AU52" s="16">
        <v>1</v>
      </c>
      <c r="AV52" s="7">
        <v>44355</v>
      </c>
      <c r="AW52" s="51">
        <f t="shared" si="128"/>
        <v>44356</v>
      </c>
      <c r="AY52" s="12"/>
      <c r="AZ52" s="18"/>
      <c r="BA52" s="19"/>
      <c r="BB52" s="16"/>
      <c r="BC52" s="16"/>
      <c r="BD52" s="7"/>
      <c r="BE52" s="51" t="str">
        <f t="shared" si="122"/>
        <v/>
      </c>
      <c r="BF52" s="51"/>
      <c r="BG52" s="51"/>
      <c r="BH52" s="16"/>
      <c r="BI52" s="7"/>
      <c r="BJ52" s="51" t="str">
        <f t="shared" si="129"/>
        <v/>
      </c>
      <c r="BL52" s="43" t="str">
        <f t="shared" si="95"/>
        <v/>
      </c>
      <c r="BM52" s="44" t="str">
        <f t="shared" si="96"/>
        <v/>
      </c>
    </row>
    <row r="53" spans="2:65" x14ac:dyDescent="0.2">
      <c r="B53" s="26"/>
      <c r="C53" s="17"/>
      <c r="D53" s="79">
        <f t="shared" ca="1" si="123"/>
        <v>0</v>
      </c>
      <c r="E53" s="16"/>
      <c r="F53" s="17"/>
      <c r="G53" s="17"/>
      <c r="H53" s="65"/>
      <c r="I53" s="17"/>
      <c r="J53" s="17"/>
      <c r="L53" s="12"/>
      <c r="M53" s="18"/>
      <c r="N53" s="19"/>
      <c r="O53" s="16"/>
      <c r="P53" s="16"/>
      <c r="Q53" s="7"/>
      <c r="R53" s="51" t="str">
        <f t="shared" si="119"/>
        <v/>
      </c>
      <c r="S53" s="51"/>
      <c r="T53" s="51"/>
      <c r="U53" s="16"/>
      <c r="V53" s="7"/>
      <c r="W53" s="51" t="str">
        <f t="shared" si="120"/>
        <v/>
      </c>
      <c r="Y53" s="12"/>
      <c r="Z53" s="14"/>
      <c r="AA53" s="5"/>
      <c r="AB53" s="16"/>
      <c r="AC53" s="6"/>
      <c r="AD53" s="7"/>
      <c r="AE53" s="51" t="str">
        <f t="shared" si="124"/>
        <v/>
      </c>
      <c r="AF53" s="51"/>
      <c r="AG53" s="51"/>
      <c r="AH53" s="16"/>
      <c r="AI53" s="7"/>
      <c r="AJ53" s="7"/>
      <c r="AL53" s="12"/>
      <c r="AM53" s="18" t="s">
        <v>7</v>
      </c>
      <c r="AN53" s="19" t="s">
        <v>149</v>
      </c>
      <c r="AO53" s="16" t="s">
        <v>4</v>
      </c>
      <c r="AP53" s="16">
        <v>1</v>
      </c>
      <c r="AQ53" s="7">
        <v>44355</v>
      </c>
      <c r="AR53" s="51">
        <f t="shared" si="125"/>
        <v>44356</v>
      </c>
      <c r="AS53" s="51">
        <f t="shared" ca="1" si="126"/>
        <v>44355</v>
      </c>
      <c r="AT53" s="51">
        <f t="shared" ca="1" si="127"/>
        <v>44356</v>
      </c>
      <c r="AU53" s="16">
        <v>1</v>
      </c>
      <c r="AV53" s="7">
        <v>44355</v>
      </c>
      <c r="AW53" s="51">
        <f t="shared" si="128"/>
        <v>44356</v>
      </c>
      <c r="AY53" s="12"/>
      <c r="AZ53" s="18"/>
      <c r="BA53" s="19"/>
      <c r="BB53" s="16"/>
      <c r="BC53" s="16"/>
      <c r="BD53" s="7"/>
      <c r="BE53" s="51" t="str">
        <f t="shared" si="122"/>
        <v/>
      </c>
      <c r="BF53" s="51"/>
      <c r="BG53" s="51"/>
      <c r="BH53" s="16"/>
      <c r="BI53" s="7"/>
      <c r="BJ53" s="51" t="str">
        <f t="shared" si="129"/>
        <v/>
      </c>
      <c r="BL53" s="43"/>
      <c r="BM53" s="44"/>
    </row>
    <row r="54" spans="2:65" x14ac:dyDescent="0.2">
      <c r="B54" s="26"/>
      <c r="C54" s="17"/>
      <c r="D54" s="79">
        <f t="shared" ca="1" si="123"/>
        <v>0</v>
      </c>
      <c r="E54" s="16"/>
      <c r="F54" s="17"/>
      <c r="G54" s="17"/>
      <c r="H54" s="65"/>
      <c r="I54" s="17"/>
      <c r="J54" s="17"/>
      <c r="L54" s="12"/>
      <c r="M54" s="18"/>
      <c r="N54" s="19"/>
      <c r="O54" s="16"/>
      <c r="P54" s="16"/>
      <c r="Q54" s="7"/>
      <c r="R54" s="51" t="str">
        <f t="shared" si="119"/>
        <v/>
      </c>
      <c r="S54" s="51"/>
      <c r="T54" s="51"/>
      <c r="U54" s="16"/>
      <c r="V54" s="7"/>
      <c r="W54" s="51" t="str">
        <f t="shared" si="120"/>
        <v/>
      </c>
      <c r="Y54" s="12"/>
      <c r="Z54" s="14"/>
      <c r="AA54" s="5"/>
      <c r="AB54" s="16"/>
      <c r="AC54" s="6"/>
      <c r="AD54" s="7"/>
      <c r="AE54" s="51" t="str">
        <f t="shared" si="124"/>
        <v/>
      </c>
      <c r="AF54" s="51"/>
      <c r="AG54" s="51"/>
      <c r="AH54" s="16"/>
      <c r="AI54" s="7"/>
      <c r="AJ54" s="7"/>
      <c r="AL54" s="12"/>
      <c r="AM54" s="18" t="s">
        <v>7</v>
      </c>
      <c r="AN54" s="19" t="s">
        <v>145</v>
      </c>
      <c r="AO54" s="16" t="s">
        <v>4</v>
      </c>
      <c r="AP54" s="16">
        <v>1</v>
      </c>
      <c r="AQ54" s="7">
        <v>44355</v>
      </c>
      <c r="AR54" s="51">
        <f t="shared" si="125"/>
        <v>44356</v>
      </c>
      <c r="AS54" s="51">
        <f t="shared" ca="1" si="126"/>
        <v>44355</v>
      </c>
      <c r="AT54" s="51">
        <f t="shared" ca="1" si="127"/>
        <v>44356</v>
      </c>
      <c r="AU54" s="16">
        <v>1</v>
      </c>
      <c r="AV54" s="7">
        <v>44355</v>
      </c>
      <c r="AW54" s="51">
        <f t="shared" si="128"/>
        <v>44356</v>
      </c>
      <c r="AY54" s="12"/>
      <c r="AZ54" s="18"/>
      <c r="BA54" s="19"/>
      <c r="BB54" s="16"/>
      <c r="BC54" s="16"/>
      <c r="BD54" s="7"/>
      <c r="BE54" s="51" t="str">
        <f t="shared" si="122"/>
        <v/>
      </c>
      <c r="BF54" s="51"/>
      <c r="BG54" s="51"/>
      <c r="BH54" s="16"/>
      <c r="BI54" s="7"/>
      <c r="BJ54" s="51" t="str">
        <f t="shared" si="129"/>
        <v/>
      </c>
      <c r="BL54" s="43"/>
      <c r="BM54" s="44"/>
    </row>
    <row r="55" spans="2:65" x14ac:dyDescent="0.2">
      <c r="B55" s="26"/>
      <c r="C55" s="17"/>
      <c r="D55" s="79">
        <f t="shared" ca="1" si="123"/>
        <v>0</v>
      </c>
      <c r="E55" s="16"/>
      <c r="F55" s="17"/>
      <c r="G55" s="17"/>
      <c r="H55" s="65"/>
      <c r="I55" s="17"/>
      <c r="J55" s="17"/>
      <c r="L55" s="12"/>
      <c r="M55" s="18"/>
      <c r="N55" s="19"/>
      <c r="O55" s="16"/>
      <c r="P55" s="16"/>
      <c r="Q55" s="7"/>
      <c r="R55" s="51" t="str">
        <f t="shared" si="119"/>
        <v/>
      </c>
      <c r="S55" s="51"/>
      <c r="T55" s="51"/>
      <c r="U55" s="16"/>
      <c r="V55" s="7"/>
      <c r="W55" s="51" t="str">
        <f t="shared" si="120"/>
        <v/>
      </c>
      <c r="Y55" s="12"/>
      <c r="Z55" s="14"/>
      <c r="AA55" s="5"/>
      <c r="AB55" s="16"/>
      <c r="AC55" s="6"/>
      <c r="AD55" s="7"/>
      <c r="AE55" s="51" t="str">
        <f t="shared" si="124"/>
        <v/>
      </c>
      <c r="AF55" s="51"/>
      <c r="AG55" s="51"/>
      <c r="AH55" s="16"/>
      <c r="AI55" s="7"/>
      <c r="AJ55" s="7"/>
      <c r="AL55" s="12"/>
      <c r="AM55" s="18" t="s">
        <v>7</v>
      </c>
      <c r="AN55" s="19" t="s">
        <v>146</v>
      </c>
      <c r="AO55" s="16" t="s">
        <v>4</v>
      </c>
      <c r="AP55" s="16">
        <v>1</v>
      </c>
      <c r="AQ55" s="7">
        <v>44355</v>
      </c>
      <c r="AR55" s="51">
        <f t="shared" si="125"/>
        <v>44356</v>
      </c>
      <c r="AS55" s="51">
        <f t="shared" ca="1" si="126"/>
        <v>44355</v>
      </c>
      <c r="AT55" s="51">
        <f t="shared" ca="1" si="127"/>
        <v>44356</v>
      </c>
      <c r="AU55" s="16">
        <v>1</v>
      </c>
      <c r="AV55" s="7">
        <v>44355</v>
      </c>
      <c r="AW55" s="51">
        <f t="shared" si="128"/>
        <v>44356</v>
      </c>
      <c r="AY55" s="12"/>
      <c r="AZ55" s="18"/>
      <c r="BA55" s="19"/>
      <c r="BB55" s="16"/>
      <c r="BC55" s="16"/>
      <c r="BD55" s="7"/>
      <c r="BE55" s="51" t="str">
        <f t="shared" si="122"/>
        <v/>
      </c>
      <c r="BF55" s="51"/>
      <c r="BG55" s="51"/>
      <c r="BH55" s="16"/>
      <c r="BI55" s="7"/>
      <c r="BJ55" s="51" t="str">
        <f t="shared" si="129"/>
        <v/>
      </c>
      <c r="BL55" s="43"/>
      <c r="BM55" s="44"/>
    </row>
    <row r="56" spans="2:65" x14ac:dyDescent="0.2">
      <c r="B56" s="26"/>
      <c r="C56" s="17"/>
      <c r="D56" s="79">
        <f t="shared" ca="1" si="123"/>
        <v>0</v>
      </c>
      <c r="E56" s="16"/>
      <c r="F56" s="17"/>
      <c r="G56" s="17"/>
      <c r="H56" s="65"/>
      <c r="I56" s="17"/>
      <c r="J56" s="17"/>
      <c r="L56" s="12"/>
      <c r="M56" s="18"/>
      <c r="N56" s="19"/>
      <c r="O56" s="16"/>
      <c r="P56" s="16"/>
      <c r="Q56" s="7"/>
      <c r="R56" s="51" t="str">
        <f t="shared" si="119"/>
        <v/>
      </c>
      <c r="S56" s="51"/>
      <c r="T56" s="51"/>
      <c r="U56" s="16"/>
      <c r="V56" s="7"/>
      <c r="W56" s="51" t="str">
        <f t="shared" si="120"/>
        <v/>
      </c>
      <c r="Y56" s="12"/>
      <c r="Z56" s="14"/>
      <c r="AA56" s="5"/>
      <c r="AB56" s="16"/>
      <c r="AC56" s="6"/>
      <c r="AD56" s="7"/>
      <c r="AE56" s="51" t="str">
        <f t="shared" si="124"/>
        <v/>
      </c>
      <c r="AF56" s="51"/>
      <c r="AG56" s="51"/>
      <c r="AH56" s="16"/>
      <c r="AI56" s="7"/>
      <c r="AJ56" s="7"/>
      <c r="AL56" s="12"/>
      <c r="AM56" s="18" t="s">
        <v>7</v>
      </c>
      <c r="AN56" s="19" t="s">
        <v>150</v>
      </c>
      <c r="AO56" s="16" t="s">
        <v>4</v>
      </c>
      <c r="AP56" s="16">
        <v>1</v>
      </c>
      <c r="AQ56" s="7">
        <v>44355</v>
      </c>
      <c r="AR56" s="51">
        <f t="shared" si="125"/>
        <v>44356</v>
      </c>
      <c r="AS56" s="51">
        <f t="shared" ca="1" si="126"/>
        <v>44355</v>
      </c>
      <c r="AT56" s="51">
        <f t="shared" ca="1" si="127"/>
        <v>44356</v>
      </c>
      <c r="AU56" s="16">
        <v>1</v>
      </c>
      <c r="AV56" s="7">
        <v>44355</v>
      </c>
      <c r="AW56" s="51">
        <f t="shared" si="128"/>
        <v>44356</v>
      </c>
      <c r="AY56" s="12"/>
      <c r="AZ56" s="18"/>
      <c r="BA56" s="19"/>
      <c r="BB56" s="16"/>
      <c r="BC56" s="16"/>
      <c r="BD56" s="7"/>
      <c r="BE56" s="51" t="str">
        <f t="shared" si="122"/>
        <v/>
      </c>
      <c r="BF56" s="51"/>
      <c r="BG56" s="51"/>
      <c r="BH56" s="16"/>
      <c r="BI56" s="7"/>
      <c r="BJ56" s="51" t="str">
        <f t="shared" si="129"/>
        <v/>
      </c>
      <c r="BL56" s="43"/>
      <c r="BM56" s="44"/>
    </row>
    <row r="57" spans="2:65" x14ac:dyDescent="0.2">
      <c r="B57" s="26"/>
      <c r="C57" s="17"/>
      <c r="D57" s="79">
        <f t="shared" ca="1" si="123"/>
        <v>0</v>
      </c>
      <c r="E57" s="16"/>
      <c r="F57" s="17"/>
      <c r="G57" s="17"/>
      <c r="H57" s="65"/>
      <c r="I57" s="17"/>
      <c r="J57" s="17"/>
      <c r="L57" s="12"/>
      <c r="M57" s="18"/>
      <c r="N57" s="19"/>
      <c r="O57" s="16"/>
      <c r="P57" s="16"/>
      <c r="Q57" s="7"/>
      <c r="R57" s="51" t="str">
        <f t="shared" si="119"/>
        <v/>
      </c>
      <c r="S57" s="51"/>
      <c r="T57" s="51"/>
      <c r="U57" s="16"/>
      <c r="V57" s="7"/>
      <c r="W57" s="51" t="str">
        <f t="shared" si="120"/>
        <v/>
      </c>
      <c r="Y57" s="12"/>
      <c r="Z57" s="14"/>
      <c r="AA57" s="5"/>
      <c r="AB57" s="16"/>
      <c r="AC57" s="6"/>
      <c r="AD57" s="7"/>
      <c r="AE57" s="51" t="str">
        <f t="shared" si="124"/>
        <v/>
      </c>
      <c r="AF57" s="51"/>
      <c r="AG57" s="51"/>
      <c r="AH57" s="16"/>
      <c r="AI57" s="7"/>
      <c r="AJ57" s="7"/>
      <c r="AL57" s="12"/>
      <c r="AM57" s="18" t="s">
        <v>7</v>
      </c>
      <c r="AN57" s="19" t="s">
        <v>147</v>
      </c>
      <c r="AO57" s="16" t="s">
        <v>4</v>
      </c>
      <c r="AP57" s="16">
        <v>1</v>
      </c>
      <c r="AQ57" s="7">
        <v>44355</v>
      </c>
      <c r="AR57" s="51">
        <f t="shared" si="125"/>
        <v>44356</v>
      </c>
      <c r="AS57" s="51">
        <f t="shared" ca="1" si="126"/>
        <v>44355</v>
      </c>
      <c r="AT57" s="51">
        <f t="shared" ca="1" si="127"/>
        <v>44356</v>
      </c>
      <c r="AU57" s="16">
        <v>1</v>
      </c>
      <c r="AV57" s="7">
        <v>44355</v>
      </c>
      <c r="AW57" s="51">
        <f t="shared" si="128"/>
        <v>44356</v>
      </c>
      <c r="AY57" s="12"/>
      <c r="AZ57" s="18"/>
      <c r="BA57" s="19"/>
      <c r="BB57" s="16"/>
      <c r="BC57" s="16"/>
      <c r="BD57" s="7"/>
      <c r="BE57" s="51" t="str">
        <f t="shared" si="122"/>
        <v/>
      </c>
      <c r="BF57" s="51"/>
      <c r="BG57" s="51"/>
      <c r="BH57" s="16"/>
      <c r="BI57" s="7"/>
      <c r="BJ57" s="51" t="str">
        <f t="shared" si="129"/>
        <v/>
      </c>
      <c r="BL57" s="43"/>
      <c r="BM57" s="44"/>
    </row>
    <row r="58" spans="2:65" x14ac:dyDescent="0.2">
      <c r="B58" s="26"/>
      <c r="C58" s="17"/>
      <c r="D58" s="79">
        <f t="shared" ca="1" si="123"/>
        <v>0</v>
      </c>
      <c r="E58" s="16"/>
      <c r="F58" s="17"/>
      <c r="G58" s="17"/>
      <c r="H58" s="65"/>
      <c r="I58" s="17"/>
      <c r="J58" s="17"/>
      <c r="L58" s="12"/>
      <c r="M58" s="18"/>
      <c r="N58" s="19"/>
      <c r="O58" s="16"/>
      <c r="P58" s="16"/>
      <c r="Q58" s="7"/>
      <c r="R58" s="51" t="str">
        <f t="shared" si="119"/>
        <v/>
      </c>
      <c r="S58" s="51"/>
      <c r="T58" s="51"/>
      <c r="U58" s="16"/>
      <c r="V58" s="7"/>
      <c r="W58" s="51" t="str">
        <f t="shared" si="120"/>
        <v/>
      </c>
      <c r="Y58" s="12"/>
      <c r="Z58" s="14"/>
      <c r="AA58" s="5"/>
      <c r="AB58" s="16"/>
      <c r="AC58" s="6"/>
      <c r="AD58" s="7"/>
      <c r="AE58" s="51" t="str">
        <f t="shared" si="124"/>
        <v/>
      </c>
      <c r="AF58" s="51"/>
      <c r="AG58" s="51"/>
      <c r="AH58" s="16"/>
      <c r="AI58" s="7"/>
      <c r="AJ58" s="7"/>
      <c r="AL58" s="12"/>
      <c r="AM58" s="18" t="s">
        <v>7</v>
      </c>
      <c r="AN58" s="19" t="s">
        <v>148</v>
      </c>
      <c r="AO58" s="16" t="s">
        <v>4</v>
      </c>
      <c r="AP58" s="16">
        <v>1</v>
      </c>
      <c r="AQ58" s="7">
        <v>44355</v>
      </c>
      <c r="AR58" s="51">
        <f t="shared" si="125"/>
        <v>44356</v>
      </c>
      <c r="AS58" s="51">
        <f t="shared" ca="1" si="126"/>
        <v>44355</v>
      </c>
      <c r="AT58" s="51">
        <f t="shared" ca="1" si="127"/>
        <v>44356</v>
      </c>
      <c r="AU58" s="16">
        <v>1</v>
      </c>
      <c r="AV58" s="7">
        <v>44355</v>
      </c>
      <c r="AW58" s="51">
        <f t="shared" si="128"/>
        <v>44356</v>
      </c>
      <c r="AY58" s="12"/>
      <c r="AZ58" s="18"/>
      <c r="BA58" s="19"/>
      <c r="BB58" s="16"/>
      <c r="BC58" s="16"/>
      <c r="BD58" s="7"/>
      <c r="BE58" s="51" t="str">
        <f t="shared" si="122"/>
        <v/>
      </c>
      <c r="BF58" s="51"/>
      <c r="BG58" s="51"/>
      <c r="BH58" s="16"/>
      <c r="BI58" s="7"/>
      <c r="BJ58" s="51" t="str">
        <f t="shared" si="129"/>
        <v/>
      </c>
      <c r="BL58" s="43"/>
      <c r="BM58" s="44"/>
    </row>
    <row r="59" spans="2:65" x14ac:dyDescent="0.2">
      <c r="B59" s="26"/>
      <c r="C59" s="17"/>
      <c r="D59" s="79">
        <f t="shared" ca="1" si="123"/>
        <v>0</v>
      </c>
      <c r="E59" s="16"/>
      <c r="F59" s="17"/>
      <c r="G59" s="17"/>
      <c r="H59" s="65"/>
      <c r="I59" s="17"/>
      <c r="J59" s="17"/>
      <c r="L59" s="12"/>
      <c r="M59" s="18"/>
      <c r="N59" s="19"/>
      <c r="O59" s="16"/>
      <c r="P59" s="16"/>
      <c r="Q59" s="7"/>
      <c r="R59" s="51" t="str">
        <f t="shared" si="119"/>
        <v/>
      </c>
      <c r="S59" s="51"/>
      <c r="T59" s="51"/>
      <c r="U59" s="16"/>
      <c r="V59" s="7"/>
      <c r="W59" s="51" t="str">
        <f t="shared" si="120"/>
        <v/>
      </c>
      <c r="Y59" s="12"/>
      <c r="Z59" s="14"/>
      <c r="AA59" s="5"/>
      <c r="AB59" s="16"/>
      <c r="AC59" s="6"/>
      <c r="AD59" s="7"/>
      <c r="AE59" s="51" t="str">
        <f t="shared" si="124"/>
        <v/>
      </c>
      <c r="AF59" s="51"/>
      <c r="AG59" s="51"/>
      <c r="AH59" s="16"/>
      <c r="AI59" s="7"/>
      <c r="AJ59" s="7"/>
      <c r="AL59" s="12"/>
      <c r="AM59" s="18" t="s">
        <v>7</v>
      </c>
      <c r="AN59" s="19" t="s">
        <v>162</v>
      </c>
      <c r="AO59" s="16" t="s">
        <v>4</v>
      </c>
      <c r="AP59" s="16">
        <v>1</v>
      </c>
      <c r="AQ59" s="7">
        <v>44167</v>
      </c>
      <c r="AR59" s="51">
        <f t="shared" si="125"/>
        <v>44168</v>
      </c>
      <c r="AS59" s="51">
        <f t="shared" ca="1" si="126"/>
        <v>44167</v>
      </c>
      <c r="AT59" s="51">
        <f t="shared" ca="1" si="127"/>
        <v>44168</v>
      </c>
      <c r="AU59" s="16">
        <v>1</v>
      </c>
      <c r="AV59" s="7">
        <v>44167</v>
      </c>
      <c r="AW59" s="51">
        <f t="shared" si="128"/>
        <v>44168</v>
      </c>
      <c r="AY59" s="12"/>
      <c r="AZ59" s="18"/>
      <c r="BA59" s="19"/>
      <c r="BB59" s="16"/>
      <c r="BC59" s="16"/>
      <c r="BD59" s="7"/>
      <c r="BE59" s="51" t="str">
        <f t="shared" si="122"/>
        <v/>
      </c>
      <c r="BF59" s="51"/>
      <c r="BG59" s="51"/>
      <c r="BH59" s="16"/>
      <c r="BI59" s="7"/>
      <c r="BJ59" s="51" t="str">
        <f t="shared" si="129"/>
        <v/>
      </c>
      <c r="BL59" s="43"/>
      <c r="BM59" s="44"/>
    </row>
    <row r="60" spans="2:65" x14ac:dyDescent="0.2">
      <c r="B60" s="26"/>
      <c r="C60" s="17"/>
      <c r="D60" s="79">
        <f t="shared" ca="1" si="123"/>
        <v>0</v>
      </c>
      <c r="E60" s="16"/>
      <c r="F60" s="17"/>
      <c r="G60" s="17"/>
      <c r="H60" s="65"/>
      <c r="I60" s="17"/>
      <c r="J60" s="17"/>
      <c r="L60" s="12"/>
      <c r="M60" s="18"/>
      <c r="N60" s="19"/>
      <c r="O60" s="16"/>
      <c r="P60" s="16"/>
      <c r="Q60" s="7"/>
      <c r="R60" s="51" t="str">
        <f t="shared" si="119"/>
        <v/>
      </c>
      <c r="S60" s="51"/>
      <c r="T60" s="51"/>
      <c r="U60" s="16"/>
      <c r="V60" s="7"/>
      <c r="W60" s="51" t="str">
        <f t="shared" si="120"/>
        <v/>
      </c>
      <c r="Y60" s="12"/>
      <c r="Z60" s="14"/>
      <c r="AA60" s="5"/>
      <c r="AB60" s="16"/>
      <c r="AC60" s="6"/>
      <c r="AD60" s="7"/>
      <c r="AE60" s="51" t="str">
        <f t="shared" si="124"/>
        <v/>
      </c>
      <c r="AF60" s="51"/>
      <c r="AG60" s="51"/>
      <c r="AH60" s="16"/>
      <c r="AI60" s="7"/>
      <c r="AJ60" s="7"/>
      <c r="AL60" s="12"/>
      <c r="AM60" s="18" t="s">
        <v>7</v>
      </c>
      <c r="AN60" s="19" t="s">
        <v>156</v>
      </c>
      <c r="AO60" s="16" t="s">
        <v>4</v>
      </c>
      <c r="AP60" s="16">
        <v>1</v>
      </c>
      <c r="AQ60" s="7">
        <v>44167</v>
      </c>
      <c r="AR60" s="51">
        <f t="shared" si="125"/>
        <v>44168</v>
      </c>
      <c r="AS60" s="51">
        <f t="shared" ca="1" si="126"/>
        <v>44167</v>
      </c>
      <c r="AT60" s="51">
        <f t="shared" ca="1" si="127"/>
        <v>44168</v>
      </c>
      <c r="AU60" s="16">
        <v>1</v>
      </c>
      <c r="AV60" s="7">
        <v>44167</v>
      </c>
      <c r="AW60" s="51">
        <f t="shared" si="128"/>
        <v>44168</v>
      </c>
      <c r="AY60" s="12"/>
      <c r="AZ60" s="18"/>
      <c r="BA60" s="19"/>
      <c r="BB60" s="16"/>
      <c r="BC60" s="16"/>
      <c r="BD60" s="7"/>
      <c r="BE60" s="51" t="str">
        <f t="shared" si="122"/>
        <v/>
      </c>
      <c r="BF60" s="51"/>
      <c r="BG60" s="51"/>
      <c r="BH60" s="16"/>
      <c r="BI60" s="7"/>
      <c r="BJ60" s="51" t="str">
        <f t="shared" si="129"/>
        <v/>
      </c>
      <c r="BL60" s="43"/>
      <c r="BM60" s="44"/>
    </row>
    <row r="61" spans="2:65" x14ac:dyDescent="0.2">
      <c r="B61" s="26"/>
      <c r="C61" s="17"/>
      <c r="D61" s="79">
        <f t="shared" ca="1" si="123"/>
        <v>0</v>
      </c>
      <c r="E61" s="16"/>
      <c r="F61" s="17"/>
      <c r="G61" s="17"/>
      <c r="H61" s="65"/>
      <c r="I61" s="17"/>
      <c r="J61" s="17"/>
      <c r="L61" s="12"/>
      <c r="M61" s="18"/>
      <c r="N61" s="19"/>
      <c r="O61" s="16"/>
      <c r="P61" s="16"/>
      <c r="Q61" s="7"/>
      <c r="R61" s="51" t="str">
        <f t="shared" si="119"/>
        <v/>
      </c>
      <c r="S61" s="51"/>
      <c r="T61" s="51"/>
      <c r="U61" s="16"/>
      <c r="V61" s="7"/>
      <c r="W61" s="51" t="str">
        <f t="shared" si="120"/>
        <v/>
      </c>
      <c r="Y61" s="12"/>
      <c r="Z61" s="14"/>
      <c r="AA61" s="5"/>
      <c r="AB61" s="16"/>
      <c r="AC61" s="6"/>
      <c r="AD61" s="7"/>
      <c r="AE61" s="51" t="str">
        <f t="shared" si="124"/>
        <v/>
      </c>
      <c r="AF61" s="51"/>
      <c r="AG61" s="51"/>
      <c r="AH61" s="16"/>
      <c r="AI61" s="7"/>
      <c r="AJ61" s="7"/>
      <c r="AL61" s="12"/>
      <c r="AM61" s="18" t="s">
        <v>7</v>
      </c>
      <c r="AN61" s="19" t="s">
        <v>157</v>
      </c>
      <c r="AO61" s="16" t="s">
        <v>4</v>
      </c>
      <c r="AP61" s="16">
        <v>1</v>
      </c>
      <c r="AQ61" s="7">
        <v>44167</v>
      </c>
      <c r="AR61" s="51">
        <f t="shared" si="125"/>
        <v>44168</v>
      </c>
      <c r="AS61" s="51">
        <f t="shared" ca="1" si="126"/>
        <v>44167</v>
      </c>
      <c r="AT61" s="51">
        <f t="shared" ca="1" si="127"/>
        <v>44168</v>
      </c>
      <c r="AU61" s="16">
        <v>1</v>
      </c>
      <c r="AV61" s="7">
        <v>44167</v>
      </c>
      <c r="AW61" s="51">
        <f t="shared" si="128"/>
        <v>44168</v>
      </c>
      <c r="AY61" s="12"/>
      <c r="AZ61" s="18"/>
      <c r="BA61" s="19"/>
      <c r="BB61" s="16"/>
      <c r="BC61" s="16"/>
      <c r="BD61" s="7"/>
      <c r="BE61" s="51" t="str">
        <f t="shared" si="122"/>
        <v/>
      </c>
      <c r="BF61" s="51"/>
      <c r="BG61" s="51"/>
      <c r="BH61" s="16"/>
      <c r="BI61" s="7"/>
      <c r="BJ61" s="51" t="str">
        <f t="shared" si="129"/>
        <v/>
      </c>
      <c r="BL61" s="43"/>
      <c r="BM61" s="44"/>
    </row>
    <row r="62" spans="2:65" x14ac:dyDescent="0.2">
      <c r="B62" s="26"/>
      <c r="C62" s="17"/>
      <c r="D62" s="79">
        <f t="shared" ca="1" si="123"/>
        <v>0</v>
      </c>
      <c r="E62" s="16"/>
      <c r="F62" s="17"/>
      <c r="G62" s="17"/>
      <c r="H62" s="65"/>
      <c r="I62" s="17"/>
      <c r="J62" s="17"/>
      <c r="L62" s="12"/>
      <c r="M62" s="18"/>
      <c r="N62" s="19"/>
      <c r="O62" s="16"/>
      <c r="P62" s="16"/>
      <c r="Q62" s="7"/>
      <c r="R62" s="51" t="str">
        <f t="shared" si="119"/>
        <v/>
      </c>
      <c r="S62" s="51"/>
      <c r="T62" s="51"/>
      <c r="U62" s="16"/>
      <c r="V62" s="7"/>
      <c r="W62" s="51" t="str">
        <f t="shared" si="120"/>
        <v/>
      </c>
      <c r="Y62" s="12"/>
      <c r="Z62" s="14"/>
      <c r="AA62" s="5"/>
      <c r="AB62" s="16"/>
      <c r="AC62" s="6"/>
      <c r="AD62" s="7"/>
      <c r="AE62" s="51" t="str">
        <f t="shared" si="124"/>
        <v/>
      </c>
      <c r="AF62" s="51"/>
      <c r="AG62" s="51"/>
      <c r="AH62" s="16"/>
      <c r="AI62" s="7"/>
      <c r="AJ62" s="7"/>
      <c r="AL62" s="12"/>
      <c r="AM62" s="18" t="s">
        <v>7</v>
      </c>
      <c r="AN62" s="19" t="s">
        <v>193</v>
      </c>
      <c r="AO62" s="16" t="s">
        <v>4</v>
      </c>
      <c r="AP62" s="16">
        <v>1</v>
      </c>
      <c r="AQ62" s="7">
        <v>44167</v>
      </c>
      <c r="AR62" s="51">
        <f t="shared" si="125"/>
        <v>44168</v>
      </c>
      <c r="AS62" s="51">
        <f t="shared" ca="1" si="126"/>
        <v>44167</v>
      </c>
      <c r="AT62" s="51">
        <f t="shared" ca="1" si="127"/>
        <v>44168</v>
      </c>
      <c r="AU62" s="16">
        <v>1</v>
      </c>
      <c r="AV62" s="7">
        <v>44167</v>
      </c>
      <c r="AW62" s="51">
        <f t="shared" si="128"/>
        <v>44168</v>
      </c>
      <c r="AY62" s="12"/>
      <c r="AZ62" s="18"/>
      <c r="BA62" s="19"/>
      <c r="BB62" s="16"/>
      <c r="BC62" s="16"/>
      <c r="BD62" s="7"/>
      <c r="BE62" s="51" t="str">
        <f t="shared" si="122"/>
        <v/>
      </c>
      <c r="BF62" s="51"/>
      <c r="BG62" s="51"/>
      <c r="BH62" s="16"/>
      <c r="BI62" s="7"/>
      <c r="BJ62" s="51" t="str">
        <f t="shared" si="129"/>
        <v/>
      </c>
      <c r="BL62" s="43"/>
      <c r="BM62" s="44"/>
    </row>
    <row r="63" spans="2:65" x14ac:dyDescent="0.2">
      <c r="B63" s="26"/>
      <c r="C63" s="17"/>
      <c r="D63" s="79">
        <f t="shared" ca="1" si="123"/>
        <v>0</v>
      </c>
      <c r="E63" s="16"/>
      <c r="F63" s="17"/>
      <c r="G63" s="17"/>
      <c r="H63" s="65"/>
      <c r="I63" s="17"/>
      <c r="J63" s="17"/>
      <c r="L63" s="12"/>
      <c r="M63" s="18"/>
      <c r="N63" s="19"/>
      <c r="O63" s="16"/>
      <c r="P63" s="16"/>
      <c r="Q63" s="7"/>
      <c r="R63" s="51" t="str">
        <f t="shared" si="119"/>
        <v/>
      </c>
      <c r="S63" s="51"/>
      <c r="T63" s="51"/>
      <c r="U63" s="16"/>
      <c r="V63" s="7"/>
      <c r="W63" s="51" t="str">
        <f t="shared" si="120"/>
        <v/>
      </c>
      <c r="Y63" s="12"/>
      <c r="Z63" s="14"/>
      <c r="AA63" s="5"/>
      <c r="AB63" s="16"/>
      <c r="AC63" s="6"/>
      <c r="AD63" s="7"/>
      <c r="AE63" s="51" t="str">
        <f t="shared" si="124"/>
        <v/>
      </c>
      <c r="AF63" s="51"/>
      <c r="AG63" s="51"/>
      <c r="AH63" s="16"/>
      <c r="AI63" s="7"/>
      <c r="AJ63" s="7"/>
      <c r="AL63" s="12"/>
      <c r="AM63" s="18" t="s">
        <v>7</v>
      </c>
      <c r="AN63" s="19" t="s">
        <v>158</v>
      </c>
      <c r="AO63" s="16" t="s">
        <v>4</v>
      </c>
      <c r="AP63" s="16">
        <v>1</v>
      </c>
      <c r="AQ63" s="7">
        <v>44167</v>
      </c>
      <c r="AR63" s="51">
        <f t="shared" si="125"/>
        <v>44168</v>
      </c>
      <c r="AS63" s="51">
        <f t="shared" ca="1" si="126"/>
        <v>44167</v>
      </c>
      <c r="AT63" s="51">
        <f t="shared" ca="1" si="127"/>
        <v>44168</v>
      </c>
      <c r="AU63" s="16">
        <v>1</v>
      </c>
      <c r="AV63" s="7">
        <v>44167</v>
      </c>
      <c r="AW63" s="51">
        <f t="shared" si="128"/>
        <v>44168</v>
      </c>
      <c r="AY63" s="12"/>
      <c r="AZ63" s="18"/>
      <c r="BA63" s="19"/>
      <c r="BB63" s="16"/>
      <c r="BC63" s="16"/>
      <c r="BD63" s="7"/>
      <c r="BE63" s="51" t="str">
        <f t="shared" si="122"/>
        <v/>
      </c>
      <c r="BF63" s="51"/>
      <c r="BG63" s="51"/>
      <c r="BH63" s="16"/>
      <c r="BI63" s="7"/>
      <c r="BJ63" s="51" t="str">
        <f t="shared" si="129"/>
        <v/>
      </c>
      <c r="BL63" s="43"/>
      <c r="BM63" s="44"/>
    </row>
    <row r="64" spans="2:65" x14ac:dyDescent="0.2">
      <c r="B64" s="26"/>
      <c r="C64" s="17"/>
      <c r="D64" s="79">
        <f t="shared" ca="1" si="123"/>
        <v>0</v>
      </c>
      <c r="E64" s="16"/>
      <c r="F64" s="17"/>
      <c r="G64" s="17"/>
      <c r="H64" s="65"/>
      <c r="I64" s="17"/>
      <c r="J64" s="17"/>
      <c r="L64" s="12"/>
      <c r="M64" s="18"/>
      <c r="N64" s="19"/>
      <c r="O64" s="16"/>
      <c r="P64" s="16"/>
      <c r="Q64" s="7"/>
      <c r="R64" s="51" t="str">
        <f t="shared" si="119"/>
        <v/>
      </c>
      <c r="S64" s="51"/>
      <c r="T64" s="51"/>
      <c r="U64" s="16"/>
      <c r="V64" s="7"/>
      <c r="W64" s="51" t="str">
        <f t="shared" si="120"/>
        <v/>
      </c>
      <c r="Y64" s="12"/>
      <c r="Z64" s="14"/>
      <c r="AA64" s="5"/>
      <c r="AB64" s="16"/>
      <c r="AC64" s="6"/>
      <c r="AD64" s="7"/>
      <c r="AE64" s="51" t="str">
        <f t="shared" si="124"/>
        <v/>
      </c>
      <c r="AF64" s="51"/>
      <c r="AG64" s="51"/>
      <c r="AH64" s="16"/>
      <c r="AI64" s="7"/>
      <c r="AJ64" s="7"/>
      <c r="AL64" s="12"/>
      <c r="AM64" s="18" t="s">
        <v>7</v>
      </c>
      <c r="AN64" s="19" t="s">
        <v>159</v>
      </c>
      <c r="AO64" s="16" t="s">
        <v>4</v>
      </c>
      <c r="AP64" s="16">
        <v>1</v>
      </c>
      <c r="AQ64" s="7">
        <v>44167</v>
      </c>
      <c r="AR64" s="51">
        <f t="shared" si="125"/>
        <v>44168</v>
      </c>
      <c r="AS64" s="51">
        <f t="shared" ca="1" si="126"/>
        <v>44167</v>
      </c>
      <c r="AT64" s="51">
        <f t="shared" ca="1" si="127"/>
        <v>44168</v>
      </c>
      <c r="AU64" s="16">
        <v>1</v>
      </c>
      <c r="AV64" s="7">
        <v>44167</v>
      </c>
      <c r="AW64" s="51">
        <f t="shared" si="128"/>
        <v>44168</v>
      </c>
      <c r="AY64" s="12"/>
      <c r="AZ64" s="18"/>
      <c r="BA64" s="19"/>
      <c r="BB64" s="16"/>
      <c r="BC64" s="16"/>
      <c r="BD64" s="7"/>
      <c r="BE64" s="51" t="str">
        <f t="shared" si="122"/>
        <v/>
      </c>
      <c r="BF64" s="51"/>
      <c r="BG64" s="51"/>
      <c r="BH64" s="16"/>
      <c r="BI64" s="7"/>
      <c r="BJ64" s="51" t="str">
        <f t="shared" si="129"/>
        <v/>
      </c>
      <c r="BL64" s="43"/>
      <c r="BM64" s="44"/>
    </row>
    <row r="65" spans="2:65" x14ac:dyDescent="0.2">
      <c r="B65" s="26"/>
      <c r="C65" s="17"/>
      <c r="D65" s="79">
        <f t="shared" ca="1" si="123"/>
        <v>0</v>
      </c>
      <c r="E65" s="16"/>
      <c r="F65" s="17"/>
      <c r="G65" s="17"/>
      <c r="H65" s="65"/>
      <c r="I65" s="17"/>
      <c r="J65" s="17"/>
      <c r="L65" s="12"/>
      <c r="M65" s="18"/>
      <c r="N65" s="19"/>
      <c r="O65" s="16"/>
      <c r="P65" s="16"/>
      <c r="Q65" s="7"/>
      <c r="R65" s="51" t="str">
        <f t="shared" si="119"/>
        <v/>
      </c>
      <c r="S65" s="51"/>
      <c r="T65" s="51"/>
      <c r="U65" s="16"/>
      <c r="V65" s="7"/>
      <c r="W65" s="51" t="str">
        <f t="shared" si="120"/>
        <v/>
      </c>
      <c r="Y65" s="12"/>
      <c r="Z65" s="14"/>
      <c r="AA65" s="5"/>
      <c r="AB65" s="16"/>
      <c r="AC65" s="6"/>
      <c r="AD65" s="7"/>
      <c r="AE65" s="51" t="str">
        <f t="shared" si="124"/>
        <v/>
      </c>
      <c r="AF65" s="51"/>
      <c r="AG65" s="51"/>
      <c r="AH65" s="16"/>
      <c r="AI65" s="7"/>
      <c r="AJ65" s="7"/>
      <c r="AL65" s="12"/>
      <c r="AM65" s="18" t="s">
        <v>7</v>
      </c>
      <c r="AN65" s="19" t="s">
        <v>163</v>
      </c>
      <c r="AO65" s="16" t="s">
        <v>4</v>
      </c>
      <c r="AP65" s="16">
        <v>1</v>
      </c>
      <c r="AQ65" s="7">
        <v>44167</v>
      </c>
      <c r="AR65" s="51">
        <f t="shared" si="125"/>
        <v>44168</v>
      </c>
      <c r="AS65" s="51">
        <f t="shared" ca="1" si="126"/>
        <v>44167</v>
      </c>
      <c r="AT65" s="51">
        <f t="shared" ca="1" si="127"/>
        <v>44168</v>
      </c>
      <c r="AU65" s="16">
        <v>1</v>
      </c>
      <c r="AV65" s="7">
        <v>44167</v>
      </c>
      <c r="AW65" s="51">
        <f t="shared" si="128"/>
        <v>44168</v>
      </c>
      <c r="AY65" s="12"/>
      <c r="AZ65" s="18"/>
      <c r="BA65" s="19"/>
      <c r="BB65" s="16"/>
      <c r="BC65" s="16"/>
      <c r="BD65" s="7"/>
      <c r="BE65" s="51" t="str">
        <f t="shared" si="122"/>
        <v/>
      </c>
      <c r="BF65" s="51"/>
      <c r="BG65" s="51"/>
      <c r="BH65" s="16"/>
      <c r="BI65" s="7"/>
      <c r="BJ65" s="51" t="str">
        <f t="shared" si="129"/>
        <v/>
      </c>
      <c r="BL65" s="43"/>
      <c r="BM65" s="44"/>
    </row>
    <row r="66" spans="2:65" x14ac:dyDescent="0.2">
      <c r="B66" s="26"/>
      <c r="C66" s="17"/>
      <c r="D66" s="79">
        <f t="shared" ca="1" si="123"/>
        <v>0</v>
      </c>
      <c r="E66" s="16"/>
      <c r="F66" s="17"/>
      <c r="G66" s="17"/>
      <c r="H66" s="65"/>
      <c r="I66" s="17"/>
      <c r="J66" s="17"/>
      <c r="L66" s="12"/>
      <c r="M66" s="18"/>
      <c r="N66" s="19"/>
      <c r="O66" s="16"/>
      <c r="P66" s="16"/>
      <c r="Q66" s="7"/>
      <c r="R66" s="51" t="str">
        <f t="shared" si="119"/>
        <v/>
      </c>
      <c r="S66" s="51"/>
      <c r="T66" s="51"/>
      <c r="U66" s="16"/>
      <c r="V66" s="7"/>
      <c r="W66" s="51" t="str">
        <f t="shared" si="120"/>
        <v/>
      </c>
      <c r="Y66" s="12"/>
      <c r="Z66" s="14"/>
      <c r="AA66" s="5"/>
      <c r="AB66" s="16"/>
      <c r="AC66" s="6"/>
      <c r="AD66" s="7"/>
      <c r="AE66" s="51" t="str">
        <f t="shared" si="124"/>
        <v/>
      </c>
      <c r="AF66" s="51"/>
      <c r="AG66" s="51"/>
      <c r="AH66" s="16"/>
      <c r="AI66" s="7"/>
      <c r="AJ66" s="7"/>
      <c r="AL66" s="12"/>
      <c r="AM66" s="18" t="s">
        <v>7</v>
      </c>
      <c r="AN66" s="19" t="s">
        <v>160</v>
      </c>
      <c r="AO66" s="16" t="s">
        <v>4</v>
      </c>
      <c r="AP66" s="16">
        <v>1</v>
      </c>
      <c r="AQ66" s="7">
        <v>44167</v>
      </c>
      <c r="AR66" s="51">
        <f t="shared" si="125"/>
        <v>44168</v>
      </c>
      <c r="AS66" s="51">
        <f t="shared" ca="1" si="126"/>
        <v>44167</v>
      </c>
      <c r="AT66" s="51">
        <f t="shared" ca="1" si="127"/>
        <v>44168</v>
      </c>
      <c r="AU66" s="16">
        <v>1</v>
      </c>
      <c r="AV66" s="7">
        <v>44167</v>
      </c>
      <c r="AW66" s="51">
        <f t="shared" si="128"/>
        <v>44168</v>
      </c>
      <c r="AY66" s="12"/>
      <c r="AZ66" s="18"/>
      <c r="BA66" s="19"/>
      <c r="BB66" s="16"/>
      <c r="BC66" s="16"/>
      <c r="BD66" s="7"/>
      <c r="BE66" s="51" t="str">
        <f t="shared" si="122"/>
        <v/>
      </c>
      <c r="BF66" s="51"/>
      <c r="BG66" s="51"/>
      <c r="BH66" s="16"/>
      <c r="BI66" s="7"/>
      <c r="BJ66" s="51" t="str">
        <f t="shared" si="129"/>
        <v/>
      </c>
      <c r="BL66" s="43"/>
      <c r="BM66" s="44"/>
    </row>
    <row r="67" spans="2:65" x14ac:dyDescent="0.2">
      <c r="B67" s="26"/>
      <c r="C67" s="17"/>
      <c r="D67" s="79">
        <f t="shared" ca="1" si="123"/>
        <v>0</v>
      </c>
      <c r="E67" s="16"/>
      <c r="F67" s="17"/>
      <c r="G67" s="17"/>
      <c r="H67" s="65"/>
      <c r="I67" s="17"/>
      <c r="J67" s="17"/>
      <c r="L67" s="12"/>
      <c r="M67" s="18"/>
      <c r="N67" s="19"/>
      <c r="O67" s="16"/>
      <c r="P67" s="16"/>
      <c r="Q67" s="7"/>
      <c r="R67" s="51" t="str">
        <f t="shared" si="119"/>
        <v/>
      </c>
      <c r="S67" s="51"/>
      <c r="T67" s="51"/>
      <c r="U67" s="16"/>
      <c r="V67" s="7"/>
      <c r="W67" s="51" t="str">
        <f t="shared" si="120"/>
        <v/>
      </c>
      <c r="Y67" s="12"/>
      <c r="Z67" s="14"/>
      <c r="AA67" s="5"/>
      <c r="AB67" s="16"/>
      <c r="AC67" s="6"/>
      <c r="AD67" s="7"/>
      <c r="AE67" s="51" t="str">
        <f t="shared" si="124"/>
        <v/>
      </c>
      <c r="AF67" s="51"/>
      <c r="AG67" s="51"/>
      <c r="AH67" s="16"/>
      <c r="AI67" s="7"/>
      <c r="AJ67" s="7"/>
      <c r="AL67" s="12"/>
      <c r="AM67" s="18" t="s">
        <v>7</v>
      </c>
      <c r="AN67" s="19" t="s">
        <v>161</v>
      </c>
      <c r="AO67" s="16" t="s">
        <v>4</v>
      </c>
      <c r="AP67" s="16">
        <v>1</v>
      </c>
      <c r="AQ67" s="7">
        <v>44167</v>
      </c>
      <c r="AR67" s="51">
        <f t="shared" si="125"/>
        <v>44168</v>
      </c>
      <c r="AS67" s="51">
        <f t="shared" ca="1" si="126"/>
        <v>44167</v>
      </c>
      <c r="AT67" s="51">
        <f t="shared" ca="1" si="127"/>
        <v>44168</v>
      </c>
      <c r="AU67" s="16">
        <v>1</v>
      </c>
      <c r="AV67" s="7">
        <v>44167</v>
      </c>
      <c r="AW67" s="51">
        <f t="shared" si="128"/>
        <v>44168</v>
      </c>
      <c r="AY67" s="12"/>
      <c r="AZ67" s="18"/>
      <c r="BA67" s="19"/>
      <c r="BB67" s="16"/>
      <c r="BC67" s="16"/>
      <c r="BD67" s="7"/>
      <c r="BE67" s="51" t="str">
        <f t="shared" si="122"/>
        <v/>
      </c>
      <c r="BF67" s="51"/>
      <c r="BG67" s="51"/>
      <c r="BH67" s="16"/>
      <c r="BI67" s="7"/>
      <c r="BJ67" s="51" t="str">
        <f t="shared" si="129"/>
        <v/>
      </c>
      <c r="BL67" s="43"/>
      <c r="BM67" s="44"/>
    </row>
    <row r="68" spans="2:65" x14ac:dyDescent="0.2">
      <c r="B68" s="26"/>
      <c r="C68" s="17"/>
      <c r="D68" s="79">
        <f t="shared" ca="1" si="123"/>
        <v>0</v>
      </c>
      <c r="E68" s="16"/>
      <c r="F68" s="17"/>
      <c r="G68" s="17"/>
      <c r="H68" s="65"/>
      <c r="I68" s="17"/>
      <c r="J68" s="17"/>
      <c r="L68" s="12"/>
      <c r="M68" s="18"/>
      <c r="N68" s="19"/>
      <c r="O68" s="16"/>
      <c r="P68" s="16"/>
      <c r="Q68" s="7"/>
      <c r="R68" s="51" t="str">
        <f t="shared" si="119"/>
        <v/>
      </c>
      <c r="S68" s="51"/>
      <c r="T68" s="51"/>
      <c r="U68" s="16"/>
      <c r="V68" s="7"/>
      <c r="W68" s="51"/>
      <c r="Y68" s="12"/>
      <c r="Z68" s="14"/>
      <c r="AA68" s="5"/>
      <c r="AB68" s="16"/>
      <c r="AC68" s="6"/>
      <c r="AD68" s="7"/>
      <c r="AE68" s="51" t="str">
        <f t="shared" si="124"/>
        <v/>
      </c>
      <c r="AF68" s="51"/>
      <c r="AG68" s="51"/>
      <c r="AH68" s="16"/>
      <c r="AI68" s="7"/>
      <c r="AJ68" s="7"/>
      <c r="AL68" s="12"/>
      <c r="AM68" s="18" t="s">
        <v>7</v>
      </c>
      <c r="AN68" s="19" t="s">
        <v>210</v>
      </c>
      <c r="AO68" s="16" t="s">
        <v>4</v>
      </c>
      <c r="AP68" s="16">
        <v>1</v>
      </c>
      <c r="AQ68" s="7">
        <v>44404</v>
      </c>
      <c r="AR68" s="51">
        <f t="shared" si="125"/>
        <v>44405</v>
      </c>
      <c r="AS68" s="51">
        <f t="shared" ca="1" si="126"/>
        <v>44404</v>
      </c>
      <c r="AT68" s="51">
        <f t="shared" ca="1" si="127"/>
        <v>44405</v>
      </c>
      <c r="AU68" s="16"/>
      <c r="AV68" s="7"/>
      <c r="AW68" s="51" t="str">
        <f t="shared" si="128"/>
        <v/>
      </c>
      <c r="AY68" s="12"/>
      <c r="AZ68" s="18"/>
      <c r="BA68" s="19"/>
      <c r="BB68" s="16"/>
      <c r="BC68" s="16"/>
      <c r="BD68" s="7"/>
      <c r="BE68" s="51" t="str">
        <f t="shared" si="122"/>
        <v/>
      </c>
      <c r="BF68" s="51"/>
      <c r="BG68" s="51"/>
      <c r="BH68" s="16"/>
      <c r="BI68" s="7"/>
      <c r="BJ68" s="51"/>
      <c r="BL68" s="43"/>
      <c r="BM68" s="44"/>
    </row>
    <row r="69" spans="2:65" x14ac:dyDescent="0.2">
      <c r="B69" s="26"/>
      <c r="C69" s="17"/>
      <c r="D69" s="79">
        <f t="shared" ca="1" si="123"/>
        <v>0</v>
      </c>
      <c r="E69" s="16"/>
      <c r="F69" s="17"/>
      <c r="G69" s="17"/>
      <c r="H69" s="65"/>
      <c r="I69" s="17"/>
      <c r="J69" s="17"/>
      <c r="L69" s="12"/>
      <c r="M69" s="18"/>
      <c r="N69" s="19"/>
      <c r="O69" s="16"/>
      <c r="P69" s="16"/>
      <c r="Q69" s="7"/>
      <c r="R69" s="51" t="str">
        <f t="shared" si="119"/>
        <v/>
      </c>
      <c r="S69" s="51"/>
      <c r="T69" s="51"/>
      <c r="U69" s="16"/>
      <c r="V69" s="7"/>
      <c r="W69" s="51"/>
      <c r="Y69" s="12"/>
      <c r="Z69" s="14"/>
      <c r="AA69" s="5"/>
      <c r="AB69" s="16"/>
      <c r="AC69" s="6"/>
      <c r="AD69" s="7"/>
      <c r="AE69" s="51" t="str">
        <f t="shared" si="124"/>
        <v/>
      </c>
      <c r="AF69" s="51"/>
      <c r="AG69" s="51"/>
      <c r="AH69" s="16"/>
      <c r="AI69" s="7"/>
      <c r="AJ69" s="7"/>
      <c r="AL69" s="12"/>
      <c r="AM69" s="18" t="s">
        <v>7</v>
      </c>
      <c r="AN69" s="82" t="s">
        <v>252</v>
      </c>
      <c r="AO69" s="16"/>
      <c r="AP69" s="16"/>
      <c r="AQ69" s="7"/>
      <c r="AR69" s="51" t="str">
        <f t="shared" si="125"/>
        <v/>
      </c>
      <c r="AS69" s="51" t="str">
        <f t="shared" si="126"/>
        <v/>
      </c>
      <c r="AT69" s="51" t="str">
        <f t="shared" si="127"/>
        <v/>
      </c>
      <c r="AU69" s="16"/>
      <c r="AV69" s="7"/>
      <c r="AW69" s="51" t="str">
        <f t="shared" si="128"/>
        <v/>
      </c>
      <c r="AY69" s="12"/>
      <c r="AZ69" s="18"/>
      <c r="BA69" s="19"/>
      <c r="BB69" s="16"/>
      <c r="BC69" s="16"/>
      <c r="BD69" s="7"/>
      <c r="BE69" s="51" t="str">
        <f t="shared" si="122"/>
        <v/>
      </c>
      <c r="BF69" s="51"/>
      <c r="BG69" s="51"/>
      <c r="BH69" s="16"/>
      <c r="BI69" s="7"/>
      <c r="BJ69" s="51"/>
      <c r="BL69" s="43"/>
      <c r="BM69" s="44"/>
    </row>
    <row r="70" spans="2:65" x14ac:dyDescent="0.2">
      <c r="B70" s="26"/>
      <c r="C70" s="17"/>
      <c r="D70" s="79">
        <f t="shared" ca="1" si="123"/>
        <v>0</v>
      </c>
      <c r="E70" s="16"/>
      <c r="F70" s="17"/>
      <c r="G70" s="17"/>
      <c r="H70" s="65"/>
      <c r="I70" s="17"/>
      <c r="J70" s="17"/>
      <c r="L70" s="12"/>
      <c r="M70" s="18"/>
      <c r="N70" s="19"/>
      <c r="O70" s="16"/>
      <c r="P70" s="16"/>
      <c r="Q70" s="7"/>
      <c r="R70" s="51" t="str">
        <f t="shared" si="119"/>
        <v/>
      </c>
      <c r="S70" s="51"/>
      <c r="T70" s="51"/>
      <c r="U70" s="16"/>
      <c r="V70" s="7"/>
      <c r="W70" s="51"/>
      <c r="Y70" s="12"/>
      <c r="Z70" s="14"/>
      <c r="AA70" s="5"/>
      <c r="AB70" s="16"/>
      <c r="AC70" s="6"/>
      <c r="AD70" s="7"/>
      <c r="AE70" s="51" t="str">
        <f t="shared" si="124"/>
        <v/>
      </c>
      <c r="AF70" s="51"/>
      <c r="AG70" s="51"/>
      <c r="AH70" s="16"/>
      <c r="AI70" s="7"/>
      <c r="AJ70" s="7"/>
      <c r="AL70" s="12"/>
      <c r="AM70" s="18" t="s">
        <v>7</v>
      </c>
      <c r="AN70" s="82" t="s">
        <v>253</v>
      </c>
      <c r="AO70" s="16"/>
      <c r="AP70" s="16"/>
      <c r="AQ70" s="7"/>
      <c r="AR70" s="51" t="str">
        <f t="shared" si="125"/>
        <v/>
      </c>
      <c r="AS70" s="51" t="str">
        <f t="shared" si="126"/>
        <v/>
      </c>
      <c r="AT70" s="51" t="str">
        <f t="shared" si="127"/>
        <v/>
      </c>
      <c r="AU70" s="16"/>
      <c r="AV70" s="7"/>
      <c r="AW70" s="51" t="str">
        <f t="shared" si="128"/>
        <v/>
      </c>
      <c r="AY70" s="12"/>
      <c r="AZ70" s="18"/>
      <c r="BA70" s="19"/>
      <c r="BB70" s="16"/>
      <c r="BC70" s="16"/>
      <c r="BD70" s="7"/>
      <c r="BE70" s="51" t="str">
        <f t="shared" si="122"/>
        <v/>
      </c>
      <c r="BF70" s="51"/>
      <c r="BG70" s="51"/>
      <c r="BH70" s="16"/>
      <c r="BI70" s="7"/>
      <c r="BJ70" s="51"/>
      <c r="BL70" s="43"/>
      <c r="BM70" s="44"/>
    </row>
    <row r="71" spans="2:65" x14ac:dyDescent="0.2">
      <c r="B71" s="26"/>
      <c r="C71" s="17"/>
      <c r="D71" s="79">
        <f t="shared" ca="1" si="123"/>
        <v>0</v>
      </c>
      <c r="E71" s="16"/>
      <c r="F71" s="17"/>
      <c r="G71" s="17"/>
      <c r="H71" s="65"/>
      <c r="I71" s="17"/>
      <c r="J71" s="17"/>
      <c r="L71" s="12"/>
      <c r="M71" s="18"/>
      <c r="N71" s="19"/>
      <c r="O71" s="16"/>
      <c r="P71" s="16"/>
      <c r="Q71" s="7"/>
      <c r="R71" s="51" t="str">
        <f t="shared" si="119"/>
        <v/>
      </c>
      <c r="S71" s="51"/>
      <c r="T71" s="51"/>
      <c r="U71" s="16"/>
      <c r="V71" s="7"/>
      <c r="W71" s="51"/>
      <c r="Y71" s="12"/>
      <c r="Z71" s="14"/>
      <c r="AA71" s="5"/>
      <c r="AB71" s="16"/>
      <c r="AC71" s="6"/>
      <c r="AD71" s="7"/>
      <c r="AE71" s="51" t="str">
        <f t="shared" si="124"/>
        <v/>
      </c>
      <c r="AF71" s="51"/>
      <c r="AG71" s="51"/>
      <c r="AH71" s="16"/>
      <c r="AI71" s="7"/>
      <c r="AJ71" s="7"/>
      <c r="AL71" s="12"/>
      <c r="AM71" s="18" t="s">
        <v>7</v>
      </c>
      <c r="AN71" s="82" t="s">
        <v>211</v>
      </c>
      <c r="AO71" s="16"/>
      <c r="AP71" s="16"/>
      <c r="AQ71" s="7"/>
      <c r="AR71" s="51" t="str">
        <f t="shared" si="125"/>
        <v/>
      </c>
      <c r="AS71" s="51" t="str">
        <f t="shared" si="126"/>
        <v/>
      </c>
      <c r="AT71" s="51" t="str">
        <f t="shared" si="127"/>
        <v/>
      </c>
      <c r="AU71" s="16"/>
      <c r="AV71" s="7"/>
      <c r="AW71" s="51" t="str">
        <f t="shared" si="128"/>
        <v/>
      </c>
      <c r="AY71" s="12"/>
      <c r="AZ71" s="18"/>
      <c r="BA71" s="19"/>
      <c r="BB71" s="16"/>
      <c r="BC71" s="16"/>
      <c r="BD71" s="7"/>
      <c r="BE71" s="51" t="str">
        <f t="shared" si="122"/>
        <v/>
      </c>
      <c r="BF71" s="51"/>
      <c r="BG71" s="51"/>
      <c r="BH71" s="16"/>
      <c r="BI71" s="7"/>
      <c r="BJ71" s="51"/>
      <c r="BL71" s="43"/>
      <c r="BM71" s="44"/>
    </row>
    <row r="72" spans="2:65" x14ac:dyDescent="0.2">
      <c r="B72" s="26"/>
      <c r="C72" s="17"/>
      <c r="D72" s="79">
        <f t="shared" ca="1" si="123"/>
        <v>0</v>
      </c>
      <c r="E72" s="16"/>
      <c r="F72" s="17"/>
      <c r="G72" s="17"/>
      <c r="H72" s="65"/>
      <c r="I72" s="17"/>
      <c r="J72" s="17"/>
      <c r="L72" s="12"/>
      <c r="M72" s="18"/>
      <c r="N72" s="19"/>
      <c r="O72" s="16"/>
      <c r="P72" s="16"/>
      <c r="Q72" s="7"/>
      <c r="R72" s="51" t="str">
        <f t="shared" si="119"/>
        <v/>
      </c>
      <c r="S72" s="51"/>
      <c r="T72" s="51"/>
      <c r="U72" s="16"/>
      <c r="V72" s="7"/>
      <c r="W72" s="51"/>
      <c r="Y72" s="12"/>
      <c r="Z72" s="14"/>
      <c r="AA72" s="5"/>
      <c r="AB72" s="16"/>
      <c r="AC72" s="6"/>
      <c r="AD72" s="7"/>
      <c r="AE72" s="51" t="str">
        <f t="shared" si="124"/>
        <v/>
      </c>
      <c r="AF72" s="51"/>
      <c r="AG72" s="51"/>
      <c r="AH72" s="16"/>
      <c r="AI72" s="7"/>
      <c r="AJ72" s="7"/>
      <c r="AL72" s="12"/>
      <c r="AM72" s="18" t="s">
        <v>7</v>
      </c>
      <c r="AN72" s="19" t="s">
        <v>254</v>
      </c>
      <c r="AO72" s="16" t="s">
        <v>4</v>
      </c>
      <c r="AP72" s="16"/>
      <c r="AQ72" s="7"/>
      <c r="AR72" s="51" t="str">
        <f t="shared" si="125"/>
        <v/>
      </c>
      <c r="AS72" s="51" t="str">
        <f t="shared" si="126"/>
        <v/>
      </c>
      <c r="AT72" s="51" t="str">
        <f t="shared" si="127"/>
        <v/>
      </c>
      <c r="AU72" s="16"/>
      <c r="AV72" s="7"/>
      <c r="AW72" s="51" t="str">
        <f t="shared" si="128"/>
        <v/>
      </c>
      <c r="AY72" s="12"/>
      <c r="AZ72" s="18"/>
      <c r="BA72" s="19"/>
      <c r="BB72" s="16"/>
      <c r="BC72" s="16"/>
      <c r="BD72" s="7"/>
      <c r="BE72" s="51" t="str">
        <f t="shared" si="122"/>
        <v/>
      </c>
      <c r="BF72" s="51"/>
      <c r="BG72" s="51"/>
      <c r="BH72" s="16"/>
      <c r="BI72" s="7"/>
      <c r="BJ72" s="51"/>
      <c r="BL72" s="43"/>
      <c r="BM72" s="44"/>
    </row>
    <row r="73" spans="2:65" x14ac:dyDescent="0.2">
      <c r="B73" s="26"/>
      <c r="C73" s="17"/>
      <c r="D73" s="79">
        <f t="shared" ca="1" si="123"/>
        <v>0</v>
      </c>
      <c r="E73" s="16"/>
      <c r="F73" s="17"/>
      <c r="G73" s="17"/>
      <c r="H73" s="65"/>
      <c r="I73" s="17"/>
      <c r="J73" s="17"/>
      <c r="L73" s="12"/>
      <c r="M73" s="18"/>
      <c r="N73" s="19"/>
      <c r="O73" s="16"/>
      <c r="P73" s="16"/>
      <c r="Q73" s="7"/>
      <c r="R73" s="51" t="str">
        <f t="shared" si="119"/>
        <v/>
      </c>
      <c r="S73" s="51"/>
      <c r="T73" s="51"/>
      <c r="U73" s="16"/>
      <c r="V73" s="7"/>
      <c r="W73" s="51"/>
      <c r="Y73" s="12"/>
      <c r="Z73" s="14"/>
      <c r="AA73" s="5"/>
      <c r="AB73" s="16"/>
      <c r="AC73" s="6"/>
      <c r="AD73" s="7"/>
      <c r="AE73" s="51" t="str">
        <f t="shared" si="124"/>
        <v/>
      </c>
      <c r="AF73" s="51"/>
      <c r="AG73" s="51"/>
      <c r="AH73" s="16"/>
      <c r="AI73" s="7"/>
      <c r="AJ73" s="7"/>
      <c r="AL73" s="12"/>
      <c r="AM73" s="18" t="s">
        <v>7</v>
      </c>
      <c r="AN73" s="82" t="s">
        <v>255</v>
      </c>
      <c r="AO73" s="16"/>
      <c r="AP73" s="16"/>
      <c r="AQ73" s="7"/>
      <c r="AR73" s="51" t="str">
        <f t="shared" si="125"/>
        <v/>
      </c>
      <c r="AS73" s="51" t="str">
        <f t="shared" si="126"/>
        <v/>
      </c>
      <c r="AT73" s="51" t="str">
        <f t="shared" si="127"/>
        <v/>
      </c>
      <c r="AU73" s="16"/>
      <c r="AV73" s="7"/>
      <c r="AW73" s="51" t="str">
        <f t="shared" si="128"/>
        <v/>
      </c>
      <c r="AY73" s="12"/>
      <c r="AZ73" s="18"/>
      <c r="BA73" s="19"/>
      <c r="BB73" s="16"/>
      <c r="BC73" s="16"/>
      <c r="BD73" s="7"/>
      <c r="BE73" s="51" t="str">
        <f t="shared" si="122"/>
        <v/>
      </c>
      <c r="BF73" s="51"/>
      <c r="BG73" s="51"/>
      <c r="BH73" s="16"/>
      <c r="BI73" s="7"/>
      <c r="BJ73" s="51"/>
      <c r="BL73" s="43"/>
      <c r="BM73" s="44"/>
    </row>
    <row r="74" spans="2:65" x14ac:dyDescent="0.2">
      <c r="B74" s="26"/>
      <c r="C74" s="17"/>
      <c r="D74" s="79">
        <f t="shared" ca="1" si="123"/>
        <v>0</v>
      </c>
      <c r="E74" s="16"/>
      <c r="F74" s="17"/>
      <c r="G74" s="17"/>
      <c r="H74" s="65"/>
      <c r="I74" s="17"/>
      <c r="J74" s="17"/>
      <c r="L74" s="12"/>
      <c r="M74" s="18"/>
      <c r="N74" s="19"/>
      <c r="O74" s="16"/>
      <c r="P74" s="16"/>
      <c r="Q74" s="7"/>
      <c r="R74" s="51" t="str">
        <f t="shared" si="119"/>
        <v/>
      </c>
      <c r="S74" s="51"/>
      <c r="T74" s="51"/>
      <c r="U74" s="16"/>
      <c r="V74" s="7"/>
      <c r="W74" s="51"/>
      <c r="Y74" s="12"/>
      <c r="Z74" s="14"/>
      <c r="AA74" s="5"/>
      <c r="AB74" s="16"/>
      <c r="AC74" s="6"/>
      <c r="AD74" s="7"/>
      <c r="AE74" s="51" t="str">
        <f t="shared" si="124"/>
        <v/>
      </c>
      <c r="AF74" s="51"/>
      <c r="AG74" s="51"/>
      <c r="AH74" s="16"/>
      <c r="AI74" s="7"/>
      <c r="AJ74" s="7"/>
      <c r="AL74" s="12"/>
      <c r="AM74" s="18" t="s">
        <v>7</v>
      </c>
      <c r="AN74" s="19" t="s">
        <v>212</v>
      </c>
      <c r="AO74" s="16" t="s">
        <v>4</v>
      </c>
      <c r="AP74" s="16">
        <v>1</v>
      </c>
      <c r="AQ74" s="7">
        <v>44407</v>
      </c>
      <c r="AR74" s="51">
        <f t="shared" si="125"/>
        <v>44408</v>
      </c>
      <c r="AS74" s="51">
        <f t="shared" ca="1" si="126"/>
        <v>44407</v>
      </c>
      <c r="AT74" s="51">
        <f t="shared" ca="1" si="127"/>
        <v>44408</v>
      </c>
      <c r="AU74" s="16">
        <v>1</v>
      </c>
      <c r="AV74" s="7">
        <v>44407</v>
      </c>
      <c r="AW74" s="51">
        <f t="shared" si="128"/>
        <v>44408</v>
      </c>
      <c r="AY74" s="12"/>
      <c r="AZ74" s="18"/>
      <c r="BA74" s="19"/>
      <c r="BB74" s="16"/>
      <c r="BC74" s="16"/>
      <c r="BD74" s="7"/>
      <c r="BE74" s="51" t="str">
        <f t="shared" si="122"/>
        <v/>
      </c>
      <c r="BF74" s="51"/>
      <c r="BG74" s="51"/>
      <c r="BH74" s="16"/>
      <c r="BI74" s="7"/>
      <c r="BJ74" s="51"/>
      <c r="BL74" s="43"/>
      <c r="BM74" s="44"/>
    </row>
    <row r="75" spans="2:65" x14ac:dyDescent="0.2">
      <c r="B75" s="26"/>
      <c r="C75" s="17"/>
      <c r="D75" s="79">
        <f t="shared" ca="1" si="123"/>
        <v>0</v>
      </c>
      <c r="E75" s="16"/>
      <c r="F75" s="17"/>
      <c r="G75" s="17"/>
      <c r="H75" s="65"/>
      <c r="I75" s="17"/>
      <c r="J75" s="17"/>
      <c r="L75" s="12"/>
      <c r="M75" s="18"/>
      <c r="N75" s="19"/>
      <c r="O75" s="16"/>
      <c r="P75" s="16"/>
      <c r="Q75" s="7"/>
      <c r="R75" s="51" t="str">
        <f t="shared" si="119"/>
        <v/>
      </c>
      <c r="S75" s="51"/>
      <c r="T75" s="51"/>
      <c r="U75" s="16"/>
      <c r="V75" s="7"/>
      <c r="W75" s="51"/>
      <c r="Y75" s="12"/>
      <c r="Z75" s="14"/>
      <c r="AA75" s="5"/>
      <c r="AB75" s="16"/>
      <c r="AC75" s="6"/>
      <c r="AD75" s="7"/>
      <c r="AE75" s="51" t="str">
        <f t="shared" si="124"/>
        <v/>
      </c>
      <c r="AF75" s="51"/>
      <c r="AG75" s="51"/>
      <c r="AH75" s="16"/>
      <c r="AI75" s="7"/>
      <c r="AJ75" s="7"/>
      <c r="AL75" s="12"/>
      <c r="AM75" s="18" t="s">
        <v>7</v>
      </c>
      <c r="AN75" s="19" t="s">
        <v>250</v>
      </c>
      <c r="AO75" s="16" t="s">
        <v>4</v>
      </c>
      <c r="AP75" s="16">
        <v>1</v>
      </c>
      <c r="AQ75" s="7">
        <v>44407</v>
      </c>
      <c r="AR75" s="51">
        <f t="shared" si="125"/>
        <v>44408</v>
      </c>
      <c r="AS75" s="51">
        <f t="shared" ca="1" si="126"/>
        <v>44407</v>
      </c>
      <c r="AT75" s="51">
        <f t="shared" ca="1" si="127"/>
        <v>44408</v>
      </c>
      <c r="AU75" s="16">
        <v>1</v>
      </c>
      <c r="AV75" s="7">
        <v>44407</v>
      </c>
      <c r="AW75" s="51">
        <f t="shared" si="128"/>
        <v>44408</v>
      </c>
      <c r="AY75" s="12"/>
      <c r="AZ75" s="18"/>
      <c r="BA75" s="19"/>
      <c r="BB75" s="16"/>
      <c r="BC75" s="16"/>
      <c r="BD75" s="7"/>
      <c r="BE75" s="51" t="str">
        <f t="shared" si="122"/>
        <v/>
      </c>
      <c r="BF75" s="51"/>
      <c r="BG75" s="51"/>
      <c r="BH75" s="16"/>
      <c r="BI75" s="7"/>
      <c r="BJ75" s="51"/>
      <c r="BL75" s="43"/>
      <c r="BM75" s="44"/>
    </row>
    <row r="76" spans="2:65" x14ac:dyDescent="0.2">
      <c r="B76" s="26"/>
      <c r="C76" s="17"/>
      <c r="D76" s="79">
        <f t="shared" ca="1" si="123"/>
        <v>0</v>
      </c>
      <c r="E76" s="16"/>
      <c r="F76" s="17"/>
      <c r="G76" s="17"/>
      <c r="H76" s="65"/>
      <c r="I76" s="17"/>
      <c r="J76" s="17"/>
      <c r="L76" s="12"/>
      <c r="M76" s="18"/>
      <c r="N76" s="19"/>
      <c r="O76" s="16"/>
      <c r="P76" s="16"/>
      <c r="Q76" s="7"/>
      <c r="R76" s="51" t="str">
        <f t="shared" si="119"/>
        <v/>
      </c>
      <c r="S76" s="51"/>
      <c r="T76" s="51"/>
      <c r="U76" s="16"/>
      <c r="V76" s="7"/>
      <c r="W76" s="51"/>
      <c r="Y76" s="12"/>
      <c r="Z76" s="14"/>
      <c r="AA76" s="5"/>
      <c r="AB76" s="16"/>
      <c r="AC76" s="6"/>
      <c r="AD76" s="7"/>
      <c r="AE76" s="51" t="str">
        <f t="shared" si="124"/>
        <v/>
      </c>
      <c r="AF76" s="51"/>
      <c r="AG76" s="51"/>
      <c r="AH76" s="16"/>
      <c r="AI76" s="7"/>
      <c r="AJ76" s="7"/>
      <c r="AL76" s="12"/>
      <c r="AM76" s="18" t="s">
        <v>7</v>
      </c>
      <c r="AN76" s="19" t="s">
        <v>251</v>
      </c>
      <c r="AO76" s="16" t="s">
        <v>4</v>
      </c>
      <c r="AP76" s="16">
        <v>1</v>
      </c>
      <c r="AQ76" s="7">
        <v>44407</v>
      </c>
      <c r="AR76" s="51">
        <f t="shared" si="125"/>
        <v>44408</v>
      </c>
      <c r="AS76" s="51">
        <f t="shared" ca="1" si="126"/>
        <v>44407</v>
      </c>
      <c r="AT76" s="51">
        <f t="shared" ca="1" si="127"/>
        <v>44408</v>
      </c>
      <c r="AU76" s="16">
        <v>1</v>
      </c>
      <c r="AV76" s="7">
        <v>44407</v>
      </c>
      <c r="AW76" s="51">
        <f t="shared" si="128"/>
        <v>44408</v>
      </c>
      <c r="AY76" s="12"/>
      <c r="AZ76" s="18"/>
      <c r="BA76" s="19"/>
      <c r="BB76" s="16"/>
      <c r="BC76" s="16"/>
      <c r="BD76" s="7"/>
      <c r="BE76" s="51" t="str">
        <f t="shared" si="122"/>
        <v/>
      </c>
      <c r="BF76" s="51"/>
      <c r="BG76" s="51"/>
      <c r="BH76" s="16"/>
      <c r="BI76" s="7"/>
      <c r="BJ76" s="51"/>
      <c r="BL76" s="43"/>
      <c r="BM76" s="44"/>
    </row>
    <row r="77" spans="2:65" x14ac:dyDescent="0.2">
      <c r="B77" s="26"/>
      <c r="C77" s="17"/>
      <c r="D77" s="79">
        <f t="shared" ca="1" si="123"/>
        <v>0</v>
      </c>
      <c r="E77" s="16"/>
      <c r="F77" s="17"/>
      <c r="G77" s="17"/>
      <c r="H77" s="65"/>
      <c r="I77" s="17"/>
      <c r="J77" s="17"/>
      <c r="L77" s="12"/>
      <c r="M77" s="18"/>
      <c r="N77" s="19"/>
      <c r="O77" s="16"/>
      <c r="P77" s="16"/>
      <c r="Q77" s="7"/>
      <c r="R77" s="51" t="str">
        <f t="shared" si="119"/>
        <v/>
      </c>
      <c r="S77" s="51"/>
      <c r="T77" s="51"/>
      <c r="U77" s="16"/>
      <c r="V77" s="7"/>
      <c r="W77" s="51"/>
      <c r="Y77" s="12"/>
      <c r="Z77" s="14"/>
      <c r="AA77" s="5"/>
      <c r="AB77" s="16"/>
      <c r="AC77" s="6"/>
      <c r="AD77" s="7"/>
      <c r="AE77" s="51" t="str">
        <f t="shared" si="124"/>
        <v/>
      </c>
      <c r="AF77" s="51"/>
      <c r="AG77" s="51"/>
      <c r="AH77" s="16"/>
      <c r="AI77" s="7"/>
      <c r="AJ77" s="7"/>
      <c r="AL77" s="12"/>
      <c r="AM77" s="18" t="s">
        <v>7</v>
      </c>
      <c r="AN77" s="19" t="s">
        <v>213</v>
      </c>
      <c r="AO77" s="16" t="s">
        <v>4</v>
      </c>
      <c r="AP77" s="16"/>
      <c r="AQ77" s="7"/>
      <c r="AR77" s="51" t="str">
        <f t="shared" si="125"/>
        <v/>
      </c>
      <c r="AS77" s="51" t="str">
        <f t="shared" si="126"/>
        <v/>
      </c>
      <c r="AT77" s="51" t="str">
        <f t="shared" si="127"/>
        <v/>
      </c>
      <c r="AU77" s="16"/>
      <c r="AV77" s="7"/>
      <c r="AW77" s="51" t="str">
        <f t="shared" si="128"/>
        <v/>
      </c>
      <c r="AY77" s="12"/>
      <c r="AZ77" s="18"/>
      <c r="BA77" s="19"/>
      <c r="BB77" s="16"/>
      <c r="BC77" s="16"/>
      <c r="BD77" s="7"/>
      <c r="BE77" s="51" t="str">
        <f t="shared" si="122"/>
        <v/>
      </c>
      <c r="BF77" s="51"/>
      <c r="BG77" s="51"/>
      <c r="BH77" s="16"/>
      <c r="BI77" s="7"/>
      <c r="BJ77" s="51"/>
      <c r="BL77" s="43"/>
      <c r="BM77" s="44"/>
    </row>
    <row r="78" spans="2:65" x14ac:dyDescent="0.2">
      <c r="B78" s="26"/>
      <c r="C78" s="17"/>
      <c r="D78" s="79">
        <f t="shared" ca="1" si="123"/>
        <v>0</v>
      </c>
      <c r="E78" s="16"/>
      <c r="F78" s="17"/>
      <c r="G78" s="17"/>
      <c r="H78" s="65"/>
      <c r="I78" s="17"/>
      <c r="J78" s="17"/>
      <c r="L78" s="12"/>
      <c r="M78" s="18"/>
      <c r="N78" s="19"/>
      <c r="O78" s="16"/>
      <c r="P78" s="16"/>
      <c r="Q78" s="7"/>
      <c r="R78" s="51" t="str">
        <f t="shared" si="119"/>
        <v/>
      </c>
      <c r="S78" s="51"/>
      <c r="T78" s="51"/>
      <c r="U78" s="16"/>
      <c r="V78" s="7"/>
      <c r="W78" s="51"/>
      <c r="Y78" s="12"/>
      <c r="Z78" s="14"/>
      <c r="AA78" s="5"/>
      <c r="AB78" s="16"/>
      <c r="AC78" s="6"/>
      <c r="AD78" s="7"/>
      <c r="AE78" s="51" t="str">
        <f t="shared" si="124"/>
        <v/>
      </c>
      <c r="AF78" s="51"/>
      <c r="AG78" s="51"/>
      <c r="AH78" s="16"/>
      <c r="AI78" s="7"/>
      <c r="AJ78" s="7"/>
      <c r="AL78" s="12"/>
      <c r="AM78" s="18" t="s">
        <v>7</v>
      </c>
      <c r="AN78" s="19" t="s">
        <v>248</v>
      </c>
      <c r="AO78" s="16" t="s">
        <v>4</v>
      </c>
      <c r="AP78" s="16"/>
      <c r="AQ78" s="7"/>
      <c r="AR78" s="51" t="str">
        <f t="shared" si="125"/>
        <v/>
      </c>
      <c r="AS78" s="51" t="str">
        <f t="shared" si="126"/>
        <v/>
      </c>
      <c r="AT78" s="51" t="str">
        <f t="shared" si="127"/>
        <v/>
      </c>
      <c r="AU78" s="16"/>
      <c r="AV78" s="7"/>
      <c r="AW78" s="51" t="str">
        <f t="shared" si="128"/>
        <v/>
      </c>
      <c r="AY78" s="12"/>
      <c r="AZ78" s="18"/>
      <c r="BA78" s="19"/>
      <c r="BB78" s="16"/>
      <c r="BC78" s="16"/>
      <c r="BD78" s="7"/>
      <c r="BE78" s="51" t="str">
        <f t="shared" si="122"/>
        <v/>
      </c>
      <c r="BF78" s="51"/>
      <c r="BG78" s="51"/>
      <c r="BH78" s="16"/>
      <c r="BI78" s="7"/>
      <c r="BJ78" s="51"/>
      <c r="BL78" s="43"/>
      <c r="BM78" s="44"/>
    </row>
    <row r="79" spans="2:65" x14ac:dyDescent="0.2">
      <c r="B79" s="26"/>
      <c r="C79" s="17"/>
      <c r="D79" s="79">
        <f t="shared" ca="1" si="123"/>
        <v>0</v>
      </c>
      <c r="E79" s="16"/>
      <c r="F79" s="17"/>
      <c r="G79" s="17"/>
      <c r="H79" s="65"/>
      <c r="I79" s="17"/>
      <c r="J79" s="17"/>
      <c r="L79" s="12"/>
      <c r="M79" s="18"/>
      <c r="N79" s="19"/>
      <c r="O79" s="16"/>
      <c r="P79" s="16"/>
      <c r="Q79" s="7"/>
      <c r="R79" s="51" t="str">
        <f t="shared" si="119"/>
        <v/>
      </c>
      <c r="S79" s="51"/>
      <c r="T79" s="51"/>
      <c r="U79" s="16"/>
      <c r="V79" s="7"/>
      <c r="W79" s="51"/>
      <c r="Y79" s="12"/>
      <c r="Z79" s="14"/>
      <c r="AA79" s="5"/>
      <c r="AB79" s="16"/>
      <c r="AC79" s="6"/>
      <c r="AD79" s="7"/>
      <c r="AE79" s="51" t="str">
        <f t="shared" si="124"/>
        <v/>
      </c>
      <c r="AF79" s="51"/>
      <c r="AG79" s="51"/>
      <c r="AH79" s="16"/>
      <c r="AI79" s="7"/>
      <c r="AJ79" s="7"/>
      <c r="AL79" s="12"/>
      <c r="AM79" s="18" t="s">
        <v>7</v>
      </c>
      <c r="AN79" s="19" t="s">
        <v>249</v>
      </c>
      <c r="AO79" s="16" t="s">
        <v>4</v>
      </c>
      <c r="AP79" s="16"/>
      <c r="AQ79" s="7"/>
      <c r="AR79" s="51" t="str">
        <f t="shared" si="125"/>
        <v/>
      </c>
      <c r="AS79" s="51" t="str">
        <f t="shared" si="126"/>
        <v/>
      </c>
      <c r="AT79" s="51" t="str">
        <f t="shared" si="127"/>
        <v/>
      </c>
      <c r="AU79" s="16"/>
      <c r="AV79" s="7"/>
      <c r="AW79" s="51" t="str">
        <f t="shared" si="128"/>
        <v/>
      </c>
      <c r="AY79" s="12"/>
      <c r="AZ79" s="18"/>
      <c r="BA79" s="19"/>
      <c r="BB79" s="16"/>
      <c r="BC79" s="16"/>
      <c r="BD79" s="7"/>
      <c r="BE79" s="51" t="str">
        <f t="shared" si="122"/>
        <v/>
      </c>
      <c r="BF79" s="51"/>
      <c r="BG79" s="51"/>
      <c r="BH79" s="16"/>
      <c r="BI79" s="7"/>
      <c r="BJ79" s="51"/>
      <c r="BL79" s="43"/>
      <c r="BM79" s="44"/>
    </row>
    <row r="80" spans="2:65" x14ac:dyDescent="0.2">
      <c r="B80" s="26"/>
      <c r="C80" s="17"/>
      <c r="D80" s="79">
        <f t="shared" ca="1" si="123"/>
        <v>0</v>
      </c>
      <c r="E80" s="16"/>
      <c r="F80" s="17"/>
      <c r="G80" s="17"/>
      <c r="H80" s="65"/>
      <c r="I80" s="17"/>
      <c r="J80" s="17"/>
      <c r="L80" s="12"/>
      <c r="M80" s="18"/>
      <c r="N80" s="19"/>
      <c r="O80" s="16"/>
      <c r="P80" s="16"/>
      <c r="Q80" s="7"/>
      <c r="R80" s="51" t="str">
        <f t="shared" si="119"/>
        <v/>
      </c>
      <c r="S80" s="51"/>
      <c r="T80" s="51"/>
      <c r="U80" s="16"/>
      <c r="V80" s="7"/>
      <c r="W80" s="51"/>
      <c r="Y80" s="12"/>
      <c r="Z80" s="14"/>
      <c r="AA80" s="5"/>
      <c r="AB80" s="16"/>
      <c r="AC80" s="6"/>
      <c r="AD80" s="7"/>
      <c r="AE80" s="51" t="str">
        <f t="shared" si="124"/>
        <v/>
      </c>
      <c r="AF80" s="51"/>
      <c r="AG80" s="51"/>
      <c r="AH80" s="16"/>
      <c r="AI80" s="7"/>
      <c r="AJ80" s="7"/>
      <c r="AL80" s="12"/>
      <c r="AM80" s="18" t="s">
        <v>7</v>
      </c>
      <c r="AN80" s="19" t="s">
        <v>214</v>
      </c>
      <c r="AO80" s="16" t="s">
        <v>4</v>
      </c>
      <c r="AP80" s="16">
        <v>1</v>
      </c>
      <c r="AQ80" s="7">
        <v>44410</v>
      </c>
      <c r="AR80" s="51">
        <f t="shared" si="125"/>
        <v>44411</v>
      </c>
      <c r="AS80" s="51">
        <f t="shared" ca="1" si="126"/>
        <v>44410</v>
      </c>
      <c r="AT80" s="51">
        <f t="shared" ca="1" si="127"/>
        <v>44411</v>
      </c>
      <c r="AU80" s="16">
        <v>1</v>
      </c>
      <c r="AV80" s="7">
        <v>44410</v>
      </c>
      <c r="AW80" s="51">
        <f t="shared" si="128"/>
        <v>44411</v>
      </c>
      <c r="AY80" s="12"/>
      <c r="AZ80" s="18"/>
      <c r="BA80" s="19"/>
      <c r="BB80" s="16"/>
      <c r="BC80" s="16"/>
      <c r="BD80" s="7"/>
      <c r="BE80" s="51" t="str">
        <f t="shared" si="122"/>
        <v/>
      </c>
      <c r="BF80" s="51"/>
      <c r="BG80" s="51"/>
      <c r="BH80" s="16"/>
      <c r="BI80" s="7"/>
      <c r="BJ80" s="51"/>
      <c r="BL80" s="43"/>
      <c r="BM80" s="44"/>
    </row>
    <row r="81" spans="2:65" x14ac:dyDescent="0.2">
      <c r="B81" s="26"/>
      <c r="C81" s="17"/>
      <c r="D81" s="79">
        <f t="shared" ca="1" si="123"/>
        <v>0</v>
      </c>
      <c r="E81" s="16"/>
      <c r="F81" s="17"/>
      <c r="G81" s="17"/>
      <c r="H81" s="65"/>
      <c r="I81" s="17"/>
      <c r="J81" s="17"/>
      <c r="L81" s="12"/>
      <c r="M81" s="18"/>
      <c r="N81" s="19"/>
      <c r="O81" s="16"/>
      <c r="P81" s="16"/>
      <c r="Q81" s="7"/>
      <c r="R81" s="51" t="str">
        <f t="shared" si="119"/>
        <v/>
      </c>
      <c r="S81" s="51"/>
      <c r="T81" s="51"/>
      <c r="U81" s="16"/>
      <c r="V81" s="7"/>
      <c r="W81" s="51"/>
      <c r="Y81" s="12"/>
      <c r="Z81" s="14"/>
      <c r="AA81" s="5"/>
      <c r="AB81" s="16"/>
      <c r="AC81" s="6"/>
      <c r="AD81" s="7"/>
      <c r="AE81" s="51" t="str">
        <f t="shared" si="124"/>
        <v/>
      </c>
      <c r="AF81" s="51"/>
      <c r="AG81" s="51"/>
      <c r="AH81" s="16"/>
      <c r="AI81" s="7"/>
      <c r="AJ81" s="7"/>
      <c r="AL81" s="12"/>
      <c r="AM81" s="18" t="s">
        <v>7</v>
      </c>
      <c r="AN81" s="19" t="s">
        <v>246</v>
      </c>
      <c r="AO81" s="16" t="s">
        <v>4</v>
      </c>
      <c r="AP81" s="16">
        <v>1</v>
      </c>
      <c r="AQ81" s="7">
        <v>44410</v>
      </c>
      <c r="AR81" s="51">
        <f t="shared" si="125"/>
        <v>44411</v>
      </c>
      <c r="AS81" s="51">
        <f t="shared" ca="1" si="126"/>
        <v>44410</v>
      </c>
      <c r="AT81" s="51">
        <f t="shared" ca="1" si="127"/>
        <v>44411</v>
      </c>
      <c r="AU81" s="16">
        <v>1</v>
      </c>
      <c r="AV81" s="7">
        <v>44410</v>
      </c>
      <c r="AW81" s="51">
        <f t="shared" si="128"/>
        <v>44411</v>
      </c>
      <c r="AY81" s="12"/>
      <c r="AZ81" s="18"/>
      <c r="BA81" s="19"/>
      <c r="BB81" s="16"/>
      <c r="BC81" s="16"/>
      <c r="BD81" s="7"/>
      <c r="BE81" s="51" t="str">
        <f t="shared" si="122"/>
        <v/>
      </c>
      <c r="BF81" s="51"/>
      <c r="BG81" s="51"/>
      <c r="BH81" s="16"/>
      <c r="BI81" s="7"/>
      <c r="BJ81" s="51"/>
      <c r="BL81" s="43"/>
      <c r="BM81" s="44"/>
    </row>
    <row r="82" spans="2:65" x14ac:dyDescent="0.2">
      <c r="B82" s="26"/>
      <c r="C82" s="17"/>
      <c r="D82" s="79">
        <f t="shared" ca="1" si="123"/>
        <v>0</v>
      </c>
      <c r="E82" s="16"/>
      <c r="F82" s="17"/>
      <c r="G82" s="17"/>
      <c r="H82" s="65"/>
      <c r="I82" s="17"/>
      <c r="J82" s="17"/>
      <c r="L82" s="12"/>
      <c r="M82" s="18"/>
      <c r="N82" s="19"/>
      <c r="O82" s="16"/>
      <c r="P82" s="16"/>
      <c r="Q82" s="7"/>
      <c r="R82" s="51" t="str">
        <f t="shared" si="119"/>
        <v/>
      </c>
      <c r="S82" s="51"/>
      <c r="T82" s="51"/>
      <c r="U82" s="16"/>
      <c r="V82" s="7"/>
      <c r="W82" s="51"/>
      <c r="Y82" s="12"/>
      <c r="Z82" s="14"/>
      <c r="AA82" s="5"/>
      <c r="AB82" s="16"/>
      <c r="AC82" s="6"/>
      <c r="AD82" s="7"/>
      <c r="AE82" s="51" t="str">
        <f t="shared" si="124"/>
        <v/>
      </c>
      <c r="AF82" s="51"/>
      <c r="AG82" s="51"/>
      <c r="AH82" s="16"/>
      <c r="AI82" s="7"/>
      <c r="AJ82" s="7"/>
      <c r="AL82" s="12"/>
      <c r="AM82" s="18" t="s">
        <v>7</v>
      </c>
      <c r="AN82" s="19" t="s">
        <v>247</v>
      </c>
      <c r="AO82" s="16" t="s">
        <v>4</v>
      </c>
      <c r="AP82" s="16">
        <v>1</v>
      </c>
      <c r="AQ82" s="7">
        <v>44410</v>
      </c>
      <c r="AR82" s="51">
        <f t="shared" si="125"/>
        <v>44411</v>
      </c>
      <c r="AS82" s="51">
        <f t="shared" ca="1" si="126"/>
        <v>44410</v>
      </c>
      <c r="AT82" s="51">
        <f t="shared" ca="1" si="127"/>
        <v>44411</v>
      </c>
      <c r="AU82" s="16">
        <v>1</v>
      </c>
      <c r="AV82" s="7">
        <v>44410</v>
      </c>
      <c r="AW82" s="51">
        <f t="shared" si="128"/>
        <v>44411</v>
      </c>
      <c r="AY82" s="12"/>
      <c r="AZ82" s="18"/>
      <c r="BA82" s="19"/>
      <c r="BB82" s="16"/>
      <c r="BC82" s="16"/>
      <c r="BD82" s="7"/>
      <c r="BE82" s="51" t="str">
        <f t="shared" si="122"/>
        <v/>
      </c>
      <c r="BF82" s="51"/>
      <c r="BG82" s="51"/>
      <c r="BH82" s="16"/>
      <c r="BI82" s="7"/>
      <c r="BJ82" s="51"/>
      <c r="BL82" s="43"/>
      <c r="BM82" s="44"/>
    </row>
    <row r="83" spans="2:65" x14ac:dyDescent="0.2">
      <c r="B83" s="26"/>
      <c r="C83" s="17"/>
      <c r="D83" s="79">
        <f t="shared" ca="1" si="123"/>
        <v>0</v>
      </c>
      <c r="E83" s="16"/>
      <c r="F83" s="17"/>
      <c r="G83" s="17"/>
      <c r="H83" s="65"/>
      <c r="I83" s="17"/>
      <c r="J83" s="17"/>
      <c r="L83" s="12"/>
      <c r="M83" s="18"/>
      <c r="N83" s="19"/>
      <c r="O83" s="16"/>
      <c r="P83" s="16"/>
      <c r="Q83" s="7"/>
      <c r="R83" s="51" t="str">
        <f t="shared" si="119"/>
        <v/>
      </c>
      <c r="S83" s="51"/>
      <c r="T83" s="51"/>
      <c r="U83" s="16"/>
      <c r="V83" s="7"/>
      <c r="W83" s="51"/>
      <c r="Y83" s="12"/>
      <c r="Z83" s="14"/>
      <c r="AA83" s="5"/>
      <c r="AB83" s="16"/>
      <c r="AC83" s="6"/>
      <c r="AD83" s="7"/>
      <c r="AE83" s="51" t="str">
        <f t="shared" si="124"/>
        <v/>
      </c>
      <c r="AF83" s="51"/>
      <c r="AG83" s="51"/>
      <c r="AH83" s="16"/>
      <c r="AI83" s="7"/>
      <c r="AJ83" s="7"/>
      <c r="AL83" s="12"/>
      <c r="AM83" s="18" t="s">
        <v>7</v>
      </c>
      <c r="AN83" s="19" t="s">
        <v>215</v>
      </c>
      <c r="AO83" s="16" t="s">
        <v>4</v>
      </c>
      <c r="AP83" s="16">
        <v>1</v>
      </c>
      <c r="AQ83" s="7">
        <v>44406</v>
      </c>
      <c r="AR83" s="51">
        <f t="shared" si="125"/>
        <v>44407</v>
      </c>
      <c r="AS83" s="51">
        <f t="shared" ca="1" si="126"/>
        <v>44406</v>
      </c>
      <c r="AT83" s="51">
        <f t="shared" ca="1" si="127"/>
        <v>44407</v>
      </c>
      <c r="AU83" s="16">
        <v>1</v>
      </c>
      <c r="AV83" s="7">
        <v>44406</v>
      </c>
      <c r="AW83" s="51">
        <f t="shared" si="128"/>
        <v>44407</v>
      </c>
      <c r="AY83" s="12"/>
      <c r="AZ83" s="18"/>
      <c r="BA83" s="19"/>
      <c r="BB83" s="16"/>
      <c r="BC83" s="16"/>
      <c r="BD83" s="7"/>
      <c r="BE83" s="51" t="str">
        <f t="shared" si="122"/>
        <v/>
      </c>
      <c r="BF83" s="51"/>
      <c r="BG83" s="51"/>
      <c r="BH83" s="16"/>
      <c r="BI83" s="7"/>
      <c r="BJ83" s="51"/>
      <c r="BL83" s="43"/>
      <c r="BM83" s="44"/>
    </row>
    <row r="84" spans="2:65" x14ac:dyDescent="0.2">
      <c r="B84" s="26"/>
      <c r="C84" s="17"/>
      <c r="D84" s="79">
        <f t="shared" ca="1" si="123"/>
        <v>0</v>
      </c>
      <c r="E84" s="16"/>
      <c r="F84" s="17"/>
      <c r="G84" s="17"/>
      <c r="H84" s="65"/>
      <c r="I84" s="17"/>
      <c r="J84" s="17"/>
      <c r="L84" s="12"/>
      <c r="M84" s="18"/>
      <c r="N84" s="19"/>
      <c r="O84" s="16"/>
      <c r="P84" s="16"/>
      <c r="Q84" s="7"/>
      <c r="R84" s="51" t="str">
        <f t="shared" si="119"/>
        <v/>
      </c>
      <c r="S84" s="51"/>
      <c r="T84" s="51"/>
      <c r="U84" s="16"/>
      <c r="V84" s="7"/>
      <c r="W84" s="51"/>
      <c r="Y84" s="12"/>
      <c r="Z84" s="14"/>
      <c r="AA84" s="5"/>
      <c r="AB84" s="16"/>
      <c r="AC84" s="6"/>
      <c r="AD84" s="7"/>
      <c r="AE84" s="51" t="str">
        <f t="shared" si="124"/>
        <v/>
      </c>
      <c r="AF84" s="51"/>
      <c r="AG84" s="51"/>
      <c r="AH84" s="16"/>
      <c r="AI84" s="7"/>
      <c r="AJ84" s="7"/>
      <c r="AL84" s="12"/>
      <c r="AM84" s="18" t="s">
        <v>7</v>
      </c>
      <c r="AN84" s="19" t="s">
        <v>244</v>
      </c>
      <c r="AO84" s="16" t="s">
        <v>4</v>
      </c>
      <c r="AP84" s="16">
        <v>1</v>
      </c>
      <c r="AQ84" s="7">
        <v>44406</v>
      </c>
      <c r="AR84" s="51">
        <f t="shared" si="125"/>
        <v>44407</v>
      </c>
      <c r="AS84" s="51">
        <f t="shared" ca="1" si="126"/>
        <v>44406</v>
      </c>
      <c r="AT84" s="51">
        <f t="shared" ca="1" si="127"/>
        <v>44407</v>
      </c>
      <c r="AU84" s="16">
        <v>1</v>
      </c>
      <c r="AV84" s="7">
        <v>44406</v>
      </c>
      <c r="AW84" s="51">
        <f t="shared" si="128"/>
        <v>44407</v>
      </c>
      <c r="AY84" s="12"/>
      <c r="AZ84" s="18"/>
      <c r="BA84" s="19"/>
      <c r="BB84" s="16"/>
      <c r="BC84" s="16"/>
      <c r="BD84" s="7"/>
      <c r="BE84" s="51" t="str">
        <f t="shared" si="122"/>
        <v/>
      </c>
      <c r="BF84" s="51"/>
      <c r="BG84" s="51"/>
      <c r="BH84" s="16"/>
      <c r="BI84" s="7"/>
      <c r="BJ84" s="51"/>
      <c r="BL84" s="43"/>
      <c r="BM84" s="44"/>
    </row>
    <row r="85" spans="2:65" x14ac:dyDescent="0.2">
      <c r="B85" s="26"/>
      <c r="C85" s="17"/>
      <c r="D85" s="79">
        <f t="shared" ca="1" si="123"/>
        <v>0</v>
      </c>
      <c r="E85" s="16"/>
      <c r="F85" s="17"/>
      <c r="G85" s="17"/>
      <c r="H85" s="65"/>
      <c r="I85" s="17"/>
      <c r="J85" s="17"/>
      <c r="L85" s="12"/>
      <c r="M85" s="18"/>
      <c r="N85" s="19"/>
      <c r="O85" s="16"/>
      <c r="P85" s="16"/>
      <c r="Q85" s="7"/>
      <c r="R85" s="51" t="str">
        <f t="shared" si="119"/>
        <v/>
      </c>
      <c r="S85" s="51"/>
      <c r="T85" s="51"/>
      <c r="U85" s="16"/>
      <c r="V85" s="7"/>
      <c r="W85" s="51"/>
      <c r="Y85" s="12"/>
      <c r="Z85" s="14"/>
      <c r="AA85" s="5"/>
      <c r="AB85" s="16"/>
      <c r="AC85" s="6"/>
      <c r="AD85" s="7"/>
      <c r="AE85" s="51" t="str">
        <f t="shared" si="124"/>
        <v/>
      </c>
      <c r="AF85" s="51"/>
      <c r="AG85" s="51"/>
      <c r="AH85" s="16"/>
      <c r="AI85" s="7"/>
      <c r="AJ85" s="7"/>
      <c r="AL85" s="12"/>
      <c r="AM85" s="18" t="s">
        <v>7</v>
      </c>
      <c r="AN85" s="19" t="s">
        <v>245</v>
      </c>
      <c r="AO85" s="16" t="s">
        <v>4</v>
      </c>
      <c r="AP85" s="16">
        <v>1</v>
      </c>
      <c r="AQ85" s="7">
        <v>44406</v>
      </c>
      <c r="AR85" s="51">
        <f t="shared" si="125"/>
        <v>44407</v>
      </c>
      <c r="AS85" s="51">
        <f t="shared" ca="1" si="126"/>
        <v>44406</v>
      </c>
      <c r="AT85" s="51">
        <f t="shared" ca="1" si="127"/>
        <v>44407</v>
      </c>
      <c r="AU85" s="16">
        <v>1</v>
      </c>
      <c r="AV85" s="7">
        <v>44406</v>
      </c>
      <c r="AW85" s="51">
        <f t="shared" si="128"/>
        <v>44407</v>
      </c>
      <c r="AY85" s="12"/>
      <c r="AZ85" s="18"/>
      <c r="BA85" s="19"/>
      <c r="BB85" s="16"/>
      <c r="BC85" s="16"/>
      <c r="BD85" s="7"/>
      <c r="BE85" s="51" t="str">
        <f t="shared" si="122"/>
        <v/>
      </c>
      <c r="BF85" s="51"/>
      <c r="BG85" s="51"/>
      <c r="BH85" s="16"/>
      <c r="BI85" s="7"/>
      <c r="BJ85" s="51"/>
      <c r="BL85" s="43"/>
      <c r="BM85" s="44"/>
    </row>
    <row r="86" spans="2:65" x14ac:dyDescent="0.2">
      <c r="B86" s="26"/>
      <c r="C86" s="17"/>
      <c r="D86" s="79">
        <f t="shared" ca="1" si="123"/>
        <v>0</v>
      </c>
      <c r="E86" s="16"/>
      <c r="F86" s="17"/>
      <c r="G86" s="17"/>
      <c r="H86" s="65"/>
      <c r="I86" s="17"/>
      <c r="J86" s="17"/>
      <c r="L86" s="12"/>
      <c r="M86" s="18"/>
      <c r="N86" s="19"/>
      <c r="O86" s="16"/>
      <c r="P86" s="16"/>
      <c r="Q86" s="7"/>
      <c r="R86" s="51" t="str">
        <f t="shared" si="119"/>
        <v/>
      </c>
      <c r="S86" s="51"/>
      <c r="T86" s="51"/>
      <c r="U86" s="16"/>
      <c r="V86" s="7"/>
      <c r="W86" s="51"/>
      <c r="Y86" s="12"/>
      <c r="Z86" s="14"/>
      <c r="AA86" s="5"/>
      <c r="AB86" s="16"/>
      <c r="AC86" s="6"/>
      <c r="AD86" s="7"/>
      <c r="AE86" s="51" t="str">
        <f t="shared" si="124"/>
        <v/>
      </c>
      <c r="AF86" s="51"/>
      <c r="AG86" s="51"/>
      <c r="AH86" s="16"/>
      <c r="AI86" s="7"/>
      <c r="AJ86" s="7"/>
      <c r="AL86" s="12"/>
      <c r="AM86" s="18" t="s">
        <v>7</v>
      </c>
      <c r="AN86" s="19" t="s">
        <v>216</v>
      </c>
      <c r="AO86" s="16" t="s">
        <v>4</v>
      </c>
      <c r="AP86" s="16">
        <v>1</v>
      </c>
      <c r="AQ86" s="7">
        <v>44407</v>
      </c>
      <c r="AR86" s="51">
        <f t="shared" si="125"/>
        <v>44408</v>
      </c>
      <c r="AS86" s="51">
        <f t="shared" ca="1" si="126"/>
        <v>44407</v>
      </c>
      <c r="AT86" s="51">
        <f t="shared" ca="1" si="127"/>
        <v>44408</v>
      </c>
      <c r="AU86" s="16">
        <v>1</v>
      </c>
      <c r="AV86" s="7">
        <v>44407</v>
      </c>
      <c r="AW86" s="51">
        <f t="shared" si="128"/>
        <v>44408</v>
      </c>
      <c r="AY86" s="12"/>
      <c r="AZ86" s="18"/>
      <c r="BA86" s="19"/>
      <c r="BB86" s="16"/>
      <c r="BC86" s="16"/>
      <c r="BD86" s="7"/>
      <c r="BE86" s="51" t="str">
        <f t="shared" si="122"/>
        <v/>
      </c>
      <c r="BF86" s="51"/>
      <c r="BG86" s="51"/>
      <c r="BH86" s="16"/>
      <c r="BI86" s="7"/>
      <c r="BJ86" s="51"/>
      <c r="BL86" s="43"/>
      <c r="BM86" s="44"/>
    </row>
    <row r="87" spans="2:65" x14ac:dyDescent="0.2">
      <c r="B87" s="26"/>
      <c r="C87" s="17"/>
      <c r="D87" s="79">
        <f t="shared" ca="1" si="123"/>
        <v>0</v>
      </c>
      <c r="E87" s="16"/>
      <c r="F87" s="17"/>
      <c r="G87" s="17"/>
      <c r="H87" s="65"/>
      <c r="I87" s="17"/>
      <c r="J87" s="17"/>
      <c r="L87" s="12"/>
      <c r="M87" s="18"/>
      <c r="N87" s="19"/>
      <c r="O87" s="16"/>
      <c r="P87" s="16"/>
      <c r="Q87" s="7"/>
      <c r="R87" s="51" t="str">
        <f t="shared" si="119"/>
        <v/>
      </c>
      <c r="S87" s="51"/>
      <c r="T87" s="51"/>
      <c r="U87" s="16"/>
      <c r="V87" s="7"/>
      <c r="W87" s="51"/>
      <c r="Y87" s="12"/>
      <c r="Z87" s="14"/>
      <c r="AA87" s="5"/>
      <c r="AB87" s="16"/>
      <c r="AC87" s="6"/>
      <c r="AD87" s="7"/>
      <c r="AE87" s="51" t="str">
        <f t="shared" si="124"/>
        <v/>
      </c>
      <c r="AF87" s="51"/>
      <c r="AG87" s="51"/>
      <c r="AH87" s="16"/>
      <c r="AI87" s="7"/>
      <c r="AJ87" s="7"/>
      <c r="AL87" s="12"/>
      <c r="AM87" s="18" t="s">
        <v>7</v>
      </c>
      <c r="AN87" s="19" t="s">
        <v>242</v>
      </c>
      <c r="AO87" s="16" t="s">
        <v>4</v>
      </c>
      <c r="AP87" s="16">
        <v>1</v>
      </c>
      <c r="AQ87" s="7">
        <v>44407</v>
      </c>
      <c r="AR87" s="51">
        <f t="shared" si="125"/>
        <v>44408</v>
      </c>
      <c r="AS87" s="51">
        <f t="shared" ca="1" si="126"/>
        <v>44407</v>
      </c>
      <c r="AT87" s="51">
        <f t="shared" ca="1" si="127"/>
        <v>44408</v>
      </c>
      <c r="AU87" s="16">
        <v>1</v>
      </c>
      <c r="AV87" s="7">
        <v>44407</v>
      </c>
      <c r="AW87" s="51">
        <f t="shared" si="128"/>
        <v>44408</v>
      </c>
      <c r="AY87" s="12"/>
      <c r="AZ87" s="18"/>
      <c r="BA87" s="19"/>
      <c r="BB87" s="16"/>
      <c r="BC87" s="16"/>
      <c r="BD87" s="7"/>
      <c r="BE87" s="51" t="str">
        <f t="shared" si="122"/>
        <v/>
      </c>
      <c r="BF87" s="51"/>
      <c r="BG87" s="51"/>
      <c r="BH87" s="16"/>
      <c r="BI87" s="7"/>
      <c r="BJ87" s="51"/>
      <c r="BL87" s="43"/>
      <c r="BM87" s="44"/>
    </row>
    <row r="88" spans="2:65" x14ac:dyDescent="0.2">
      <c r="B88" s="26"/>
      <c r="C88" s="17"/>
      <c r="D88" s="79">
        <f t="shared" ca="1" si="123"/>
        <v>0</v>
      </c>
      <c r="E88" s="16"/>
      <c r="F88" s="17"/>
      <c r="G88" s="17"/>
      <c r="H88" s="65"/>
      <c r="I88" s="17"/>
      <c r="J88" s="17"/>
      <c r="L88" s="12"/>
      <c r="M88" s="18"/>
      <c r="N88" s="19"/>
      <c r="O88" s="16"/>
      <c r="P88" s="16"/>
      <c r="Q88" s="7"/>
      <c r="R88" s="51" t="str">
        <f t="shared" si="119"/>
        <v/>
      </c>
      <c r="S88" s="51"/>
      <c r="T88" s="51"/>
      <c r="U88" s="16"/>
      <c r="V88" s="7"/>
      <c r="W88" s="51"/>
      <c r="Y88" s="12"/>
      <c r="Z88" s="14"/>
      <c r="AA88" s="5"/>
      <c r="AB88" s="16"/>
      <c r="AC88" s="6"/>
      <c r="AD88" s="7"/>
      <c r="AE88" s="51" t="str">
        <f t="shared" si="124"/>
        <v/>
      </c>
      <c r="AF88" s="51"/>
      <c r="AG88" s="51"/>
      <c r="AH88" s="16"/>
      <c r="AI88" s="7"/>
      <c r="AJ88" s="7"/>
      <c r="AL88" s="12"/>
      <c r="AM88" s="18" t="s">
        <v>7</v>
      </c>
      <c r="AN88" s="19" t="s">
        <v>243</v>
      </c>
      <c r="AO88" s="16" t="s">
        <v>4</v>
      </c>
      <c r="AP88" s="16">
        <v>1</v>
      </c>
      <c r="AQ88" s="7">
        <v>44407</v>
      </c>
      <c r="AR88" s="51">
        <f t="shared" si="125"/>
        <v>44408</v>
      </c>
      <c r="AS88" s="51">
        <f t="shared" ca="1" si="126"/>
        <v>44407</v>
      </c>
      <c r="AT88" s="51">
        <f t="shared" ca="1" si="127"/>
        <v>44408</v>
      </c>
      <c r="AU88" s="16">
        <v>1</v>
      </c>
      <c r="AV88" s="7">
        <v>44407</v>
      </c>
      <c r="AW88" s="51">
        <f t="shared" si="128"/>
        <v>44408</v>
      </c>
      <c r="AY88" s="12"/>
      <c r="AZ88" s="18"/>
      <c r="BA88" s="19"/>
      <c r="BB88" s="16"/>
      <c r="BC88" s="16"/>
      <c r="BD88" s="7"/>
      <c r="BE88" s="51" t="str">
        <f t="shared" si="122"/>
        <v/>
      </c>
      <c r="BF88" s="51"/>
      <c r="BG88" s="51"/>
      <c r="BH88" s="16"/>
      <c r="BI88" s="7"/>
      <c r="BJ88" s="51"/>
      <c r="BL88" s="43"/>
      <c r="BM88" s="44"/>
    </row>
    <row r="89" spans="2:65" x14ac:dyDescent="0.2">
      <c r="B89" s="26"/>
      <c r="C89" s="17"/>
      <c r="D89" s="79">
        <f t="shared" ca="1" si="123"/>
        <v>0</v>
      </c>
      <c r="E89" s="16"/>
      <c r="F89" s="17"/>
      <c r="G89" s="17"/>
      <c r="H89" s="65"/>
      <c r="I89" s="17"/>
      <c r="J89" s="17"/>
      <c r="L89" s="12"/>
      <c r="M89" s="18"/>
      <c r="N89" s="19"/>
      <c r="O89" s="16"/>
      <c r="P89" s="16"/>
      <c r="Q89" s="7"/>
      <c r="R89" s="51" t="str">
        <f t="shared" si="119"/>
        <v/>
      </c>
      <c r="S89" s="51"/>
      <c r="T89" s="51"/>
      <c r="U89" s="16"/>
      <c r="V89" s="7"/>
      <c r="W89" s="51"/>
      <c r="Y89" s="12"/>
      <c r="Z89" s="14"/>
      <c r="AA89" s="5"/>
      <c r="AB89" s="16"/>
      <c r="AC89" s="6"/>
      <c r="AD89" s="7"/>
      <c r="AE89" s="51" t="str">
        <f t="shared" si="124"/>
        <v/>
      </c>
      <c r="AF89" s="51"/>
      <c r="AG89" s="51"/>
      <c r="AH89" s="16"/>
      <c r="AI89" s="7"/>
      <c r="AJ89" s="7"/>
      <c r="AL89" s="12"/>
      <c r="AM89" s="18" t="s">
        <v>7</v>
      </c>
      <c r="AN89" s="19" t="s">
        <v>217</v>
      </c>
      <c r="AO89" s="16" t="s">
        <v>4</v>
      </c>
      <c r="AP89" s="16">
        <v>1</v>
      </c>
      <c r="AQ89" s="7">
        <v>44407</v>
      </c>
      <c r="AR89" s="51">
        <f t="shared" si="125"/>
        <v>44408</v>
      </c>
      <c r="AS89" s="51">
        <f t="shared" ca="1" si="126"/>
        <v>44407</v>
      </c>
      <c r="AT89" s="51">
        <f t="shared" ca="1" si="127"/>
        <v>44408</v>
      </c>
      <c r="AU89" s="16">
        <v>1</v>
      </c>
      <c r="AV89" s="7">
        <v>44407</v>
      </c>
      <c r="AW89" s="51">
        <f t="shared" si="128"/>
        <v>44408</v>
      </c>
      <c r="AY89" s="12"/>
      <c r="AZ89" s="18"/>
      <c r="BA89" s="19"/>
      <c r="BB89" s="16"/>
      <c r="BC89" s="16"/>
      <c r="BD89" s="7"/>
      <c r="BE89" s="51" t="str">
        <f t="shared" si="122"/>
        <v/>
      </c>
      <c r="BF89" s="51"/>
      <c r="BG89" s="51"/>
      <c r="BH89" s="16"/>
      <c r="BI89" s="7"/>
      <c r="BJ89" s="51"/>
      <c r="BL89" s="43"/>
      <c r="BM89" s="44"/>
    </row>
    <row r="90" spans="2:65" x14ac:dyDescent="0.2">
      <c r="B90" s="26"/>
      <c r="C90" s="17"/>
      <c r="D90" s="79">
        <f t="shared" ca="1" si="123"/>
        <v>0</v>
      </c>
      <c r="E90" s="16"/>
      <c r="F90" s="17"/>
      <c r="G90" s="17"/>
      <c r="H90" s="65"/>
      <c r="I90" s="17"/>
      <c r="J90" s="17"/>
      <c r="L90" s="12"/>
      <c r="M90" s="18"/>
      <c r="N90" s="19"/>
      <c r="O90" s="16"/>
      <c r="P90" s="16"/>
      <c r="Q90" s="7"/>
      <c r="R90" s="51" t="str">
        <f t="shared" si="119"/>
        <v/>
      </c>
      <c r="S90" s="51"/>
      <c r="T90" s="51"/>
      <c r="U90" s="16"/>
      <c r="V90" s="7"/>
      <c r="W90" s="51"/>
      <c r="Y90" s="12"/>
      <c r="Z90" s="14"/>
      <c r="AA90" s="5"/>
      <c r="AB90" s="16"/>
      <c r="AC90" s="6"/>
      <c r="AD90" s="7"/>
      <c r="AE90" s="51" t="str">
        <f t="shared" si="124"/>
        <v/>
      </c>
      <c r="AF90" s="51"/>
      <c r="AG90" s="51"/>
      <c r="AH90" s="16"/>
      <c r="AI90" s="7"/>
      <c r="AJ90" s="7"/>
      <c r="AL90" s="12"/>
      <c r="AM90" s="18" t="s">
        <v>7</v>
      </c>
      <c r="AN90" s="19" t="s">
        <v>240</v>
      </c>
      <c r="AO90" s="16" t="s">
        <v>4</v>
      </c>
      <c r="AP90" s="16">
        <v>1</v>
      </c>
      <c r="AQ90" s="7">
        <v>44407</v>
      </c>
      <c r="AR90" s="51">
        <f t="shared" si="125"/>
        <v>44408</v>
      </c>
      <c r="AS90" s="51">
        <f t="shared" ca="1" si="126"/>
        <v>44407</v>
      </c>
      <c r="AT90" s="51">
        <f t="shared" ca="1" si="127"/>
        <v>44408</v>
      </c>
      <c r="AU90" s="16">
        <v>1</v>
      </c>
      <c r="AV90" s="7">
        <v>44407</v>
      </c>
      <c r="AW90" s="51">
        <f t="shared" si="128"/>
        <v>44408</v>
      </c>
      <c r="AY90" s="12"/>
      <c r="AZ90" s="18"/>
      <c r="BA90" s="19"/>
      <c r="BB90" s="16"/>
      <c r="BC90" s="16"/>
      <c r="BD90" s="7"/>
      <c r="BE90" s="51" t="str">
        <f t="shared" si="122"/>
        <v/>
      </c>
      <c r="BF90" s="51"/>
      <c r="BG90" s="51"/>
      <c r="BH90" s="16"/>
      <c r="BI90" s="7"/>
      <c r="BJ90" s="51"/>
      <c r="BL90" s="43"/>
      <c r="BM90" s="44"/>
    </row>
    <row r="91" spans="2:65" x14ac:dyDescent="0.2">
      <c r="B91" s="26"/>
      <c r="C91" s="17"/>
      <c r="D91" s="79">
        <f t="shared" ca="1" si="123"/>
        <v>0</v>
      </c>
      <c r="E91" s="16"/>
      <c r="F91" s="17"/>
      <c r="G91" s="17"/>
      <c r="H91" s="65"/>
      <c r="I91" s="17"/>
      <c r="J91" s="17"/>
      <c r="L91" s="12"/>
      <c r="M91" s="18"/>
      <c r="N91" s="19"/>
      <c r="O91" s="16"/>
      <c r="P91" s="16"/>
      <c r="Q91" s="7"/>
      <c r="R91" s="51" t="str">
        <f t="shared" si="119"/>
        <v/>
      </c>
      <c r="S91" s="51"/>
      <c r="T91" s="51"/>
      <c r="U91" s="16"/>
      <c r="V91" s="7"/>
      <c r="W91" s="51"/>
      <c r="Y91" s="12"/>
      <c r="Z91" s="14"/>
      <c r="AA91" s="5"/>
      <c r="AB91" s="16"/>
      <c r="AC91" s="6"/>
      <c r="AD91" s="7"/>
      <c r="AE91" s="51" t="str">
        <f t="shared" si="124"/>
        <v/>
      </c>
      <c r="AF91" s="51"/>
      <c r="AG91" s="51"/>
      <c r="AH91" s="16"/>
      <c r="AI91" s="7"/>
      <c r="AJ91" s="7"/>
      <c r="AL91" s="12"/>
      <c r="AM91" s="18" t="s">
        <v>7</v>
      </c>
      <c r="AN91" s="19" t="s">
        <v>241</v>
      </c>
      <c r="AO91" s="16" t="s">
        <v>4</v>
      </c>
      <c r="AP91" s="16">
        <v>1</v>
      </c>
      <c r="AQ91" s="7">
        <v>44407</v>
      </c>
      <c r="AR91" s="51">
        <f t="shared" si="125"/>
        <v>44408</v>
      </c>
      <c r="AS91" s="51">
        <f t="shared" ca="1" si="126"/>
        <v>44407</v>
      </c>
      <c r="AT91" s="51">
        <f t="shared" ca="1" si="127"/>
        <v>44408</v>
      </c>
      <c r="AU91" s="16">
        <v>1</v>
      </c>
      <c r="AV91" s="7">
        <v>44407</v>
      </c>
      <c r="AW91" s="51">
        <f t="shared" si="128"/>
        <v>44408</v>
      </c>
      <c r="AY91" s="12"/>
      <c r="AZ91" s="18"/>
      <c r="BA91" s="19"/>
      <c r="BB91" s="16"/>
      <c r="BC91" s="16"/>
      <c r="BD91" s="7"/>
      <c r="BE91" s="51" t="str">
        <f t="shared" si="122"/>
        <v/>
      </c>
      <c r="BF91" s="51"/>
      <c r="BG91" s="51"/>
      <c r="BH91" s="16"/>
      <c r="BI91" s="7"/>
      <c r="BJ91" s="51"/>
      <c r="BL91" s="43"/>
      <c r="BM91" s="44"/>
    </row>
    <row r="92" spans="2:65" x14ac:dyDescent="0.2">
      <c r="B92" s="26"/>
      <c r="C92" s="17"/>
      <c r="D92" s="79">
        <f t="shared" ca="1" si="123"/>
        <v>0</v>
      </c>
      <c r="E92" s="16"/>
      <c r="F92" s="17"/>
      <c r="G92" s="17"/>
      <c r="H92" s="65"/>
      <c r="I92" s="17"/>
      <c r="J92" s="17"/>
      <c r="L92" s="12"/>
      <c r="M92" s="18"/>
      <c r="N92" s="19"/>
      <c r="O92" s="16"/>
      <c r="P92" s="16"/>
      <c r="Q92" s="7"/>
      <c r="R92" s="51" t="str">
        <f t="shared" si="119"/>
        <v/>
      </c>
      <c r="S92" s="51"/>
      <c r="T92" s="51"/>
      <c r="U92" s="16"/>
      <c r="V92" s="7"/>
      <c r="W92" s="51"/>
      <c r="Y92" s="12"/>
      <c r="Z92" s="14"/>
      <c r="AA92" s="5"/>
      <c r="AB92" s="16"/>
      <c r="AC92" s="6"/>
      <c r="AD92" s="7"/>
      <c r="AE92" s="51" t="str">
        <f t="shared" si="124"/>
        <v/>
      </c>
      <c r="AF92" s="51"/>
      <c r="AG92" s="51"/>
      <c r="AH92" s="16"/>
      <c r="AI92" s="7"/>
      <c r="AJ92" s="7"/>
      <c r="AL92" s="12"/>
      <c r="AM92" s="18" t="s">
        <v>7</v>
      </c>
      <c r="AN92" s="19" t="s">
        <v>218</v>
      </c>
      <c r="AO92" s="16" t="s">
        <v>4</v>
      </c>
      <c r="AP92" s="16"/>
      <c r="AQ92" s="7"/>
      <c r="AR92" s="51" t="str">
        <f t="shared" si="125"/>
        <v/>
      </c>
      <c r="AS92" s="51" t="str">
        <f t="shared" si="126"/>
        <v/>
      </c>
      <c r="AT92" s="51" t="str">
        <f t="shared" si="127"/>
        <v/>
      </c>
      <c r="AU92" s="16"/>
      <c r="AV92" s="7"/>
      <c r="AW92" s="51" t="str">
        <f t="shared" si="128"/>
        <v/>
      </c>
      <c r="AY92" s="12"/>
      <c r="AZ92" s="18"/>
      <c r="BA92" s="19"/>
      <c r="BB92" s="16"/>
      <c r="BC92" s="16"/>
      <c r="BD92" s="7"/>
      <c r="BE92" s="51" t="str">
        <f t="shared" si="122"/>
        <v/>
      </c>
      <c r="BF92" s="51"/>
      <c r="BG92" s="51"/>
      <c r="BH92" s="16"/>
      <c r="BI92" s="7"/>
      <c r="BJ92" s="51"/>
      <c r="BL92" s="43"/>
      <c r="BM92" s="44"/>
    </row>
    <row r="93" spans="2:65" x14ac:dyDescent="0.2">
      <c r="B93" s="26"/>
      <c r="C93" s="17"/>
      <c r="D93" s="79">
        <f t="shared" ca="1" si="123"/>
        <v>0</v>
      </c>
      <c r="E93" s="16"/>
      <c r="F93" s="17"/>
      <c r="G93" s="17"/>
      <c r="H93" s="65"/>
      <c r="I93" s="17"/>
      <c r="J93" s="17"/>
      <c r="L93" s="12"/>
      <c r="M93" s="18"/>
      <c r="N93" s="19"/>
      <c r="O93" s="16"/>
      <c r="P93" s="16"/>
      <c r="Q93" s="7"/>
      <c r="R93" s="51" t="str">
        <f t="shared" si="119"/>
        <v/>
      </c>
      <c r="S93" s="51"/>
      <c r="T93" s="51"/>
      <c r="U93" s="16"/>
      <c r="V93" s="7"/>
      <c r="W93" s="51"/>
      <c r="Y93" s="12"/>
      <c r="Z93" s="14"/>
      <c r="AA93" s="5"/>
      <c r="AB93" s="16"/>
      <c r="AC93" s="6"/>
      <c r="AD93" s="7"/>
      <c r="AE93" s="51" t="str">
        <f t="shared" si="124"/>
        <v/>
      </c>
      <c r="AF93" s="51"/>
      <c r="AG93" s="51"/>
      <c r="AH93" s="16"/>
      <c r="AI93" s="7"/>
      <c r="AJ93" s="7"/>
      <c r="AL93" s="12"/>
      <c r="AM93" s="18" t="s">
        <v>7</v>
      </c>
      <c r="AN93" s="19" t="s">
        <v>230</v>
      </c>
      <c r="AO93" s="16" t="s">
        <v>4</v>
      </c>
      <c r="AP93" s="16"/>
      <c r="AQ93" s="7"/>
      <c r="AR93" s="51" t="str">
        <f t="shared" si="125"/>
        <v/>
      </c>
      <c r="AS93" s="51" t="str">
        <f t="shared" si="126"/>
        <v/>
      </c>
      <c r="AT93" s="51" t="str">
        <f t="shared" si="127"/>
        <v/>
      </c>
      <c r="AU93" s="16"/>
      <c r="AV93" s="7"/>
      <c r="AW93" s="51" t="str">
        <f t="shared" si="128"/>
        <v/>
      </c>
      <c r="AY93" s="12"/>
      <c r="AZ93" s="18"/>
      <c r="BA93" s="19"/>
      <c r="BB93" s="16"/>
      <c r="BC93" s="16"/>
      <c r="BD93" s="7"/>
      <c r="BE93" s="51" t="str">
        <f t="shared" si="122"/>
        <v/>
      </c>
      <c r="BF93" s="51"/>
      <c r="BG93" s="51"/>
      <c r="BH93" s="16"/>
      <c r="BI93" s="7"/>
      <c r="BJ93" s="51"/>
      <c r="BL93" s="43"/>
      <c r="BM93" s="44"/>
    </row>
    <row r="94" spans="2:65" x14ac:dyDescent="0.2">
      <c r="B94" s="26"/>
      <c r="C94" s="17"/>
      <c r="D94" s="79">
        <f t="shared" ca="1" si="123"/>
        <v>0</v>
      </c>
      <c r="E94" s="16"/>
      <c r="F94" s="17"/>
      <c r="G94" s="17"/>
      <c r="H94" s="65"/>
      <c r="I94" s="17"/>
      <c r="J94" s="17"/>
      <c r="L94" s="12"/>
      <c r="M94" s="18"/>
      <c r="N94" s="19"/>
      <c r="O94" s="16"/>
      <c r="P94" s="16"/>
      <c r="Q94" s="7"/>
      <c r="R94" s="51" t="str">
        <f t="shared" si="119"/>
        <v/>
      </c>
      <c r="S94" s="51"/>
      <c r="T94" s="51"/>
      <c r="U94" s="16"/>
      <c r="V94" s="7"/>
      <c r="W94" s="51"/>
      <c r="Y94" s="12"/>
      <c r="Z94" s="14"/>
      <c r="AA94" s="5"/>
      <c r="AB94" s="16"/>
      <c r="AC94" s="6"/>
      <c r="AD94" s="7"/>
      <c r="AE94" s="51" t="str">
        <f t="shared" si="124"/>
        <v/>
      </c>
      <c r="AF94" s="51"/>
      <c r="AG94" s="51"/>
      <c r="AH94" s="16"/>
      <c r="AI94" s="7"/>
      <c r="AJ94" s="7"/>
      <c r="AL94" s="12"/>
      <c r="AM94" s="18" t="s">
        <v>7</v>
      </c>
      <c r="AN94" s="19" t="s">
        <v>231</v>
      </c>
      <c r="AO94" s="16" t="s">
        <v>4</v>
      </c>
      <c r="AP94" s="16"/>
      <c r="AQ94" s="7"/>
      <c r="AR94" s="51" t="str">
        <f t="shared" si="125"/>
        <v/>
      </c>
      <c r="AS94" s="51" t="str">
        <f t="shared" si="126"/>
        <v/>
      </c>
      <c r="AT94" s="51" t="str">
        <f t="shared" si="127"/>
        <v/>
      </c>
      <c r="AU94" s="16"/>
      <c r="AV94" s="7"/>
      <c r="AW94" s="51" t="str">
        <f t="shared" si="128"/>
        <v/>
      </c>
      <c r="AY94" s="12"/>
      <c r="AZ94" s="18"/>
      <c r="BA94" s="19"/>
      <c r="BB94" s="16"/>
      <c r="BC94" s="16"/>
      <c r="BD94" s="7"/>
      <c r="BE94" s="51" t="str">
        <f t="shared" si="122"/>
        <v/>
      </c>
      <c r="BF94" s="51"/>
      <c r="BG94" s="51"/>
      <c r="BH94" s="16"/>
      <c r="BI94" s="7"/>
      <c r="BJ94" s="51"/>
      <c r="BL94" s="43"/>
      <c r="BM94" s="44"/>
    </row>
    <row r="95" spans="2:65" x14ac:dyDescent="0.2">
      <c r="B95" s="26"/>
      <c r="C95" s="17"/>
      <c r="D95" s="79">
        <f t="shared" ca="1" si="123"/>
        <v>0</v>
      </c>
      <c r="E95" s="16"/>
      <c r="F95" s="17"/>
      <c r="G95" s="17"/>
      <c r="H95" s="65"/>
      <c r="I95" s="17"/>
      <c r="J95" s="17"/>
      <c r="L95" s="12"/>
      <c r="M95" s="18"/>
      <c r="N95" s="19"/>
      <c r="O95" s="16"/>
      <c r="P95" s="16"/>
      <c r="Q95" s="7"/>
      <c r="R95" s="51" t="str">
        <f t="shared" si="119"/>
        <v/>
      </c>
      <c r="S95" s="51"/>
      <c r="T95" s="51"/>
      <c r="U95" s="16"/>
      <c r="V95" s="7"/>
      <c r="W95" s="51"/>
      <c r="Y95" s="12"/>
      <c r="Z95" s="14"/>
      <c r="AA95" s="5"/>
      <c r="AB95" s="16"/>
      <c r="AC95" s="6"/>
      <c r="AD95" s="7"/>
      <c r="AE95" s="51" t="str">
        <f t="shared" si="124"/>
        <v/>
      </c>
      <c r="AF95" s="51"/>
      <c r="AG95" s="51"/>
      <c r="AH95" s="16"/>
      <c r="AI95" s="7"/>
      <c r="AJ95" s="7"/>
      <c r="AL95" s="12"/>
      <c r="AM95" s="18" t="s">
        <v>7</v>
      </c>
      <c r="AN95" s="19" t="s">
        <v>219</v>
      </c>
      <c r="AO95" s="16" t="s">
        <v>4</v>
      </c>
      <c r="AP95" s="16"/>
      <c r="AQ95" s="7"/>
      <c r="AR95" s="51" t="str">
        <f t="shared" si="125"/>
        <v/>
      </c>
      <c r="AS95" s="51" t="str">
        <f t="shared" si="126"/>
        <v/>
      </c>
      <c r="AT95" s="51" t="str">
        <f t="shared" si="127"/>
        <v/>
      </c>
      <c r="AU95" s="16"/>
      <c r="AV95" s="7"/>
      <c r="AW95" s="51" t="str">
        <f t="shared" si="128"/>
        <v/>
      </c>
      <c r="AY95" s="12"/>
      <c r="AZ95" s="18"/>
      <c r="BA95" s="19"/>
      <c r="BB95" s="16"/>
      <c r="BC95" s="16"/>
      <c r="BD95" s="7"/>
      <c r="BE95" s="51" t="str">
        <f t="shared" si="122"/>
        <v/>
      </c>
      <c r="BF95" s="51"/>
      <c r="BG95" s="51"/>
      <c r="BH95" s="16"/>
      <c r="BI95" s="7"/>
      <c r="BJ95" s="51"/>
      <c r="BL95" s="43"/>
      <c r="BM95" s="44"/>
    </row>
    <row r="96" spans="2:65" x14ac:dyDescent="0.2">
      <c r="B96" s="26"/>
      <c r="C96" s="17"/>
      <c r="D96" s="79">
        <f t="shared" ca="1" si="123"/>
        <v>0</v>
      </c>
      <c r="E96" s="16"/>
      <c r="F96" s="17"/>
      <c r="G96" s="17"/>
      <c r="H96" s="65"/>
      <c r="I96" s="17"/>
      <c r="J96" s="17"/>
      <c r="L96" s="12"/>
      <c r="M96" s="18"/>
      <c r="N96" s="19"/>
      <c r="O96" s="16"/>
      <c r="P96" s="16"/>
      <c r="Q96" s="7"/>
      <c r="R96" s="51" t="str">
        <f t="shared" si="119"/>
        <v/>
      </c>
      <c r="S96" s="51"/>
      <c r="T96" s="51"/>
      <c r="U96" s="16"/>
      <c r="V96" s="7"/>
      <c r="W96" s="51"/>
      <c r="Y96" s="12"/>
      <c r="Z96" s="14"/>
      <c r="AA96" s="5"/>
      <c r="AB96" s="16"/>
      <c r="AC96" s="6"/>
      <c r="AD96" s="7"/>
      <c r="AE96" s="51" t="str">
        <f t="shared" si="124"/>
        <v/>
      </c>
      <c r="AF96" s="51"/>
      <c r="AG96" s="51"/>
      <c r="AH96" s="16"/>
      <c r="AI96" s="7"/>
      <c r="AJ96" s="7"/>
      <c r="AL96" s="12"/>
      <c r="AM96" s="18" t="s">
        <v>7</v>
      </c>
      <c r="AN96" s="19" t="s">
        <v>232</v>
      </c>
      <c r="AO96" s="16" t="s">
        <v>4</v>
      </c>
      <c r="AP96" s="16"/>
      <c r="AQ96" s="7"/>
      <c r="AR96" s="51" t="str">
        <f t="shared" si="125"/>
        <v/>
      </c>
      <c r="AS96" s="51" t="str">
        <f t="shared" si="126"/>
        <v/>
      </c>
      <c r="AT96" s="51" t="str">
        <f t="shared" si="127"/>
        <v/>
      </c>
      <c r="AU96" s="16"/>
      <c r="AV96" s="7"/>
      <c r="AW96" s="51" t="str">
        <f t="shared" si="128"/>
        <v/>
      </c>
      <c r="AY96" s="12"/>
      <c r="AZ96" s="18"/>
      <c r="BA96" s="19"/>
      <c r="BB96" s="16"/>
      <c r="BC96" s="16"/>
      <c r="BD96" s="7"/>
      <c r="BE96" s="51" t="str">
        <f t="shared" si="122"/>
        <v/>
      </c>
      <c r="BF96" s="51"/>
      <c r="BG96" s="51"/>
      <c r="BH96" s="16"/>
      <c r="BI96" s="7"/>
      <c r="BJ96" s="51"/>
      <c r="BL96" s="43"/>
      <c r="BM96" s="44"/>
    </row>
    <row r="97" spans="2:65" x14ac:dyDescent="0.2">
      <c r="B97" s="26"/>
      <c r="C97" s="17"/>
      <c r="D97" s="79">
        <f t="shared" ca="1" si="123"/>
        <v>0</v>
      </c>
      <c r="E97" s="16"/>
      <c r="F97" s="17"/>
      <c r="G97" s="17"/>
      <c r="H97" s="65"/>
      <c r="I97" s="17"/>
      <c r="J97" s="17"/>
      <c r="L97" s="12"/>
      <c r="M97" s="18"/>
      <c r="N97" s="19"/>
      <c r="O97" s="16"/>
      <c r="P97" s="16"/>
      <c r="Q97" s="7"/>
      <c r="R97" s="51" t="str">
        <f t="shared" si="119"/>
        <v/>
      </c>
      <c r="S97" s="51"/>
      <c r="T97" s="51"/>
      <c r="U97" s="16"/>
      <c r="V97" s="7"/>
      <c r="W97" s="51"/>
      <c r="Y97" s="12"/>
      <c r="Z97" s="14"/>
      <c r="AA97" s="5"/>
      <c r="AB97" s="16"/>
      <c r="AC97" s="6"/>
      <c r="AD97" s="7"/>
      <c r="AE97" s="51" t="str">
        <f t="shared" si="124"/>
        <v/>
      </c>
      <c r="AF97" s="51"/>
      <c r="AG97" s="51"/>
      <c r="AH97" s="16"/>
      <c r="AI97" s="7"/>
      <c r="AJ97" s="7"/>
      <c r="AL97" s="12"/>
      <c r="AM97" s="18" t="s">
        <v>7</v>
      </c>
      <c r="AN97" s="19" t="s">
        <v>233</v>
      </c>
      <c r="AO97" s="16" t="s">
        <v>4</v>
      </c>
      <c r="AP97" s="16"/>
      <c r="AQ97" s="7"/>
      <c r="AR97" s="51" t="str">
        <f t="shared" si="125"/>
        <v/>
      </c>
      <c r="AS97" s="51" t="str">
        <f t="shared" si="126"/>
        <v/>
      </c>
      <c r="AT97" s="51" t="str">
        <f t="shared" si="127"/>
        <v/>
      </c>
      <c r="AU97" s="16"/>
      <c r="AV97" s="7"/>
      <c r="AW97" s="51" t="str">
        <f t="shared" si="128"/>
        <v/>
      </c>
      <c r="AY97" s="12"/>
      <c r="AZ97" s="18"/>
      <c r="BA97" s="19"/>
      <c r="BB97" s="16"/>
      <c r="BC97" s="16"/>
      <c r="BD97" s="7"/>
      <c r="BE97" s="51" t="str">
        <f t="shared" si="122"/>
        <v/>
      </c>
      <c r="BF97" s="51"/>
      <c r="BG97" s="51"/>
      <c r="BH97" s="16"/>
      <c r="BI97" s="7"/>
      <c r="BJ97" s="51"/>
      <c r="BL97" s="43"/>
      <c r="BM97" s="44"/>
    </row>
    <row r="98" spans="2:65" x14ac:dyDescent="0.2">
      <c r="B98" s="26"/>
      <c r="C98" s="17"/>
      <c r="D98" s="79">
        <f t="shared" ca="1" si="123"/>
        <v>0</v>
      </c>
      <c r="E98" s="16"/>
      <c r="F98" s="17"/>
      <c r="G98" s="17"/>
      <c r="H98" s="65"/>
      <c r="I98" s="17"/>
      <c r="J98" s="17"/>
      <c r="L98" s="12"/>
      <c r="M98" s="18"/>
      <c r="N98" s="19"/>
      <c r="O98" s="16"/>
      <c r="P98" s="16"/>
      <c r="Q98" s="7"/>
      <c r="R98" s="51" t="str">
        <f t="shared" si="119"/>
        <v/>
      </c>
      <c r="S98" s="51"/>
      <c r="T98" s="51"/>
      <c r="U98" s="16"/>
      <c r="V98" s="7"/>
      <c r="W98" s="51"/>
      <c r="Y98" s="12"/>
      <c r="Z98" s="14"/>
      <c r="AA98" s="5"/>
      <c r="AB98" s="16"/>
      <c r="AC98" s="6"/>
      <c r="AD98" s="7"/>
      <c r="AE98" s="51" t="str">
        <f t="shared" si="124"/>
        <v/>
      </c>
      <c r="AF98" s="51"/>
      <c r="AG98" s="51"/>
      <c r="AH98" s="16"/>
      <c r="AI98" s="7"/>
      <c r="AJ98" s="7"/>
      <c r="AL98" s="12"/>
      <c r="AM98" s="18" t="s">
        <v>7</v>
      </c>
      <c r="AN98" s="19" t="s">
        <v>220</v>
      </c>
      <c r="AO98" s="16" t="s">
        <v>4</v>
      </c>
      <c r="AP98" s="16"/>
      <c r="AQ98" s="7"/>
      <c r="AR98" s="51" t="str">
        <f t="shared" si="125"/>
        <v/>
      </c>
      <c r="AS98" s="51" t="str">
        <f t="shared" si="126"/>
        <v/>
      </c>
      <c r="AT98" s="51" t="str">
        <f t="shared" si="127"/>
        <v/>
      </c>
      <c r="AU98" s="16"/>
      <c r="AV98" s="7"/>
      <c r="AW98" s="51" t="str">
        <f t="shared" si="128"/>
        <v/>
      </c>
      <c r="AY98" s="12"/>
      <c r="AZ98" s="18"/>
      <c r="BA98" s="19"/>
      <c r="BB98" s="16"/>
      <c r="BC98" s="16"/>
      <c r="BD98" s="7"/>
      <c r="BE98" s="51" t="str">
        <f t="shared" si="122"/>
        <v/>
      </c>
      <c r="BF98" s="51"/>
      <c r="BG98" s="51"/>
      <c r="BH98" s="16"/>
      <c r="BI98" s="7"/>
      <c r="BJ98" s="51"/>
      <c r="BL98" s="43"/>
      <c r="BM98" s="44"/>
    </row>
    <row r="99" spans="2:65" x14ac:dyDescent="0.2">
      <c r="B99" s="26"/>
      <c r="C99" s="17"/>
      <c r="D99" s="79">
        <f t="shared" ca="1" si="123"/>
        <v>0</v>
      </c>
      <c r="E99" s="16"/>
      <c r="F99" s="17"/>
      <c r="G99" s="17"/>
      <c r="H99" s="65"/>
      <c r="I99" s="17"/>
      <c r="J99" s="17"/>
      <c r="L99" s="12"/>
      <c r="M99" s="18"/>
      <c r="N99" s="19"/>
      <c r="O99" s="16"/>
      <c r="P99" s="16"/>
      <c r="Q99" s="7"/>
      <c r="R99" s="51" t="str">
        <f t="shared" si="119"/>
        <v/>
      </c>
      <c r="S99" s="51"/>
      <c r="T99" s="51"/>
      <c r="U99" s="16"/>
      <c r="V99" s="7"/>
      <c r="W99" s="51"/>
      <c r="Y99" s="12"/>
      <c r="Z99" s="14"/>
      <c r="AA99" s="5"/>
      <c r="AB99" s="16"/>
      <c r="AC99" s="6"/>
      <c r="AD99" s="7"/>
      <c r="AE99" s="51" t="str">
        <f t="shared" si="124"/>
        <v/>
      </c>
      <c r="AF99" s="51"/>
      <c r="AG99" s="51"/>
      <c r="AH99" s="16"/>
      <c r="AI99" s="7"/>
      <c r="AJ99" s="7"/>
      <c r="AL99" s="12"/>
      <c r="AM99" s="18" t="s">
        <v>7</v>
      </c>
      <c r="AN99" s="19" t="s">
        <v>234</v>
      </c>
      <c r="AO99" s="16" t="s">
        <v>4</v>
      </c>
      <c r="AP99" s="16"/>
      <c r="AQ99" s="7"/>
      <c r="AR99" s="51" t="str">
        <f t="shared" si="125"/>
        <v/>
      </c>
      <c r="AS99" s="51" t="str">
        <f t="shared" si="126"/>
        <v/>
      </c>
      <c r="AT99" s="51" t="str">
        <f t="shared" si="127"/>
        <v/>
      </c>
      <c r="AU99" s="16"/>
      <c r="AV99" s="7"/>
      <c r="AW99" s="51" t="str">
        <f t="shared" si="128"/>
        <v/>
      </c>
      <c r="AY99" s="12"/>
      <c r="AZ99" s="18"/>
      <c r="BA99" s="19"/>
      <c r="BB99" s="16"/>
      <c r="BC99" s="16"/>
      <c r="BD99" s="7"/>
      <c r="BE99" s="51" t="str">
        <f t="shared" si="122"/>
        <v/>
      </c>
      <c r="BF99" s="51"/>
      <c r="BG99" s="51"/>
      <c r="BH99" s="16"/>
      <c r="BI99" s="7"/>
      <c r="BJ99" s="51"/>
      <c r="BL99" s="43"/>
      <c r="BM99" s="44"/>
    </row>
    <row r="100" spans="2:65" x14ac:dyDescent="0.2">
      <c r="B100" s="26"/>
      <c r="C100" s="17"/>
      <c r="D100" s="79">
        <f t="shared" ca="1" si="123"/>
        <v>0</v>
      </c>
      <c r="E100" s="16"/>
      <c r="F100" s="17"/>
      <c r="G100" s="17"/>
      <c r="H100" s="65"/>
      <c r="I100" s="17"/>
      <c r="J100" s="17"/>
      <c r="L100" s="12"/>
      <c r="M100" s="18"/>
      <c r="N100" s="19"/>
      <c r="O100" s="16"/>
      <c r="P100" s="16"/>
      <c r="Q100" s="7"/>
      <c r="R100" s="51" t="str">
        <f t="shared" si="119"/>
        <v/>
      </c>
      <c r="S100" s="51"/>
      <c r="T100" s="51"/>
      <c r="U100" s="16"/>
      <c r="V100" s="7"/>
      <c r="W100" s="51"/>
      <c r="Y100" s="12"/>
      <c r="Z100" s="14"/>
      <c r="AA100" s="5"/>
      <c r="AB100" s="16"/>
      <c r="AC100" s="6"/>
      <c r="AD100" s="7"/>
      <c r="AE100" s="51" t="str">
        <f t="shared" si="124"/>
        <v/>
      </c>
      <c r="AF100" s="51"/>
      <c r="AG100" s="51"/>
      <c r="AH100" s="16"/>
      <c r="AI100" s="7"/>
      <c r="AJ100" s="7"/>
      <c r="AL100" s="12"/>
      <c r="AM100" s="18" t="s">
        <v>7</v>
      </c>
      <c r="AN100" s="19" t="s">
        <v>235</v>
      </c>
      <c r="AO100" s="16" t="s">
        <v>4</v>
      </c>
      <c r="AP100" s="16"/>
      <c r="AQ100" s="7"/>
      <c r="AR100" s="51" t="str">
        <f t="shared" si="125"/>
        <v/>
      </c>
      <c r="AS100" s="51" t="str">
        <f t="shared" si="126"/>
        <v/>
      </c>
      <c r="AT100" s="51" t="str">
        <f t="shared" si="127"/>
        <v/>
      </c>
      <c r="AU100" s="16"/>
      <c r="AV100" s="7"/>
      <c r="AW100" s="51" t="str">
        <f t="shared" si="128"/>
        <v/>
      </c>
      <c r="AY100" s="12"/>
      <c r="AZ100" s="18"/>
      <c r="BA100" s="19"/>
      <c r="BB100" s="16"/>
      <c r="BC100" s="16"/>
      <c r="BD100" s="7"/>
      <c r="BE100" s="51" t="str">
        <f t="shared" si="122"/>
        <v/>
      </c>
      <c r="BF100" s="51"/>
      <c r="BG100" s="51"/>
      <c r="BH100" s="16"/>
      <c r="BI100" s="7"/>
      <c r="BJ100" s="51"/>
      <c r="BL100" s="43"/>
      <c r="BM100" s="44"/>
    </row>
    <row r="101" spans="2:65" x14ac:dyDescent="0.2">
      <c r="B101" s="26"/>
      <c r="C101" s="17"/>
      <c r="D101" s="79">
        <f t="shared" ca="1" si="123"/>
        <v>0</v>
      </c>
      <c r="E101" s="16"/>
      <c r="F101" s="17"/>
      <c r="G101" s="17"/>
      <c r="H101" s="65"/>
      <c r="I101" s="17"/>
      <c r="J101" s="17"/>
      <c r="L101" s="12"/>
      <c r="M101" s="18"/>
      <c r="N101" s="19"/>
      <c r="O101" s="16"/>
      <c r="P101" s="16"/>
      <c r="Q101" s="7"/>
      <c r="R101" s="51" t="str">
        <f t="shared" si="119"/>
        <v/>
      </c>
      <c r="S101" s="51"/>
      <c r="T101" s="51"/>
      <c r="U101" s="16"/>
      <c r="V101" s="7"/>
      <c r="W101" s="51"/>
      <c r="Y101" s="12"/>
      <c r="Z101" s="14"/>
      <c r="AA101" s="5"/>
      <c r="AB101" s="16"/>
      <c r="AC101" s="6"/>
      <c r="AD101" s="7"/>
      <c r="AE101" s="51" t="str">
        <f t="shared" si="124"/>
        <v/>
      </c>
      <c r="AF101" s="51"/>
      <c r="AG101" s="51"/>
      <c r="AH101" s="16"/>
      <c r="AI101" s="7"/>
      <c r="AJ101" s="7"/>
      <c r="AL101" s="12"/>
      <c r="AM101" s="18" t="s">
        <v>7</v>
      </c>
      <c r="AN101" s="19" t="s">
        <v>221</v>
      </c>
      <c r="AO101" s="16" t="s">
        <v>4</v>
      </c>
      <c r="AP101" s="16"/>
      <c r="AQ101" s="7"/>
      <c r="AR101" s="51" t="str">
        <f t="shared" si="125"/>
        <v/>
      </c>
      <c r="AS101" s="51" t="str">
        <f t="shared" si="126"/>
        <v/>
      </c>
      <c r="AT101" s="51" t="str">
        <f t="shared" si="127"/>
        <v/>
      </c>
      <c r="AU101" s="16"/>
      <c r="AV101" s="7"/>
      <c r="AW101" s="51" t="str">
        <f t="shared" si="128"/>
        <v/>
      </c>
      <c r="AY101" s="12"/>
      <c r="AZ101" s="18"/>
      <c r="BA101" s="19"/>
      <c r="BB101" s="16"/>
      <c r="BC101" s="16"/>
      <c r="BD101" s="7"/>
      <c r="BE101" s="51" t="str">
        <f t="shared" si="122"/>
        <v/>
      </c>
      <c r="BF101" s="51"/>
      <c r="BG101" s="51"/>
      <c r="BH101" s="16"/>
      <c r="BI101" s="7"/>
      <c r="BJ101" s="51"/>
      <c r="BL101" s="43"/>
      <c r="BM101" s="44"/>
    </row>
    <row r="102" spans="2:65" x14ac:dyDescent="0.2">
      <c r="B102" s="26"/>
      <c r="C102" s="17"/>
      <c r="D102" s="79">
        <f t="shared" ca="1" si="123"/>
        <v>0</v>
      </c>
      <c r="E102" s="16"/>
      <c r="F102" s="17"/>
      <c r="G102" s="17"/>
      <c r="H102" s="65"/>
      <c r="I102" s="17"/>
      <c r="J102" s="17"/>
      <c r="L102" s="12"/>
      <c r="M102" s="18"/>
      <c r="N102" s="19"/>
      <c r="O102" s="16"/>
      <c r="P102" s="16"/>
      <c r="Q102" s="7"/>
      <c r="R102" s="51" t="str">
        <f t="shared" si="119"/>
        <v/>
      </c>
      <c r="S102" s="51"/>
      <c r="T102" s="51"/>
      <c r="U102" s="16"/>
      <c r="V102" s="7"/>
      <c r="W102" s="51"/>
      <c r="Y102" s="12"/>
      <c r="Z102" s="14"/>
      <c r="AA102" s="5"/>
      <c r="AB102" s="16"/>
      <c r="AC102" s="6"/>
      <c r="AD102" s="7"/>
      <c r="AE102" s="51" t="str">
        <f t="shared" si="124"/>
        <v/>
      </c>
      <c r="AF102" s="51"/>
      <c r="AG102" s="51"/>
      <c r="AH102" s="16"/>
      <c r="AI102" s="7"/>
      <c r="AJ102" s="7"/>
      <c r="AL102" s="12"/>
      <c r="AM102" s="18" t="s">
        <v>7</v>
      </c>
      <c r="AN102" s="19" t="s">
        <v>236</v>
      </c>
      <c r="AO102" s="16" t="s">
        <v>4</v>
      </c>
      <c r="AP102" s="16"/>
      <c r="AQ102" s="7"/>
      <c r="AR102" s="51" t="str">
        <f t="shared" si="125"/>
        <v/>
      </c>
      <c r="AS102" s="51" t="str">
        <f t="shared" si="126"/>
        <v/>
      </c>
      <c r="AT102" s="51" t="str">
        <f t="shared" si="127"/>
        <v/>
      </c>
      <c r="AU102" s="16"/>
      <c r="AV102" s="7"/>
      <c r="AW102" s="51" t="str">
        <f t="shared" si="128"/>
        <v/>
      </c>
      <c r="AY102" s="12"/>
      <c r="AZ102" s="18"/>
      <c r="BA102" s="19"/>
      <c r="BB102" s="16"/>
      <c r="BC102" s="16"/>
      <c r="BD102" s="7"/>
      <c r="BE102" s="51" t="str">
        <f t="shared" si="122"/>
        <v/>
      </c>
      <c r="BF102" s="51"/>
      <c r="BG102" s="51"/>
      <c r="BH102" s="16"/>
      <c r="BI102" s="7"/>
      <c r="BJ102" s="51"/>
      <c r="BL102" s="43"/>
      <c r="BM102" s="44"/>
    </row>
    <row r="103" spans="2:65" x14ac:dyDescent="0.2">
      <c r="B103" s="26"/>
      <c r="C103" s="17"/>
      <c r="D103" s="79">
        <f t="shared" ca="1" si="123"/>
        <v>0</v>
      </c>
      <c r="E103" s="16"/>
      <c r="F103" s="17"/>
      <c r="G103" s="17"/>
      <c r="H103" s="65"/>
      <c r="I103" s="17"/>
      <c r="J103" s="17"/>
      <c r="L103" s="12"/>
      <c r="M103" s="18"/>
      <c r="N103" s="19"/>
      <c r="O103" s="16"/>
      <c r="P103" s="16"/>
      <c r="Q103" s="7"/>
      <c r="R103" s="51" t="str">
        <f t="shared" si="119"/>
        <v/>
      </c>
      <c r="S103" s="51"/>
      <c r="T103" s="51"/>
      <c r="U103" s="16"/>
      <c r="V103" s="7"/>
      <c r="W103" s="51"/>
      <c r="Y103" s="12"/>
      <c r="Z103" s="14"/>
      <c r="AA103" s="5"/>
      <c r="AB103" s="16"/>
      <c r="AC103" s="6"/>
      <c r="AD103" s="7"/>
      <c r="AE103" s="51" t="str">
        <f t="shared" si="124"/>
        <v/>
      </c>
      <c r="AF103" s="51"/>
      <c r="AG103" s="51"/>
      <c r="AH103" s="16"/>
      <c r="AI103" s="7"/>
      <c r="AJ103" s="7"/>
      <c r="AL103" s="12"/>
      <c r="AM103" s="18" t="s">
        <v>7</v>
      </c>
      <c r="AN103" s="19" t="s">
        <v>237</v>
      </c>
      <c r="AO103" s="16" t="s">
        <v>4</v>
      </c>
      <c r="AP103" s="16"/>
      <c r="AQ103" s="7"/>
      <c r="AR103" s="51" t="str">
        <f t="shared" si="125"/>
        <v/>
      </c>
      <c r="AS103" s="51" t="str">
        <f t="shared" si="126"/>
        <v/>
      </c>
      <c r="AT103" s="51" t="str">
        <f t="shared" si="127"/>
        <v/>
      </c>
      <c r="AU103" s="16"/>
      <c r="AV103" s="7"/>
      <c r="AW103" s="51" t="str">
        <f t="shared" si="128"/>
        <v/>
      </c>
      <c r="AY103" s="12"/>
      <c r="AZ103" s="18"/>
      <c r="BA103" s="19"/>
      <c r="BB103" s="16"/>
      <c r="BC103" s="16"/>
      <c r="BD103" s="7"/>
      <c r="BE103" s="51" t="str">
        <f t="shared" si="122"/>
        <v/>
      </c>
      <c r="BF103" s="51"/>
      <c r="BG103" s="51"/>
      <c r="BH103" s="16"/>
      <c r="BI103" s="7"/>
      <c r="BJ103" s="51"/>
      <c r="BL103" s="43"/>
      <c r="BM103" s="44"/>
    </row>
    <row r="104" spans="2:65" x14ac:dyDescent="0.2">
      <c r="B104" s="26"/>
      <c r="C104" s="17"/>
      <c r="D104" s="79">
        <f t="shared" ca="1" si="123"/>
        <v>0</v>
      </c>
      <c r="E104" s="16"/>
      <c r="F104" s="17"/>
      <c r="G104" s="17"/>
      <c r="H104" s="65"/>
      <c r="I104" s="17"/>
      <c r="J104" s="17"/>
      <c r="L104" s="12"/>
      <c r="M104" s="18"/>
      <c r="N104" s="19"/>
      <c r="O104" s="16"/>
      <c r="P104" s="16"/>
      <c r="Q104" s="7"/>
      <c r="R104" s="51" t="str">
        <f t="shared" si="119"/>
        <v/>
      </c>
      <c r="S104" s="51"/>
      <c r="T104" s="51"/>
      <c r="U104" s="16"/>
      <c r="V104" s="7"/>
      <c r="W104" s="51"/>
      <c r="Y104" s="12"/>
      <c r="Z104" s="14"/>
      <c r="AA104" s="5"/>
      <c r="AB104" s="16"/>
      <c r="AC104" s="6"/>
      <c r="AD104" s="7"/>
      <c r="AE104" s="51" t="str">
        <f t="shared" si="124"/>
        <v/>
      </c>
      <c r="AF104" s="51"/>
      <c r="AG104" s="51"/>
      <c r="AH104" s="16"/>
      <c r="AI104" s="7"/>
      <c r="AJ104" s="7"/>
      <c r="AL104" s="12"/>
      <c r="AM104" s="18" t="s">
        <v>7</v>
      </c>
      <c r="AN104" s="19" t="s">
        <v>222</v>
      </c>
      <c r="AO104" s="16" t="s">
        <v>4</v>
      </c>
      <c r="AP104" s="16"/>
      <c r="AQ104" s="7"/>
      <c r="AR104" s="51" t="str">
        <f t="shared" si="125"/>
        <v/>
      </c>
      <c r="AS104" s="51" t="str">
        <f t="shared" si="126"/>
        <v/>
      </c>
      <c r="AT104" s="51" t="str">
        <f t="shared" si="127"/>
        <v/>
      </c>
      <c r="AU104" s="16"/>
      <c r="AV104" s="7"/>
      <c r="AW104" s="51" t="str">
        <f t="shared" si="128"/>
        <v/>
      </c>
      <c r="AY104" s="12"/>
      <c r="AZ104" s="18"/>
      <c r="BA104" s="19"/>
      <c r="BB104" s="16"/>
      <c r="BC104" s="16"/>
      <c r="BD104" s="7"/>
      <c r="BE104" s="51" t="str">
        <f t="shared" si="122"/>
        <v/>
      </c>
      <c r="BF104" s="51"/>
      <c r="BG104" s="51"/>
      <c r="BH104" s="16"/>
      <c r="BI104" s="7"/>
      <c r="BJ104" s="51"/>
      <c r="BL104" s="43"/>
      <c r="BM104" s="44"/>
    </row>
    <row r="105" spans="2:65" x14ac:dyDescent="0.2">
      <c r="B105" s="26"/>
      <c r="C105" s="17"/>
      <c r="D105" s="79">
        <f t="shared" ca="1" si="123"/>
        <v>0</v>
      </c>
      <c r="E105" s="16"/>
      <c r="F105" s="17"/>
      <c r="G105" s="17"/>
      <c r="H105" s="65"/>
      <c r="I105" s="17"/>
      <c r="J105" s="17"/>
      <c r="L105" s="12"/>
      <c r="M105" s="18"/>
      <c r="N105" s="19"/>
      <c r="O105" s="16"/>
      <c r="P105" s="16"/>
      <c r="Q105" s="7"/>
      <c r="R105" s="51" t="str">
        <f t="shared" si="119"/>
        <v/>
      </c>
      <c r="S105" s="51"/>
      <c r="T105" s="51"/>
      <c r="U105" s="16"/>
      <c r="V105" s="7"/>
      <c r="W105" s="51"/>
      <c r="Y105" s="12"/>
      <c r="Z105" s="14"/>
      <c r="AA105" s="5"/>
      <c r="AB105" s="16"/>
      <c r="AC105" s="6"/>
      <c r="AD105" s="7"/>
      <c r="AE105" s="51" t="str">
        <f t="shared" si="124"/>
        <v/>
      </c>
      <c r="AF105" s="51"/>
      <c r="AG105" s="51"/>
      <c r="AH105" s="16"/>
      <c r="AI105" s="7"/>
      <c r="AJ105" s="7"/>
      <c r="AL105" s="12"/>
      <c r="AM105" s="18" t="s">
        <v>7</v>
      </c>
      <c r="AN105" s="19" t="s">
        <v>238</v>
      </c>
      <c r="AO105" s="16" t="s">
        <v>4</v>
      </c>
      <c r="AP105" s="16"/>
      <c r="AQ105" s="7"/>
      <c r="AR105" s="51" t="str">
        <f t="shared" si="125"/>
        <v/>
      </c>
      <c r="AS105" s="51" t="str">
        <f t="shared" si="126"/>
        <v/>
      </c>
      <c r="AT105" s="51" t="str">
        <f t="shared" si="127"/>
        <v/>
      </c>
      <c r="AU105" s="16"/>
      <c r="AV105" s="7"/>
      <c r="AW105" s="51" t="str">
        <f t="shared" si="128"/>
        <v/>
      </c>
      <c r="AY105" s="12"/>
      <c r="AZ105" s="18"/>
      <c r="BA105" s="19"/>
      <c r="BB105" s="16"/>
      <c r="BC105" s="16"/>
      <c r="BD105" s="7"/>
      <c r="BE105" s="51" t="str">
        <f t="shared" si="122"/>
        <v/>
      </c>
      <c r="BF105" s="51"/>
      <c r="BG105" s="51"/>
      <c r="BH105" s="16"/>
      <c r="BI105" s="7"/>
      <c r="BJ105" s="51"/>
      <c r="BL105" s="43"/>
      <c r="BM105" s="44"/>
    </row>
    <row r="106" spans="2:65" x14ac:dyDescent="0.2">
      <c r="B106" s="26"/>
      <c r="C106" s="17"/>
      <c r="D106" s="79">
        <f t="shared" ca="1" si="123"/>
        <v>0</v>
      </c>
      <c r="E106" s="16"/>
      <c r="F106" s="17"/>
      <c r="G106" s="17"/>
      <c r="H106" s="65"/>
      <c r="I106" s="17"/>
      <c r="J106" s="17"/>
      <c r="L106" s="12"/>
      <c r="M106" s="18"/>
      <c r="N106" s="19"/>
      <c r="O106" s="16"/>
      <c r="P106" s="16"/>
      <c r="Q106" s="7"/>
      <c r="R106" s="51" t="str">
        <f t="shared" si="119"/>
        <v/>
      </c>
      <c r="S106" s="51"/>
      <c r="T106" s="51"/>
      <c r="U106" s="16"/>
      <c r="V106" s="7"/>
      <c r="W106" s="51"/>
      <c r="Y106" s="12"/>
      <c r="Z106" s="14"/>
      <c r="AA106" s="5"/>
      <c r="AB106" s="16"/>
      <c r="AC106" s="6"/>
      <c r="AD106" s="7"/>
      <c r="AE106" s="51" t="str">
        <f t="shared" si="124"/>
        <v/>
      </c>
      <c r="AF106" s="51"/>
      <c r="AG106" s="51"/>
      <c r="AH106" s="16"/>
      <c r="AI106" s="7"/>
      <c r="AJ106" s="7"/>
      <c r="AL106" s="12"/>
      <c r="AM106" s="18" t="s">
        <v>7</v>
      </c>
      <c r="AN106" s="19" t="s">
        <v>239</v>
      </c>
      <c r="AO106" s="16" t="s">
        <v>4</v>
      </c>
      <c r="AP106" s="16"/>
      <c r="AQ106" s="7"/>
      <c r="AR106" s="51" t="str">
        <f t="shared" si="125"/>
        <v/>
      </c>
      <c r="AS106" s="51" t="str">
        <f t="shared" si="126"/>
        <v/>
      </c>
      <c r="AT106" s="51" t="str">
        <f t="shared" si="127"/>
        <v/>
      </c>
      <c r="AU106" s="16"/>
      <c r="AV106" s="7"/>
      <c r="AW106" s="51" t="str">
        <f t="shared" si="128"/>
        <v/>
      </c>
      <c r="AY106" s="12"/>
      <c r="AZ106" s="18"/>
      <c r="BA106" s="19"/>
      <c r="BB106" s="16"/>
      <c r="BC106" s="16"/>
      <c r="BD106" s="7"/>
      <c r="BE106" s="51" t="str">
        <f t="shared" si="122"/>
        <v/>
      </c>
      <c r="BF106" s="51"/>
      <c r="BG106" s="51"/>
      <c r="BH106" s="16"/>
      <c r="BI106" s="7"/>
      <c r="BJ106" s="51"/>
      <c r="BL106" s="43"/>
      <c r="BM106" s="44"/>
    </row>
    <row r="107" spans="2:65" x14ac:dyDescent="0.2">
      <c r="B107" s="26"/>
      <c r="C107" s="17"/>
      <c r="D107" s="79">
        <f t="shared" ca="1" si="123"/>
        <v>0</v>
      </c>
      <c r="E107" s="16"/>
      <c r="F107" s="17"/>
      <c r="G107" s="17"/>
      <c r="H107" s="65"/>
      <c r="I107" s="17"/>
      <c r="J107" s="17"/>
      <c r="L107" s="12"/>
      <c r="M107" s="18"/>
      <c r="N107" s="19"/>
      <c r="O107" s="16"/>
      <c r="P107" s="16"/>
      <c r="Q107" s="7"/>
      <c r="R107" s="51" t="str">
        <f t="shared" si="119"/>
        <v/>
      </c>
      <c r="S107" s="51"/>
      <c r="T107" s="51"/>
      <c r="U107" s="16"/>
      <c r="V107" s="7"/>
      <c r="W107" s="51"/>
      <c r="Y107" s="12"/>
      <c r="Z107" s="14"/>
      <c r="AA107" s="5"/>
      <c r="AB107" s="16"/>
      <c r="AC107" s="6"/>
      <c r="AD107" s="7"/>
      <c r="AE107" s="51" t="str">
        <f t="shared" si="124"/>
        <v/>
      </c>
      <c r="AF107" s="51"/>
      <c r="AG107" s="51"/>
      <c r="AH107" s="16"/>
      <c r="AI107" s="7"/>
      <c r="AJ107" s="7"/>
      <c r="AL107" s="12"/>
      <c r="AM107" s="18" t="s">
        <v>7</v>
      </c>
      <c r="AN107" s="19" t="s">
        <v>223</v>
      </c>
      <c r="AO107" s="16" t="s">
        <v>4</v>
      </c>
      <c r="AP107" s="16"/>
      <c r="AQ107" s="7"/>
      <c r="AR107" s="51" t="str">
        <f t="shared" si="125"/>
        <v/>
      </c>
      <c r="AS107" s="51" t="str">
        <f t="shared" si="126"/>
        <v/>
      </c>
      <c r="AT107" s="51" t="str">
        <f t="shared" si="127"/>
        <v/>
      </c>
      <c r="AU107" s="16"/>
      <c r="AV107" s="7"/>
      <c r="AW107" s="51" t="str">
        <f t="shared" si="128"/>
        <v/>
      </c>
      <c r="AY107" s="12"/>
      <c r="AZ107" s="18"/>
      <c r="BA107" s="19"/>
      <c r="BB107" s="16"/>
      <c r="BC107" s="16"/>
      <c r="BD107" s="7"/>
      <c r="BE107" s="51" t="str">
        <f t="shared" si="122"/>
        <v/>
      </c>
      <c r="BF107" s="51"/>
      <c r="BG107" s="51"/>
      <c r="BH107" s="16"/>
      <c r="BI107" s="7"/>
      <c r="BJ107" s="51"/>
      <c r="BL107" s="43"/>
      <c r="BM107" s="44"/>
    </row>
    <row r="108" spans="2:65" x14ac:dyDescent="0.2">
      <c r="B108" s="26"/>
      <c r="C108" s="17"/>
      <c r="D108" s="79">
        <f t="shared" ca="1" si="123"/>
        <v>0</v>
      </c>
      <c r="E108" s="16"/>
      <c r="F108" s="17"/>
      <c r="G108" s="17"/>
      <c r="H108" s="65"/>
      <c r="I108" s="17"/>
      <c r="J108" s="17"/>
      <c r="L108" s="12"/>
      <c r="M108" s="18"/>
      <c r="N108" s="19"/>
      <c r="O108" s="16"/>
      <c r="P108" s="16"/>
      <c r="Q108" s="7"/>
      <c r="R108" s="51" t="str">
        <f t="shared" si="119"/>
        <v/>
      </c>
      <c r="S108" s="51"/>
      <c r="T108" s="51"/>
      <c r="U108" s="16"/>
      <c r="V108" s="7"/>
      <c r="W108" s="51"/>
      <c r="Y108" s="12"/>
      <c r="Z108" s="14"/>
      <c r="AA108" s="5"/>
      <c r="AB108" s="16"/>
      <c r="AC108" s="6"/>
      <c r="AD108" s="7"/>
      <c r="AE108" s="51" t="str">
        <f t="shared" si="124"/>
        <v/>
      </c>
      <c r="AF108" s="51"/>
      <c r="AG108" s="51"/>
      <c r="AH108" s="16"/>
      <c r="AI108" s="7"/>
      <c r="AJ108" s="7"/>
      <c r="AL108" s="12"/>
      <c r="AM108" s="18" t="s">
        <v>7</v>
      </c>
      <c r="AN108" s="19" t="s">
        <v>256</v>
      </c>
      <c r="AO108" s="16" t="s">
        <v>4</v>
      </c>
      <c r="AP108" s="16"/>
      <c r="AQ108" s="7"/>
      <c r="AR108" s="51" t="str">
        <f t="shared" si="125"/>
        <v/>
      </c>
      <c r="AS108" s="51" t="str">
        <f t="shared" si="126"/>
        <v/>
      </c>
      <c r="AT108" s="51" t="str">
        <f t="shared" si="127"/>
        <v/>
      </c>
      <c r="AU108" s="16"/>
      <c r="AV108" s="7"/>
      <c r="AW108" s="51" t="str">
        <f t="shared" si="128"/>
        <v/>
      </c>
      <c r="AY108" s="12"/>
      <c r="AZ108" s="18"/>
      <c r="BA108" s="19"/>
      <c r="BB108" s="16"/>
      <c r="BC108" s="16"/>
      <c r="BD108" s="7"/>
      <c r="BE108" s="51" t="str">
        <f t="shared" si="122"/>
        <v/>
      </c>
      <c r="BF108" s="51"/>
      <c r="BG108" s="51"/>
      <c r="BH108" s="16"/>
      <c r="BI108" s="7"/>
      <c r="BJ108" s="51"/>
      <c r="BL108" s="43"/>
      <c r="BM108" s="44"/>
    </row>
    <row r="109" spans="2:65" x14ac:dyDescent="0.2">
      <c r="B109" s="26"/>
      <c r="C109" s="17"/>
      <c r="D109" s="79">
        <f t="shared" ca="1" si="123"/>
        <v>0</v>
      </c>
      <c r="E109" s="16"/>
      <c r="F109" s="17"/>
      <c r="G109" s="17"/>
      <c r="H109" s="65"/>
      <c r="I109" s="17"/>
      <c r="J109" s="17"/>
      <c r="L109" s="12"/>
      <c r="M109" s="18"/>
      <c r="N109" s="19"/>
      <c r="O109" s="16"/>
      <c r="P109" s="16"/>
      <c r="Q109" s="7"/>
      <c r="R109" s="51" t="str">
        <f t="shared" si="119"/>
        <v/>
      </c>
      <c r="S109" s="51"/>
      <c r="T109" s="51"/>
      <c r="U109" s="16"/>
      <c r="V109" s="7"/>
      <c r="W109" s="51"/>
      <c r="Y109" s="12"/>
      <c r="Z109" s="14"/>
      <c r="AA109" s="5"/>
      <c r="AB109" s="16"/>
      <c r="AC109" s="6"/>
      <c r="AD109" s="7"/>
      <c r="AE109" s="51" t="str">
        <f t="shared" si="124"/>
        <v/>
      </c>
      <c r="AF109" s="51"/>
      <c r="AG109" s="51"/>
      <c r="AH109" s="16"/>
      <c r="AI109" s="7"/>
      <c r="AJ109" s="7"/>
      <c r="AL109" s="12"/>
      <c r="AM109" s="18" t="s">
        <v>7</v>
      </c>
      <c r="AN109" s="19" t="s">
        <v>257</v>
      </c>
      <c r="AO109" s="16" t="s">
        <v>4</v>
      </c>
      <c r="AP109" s="16"/>
      <c r="AQ109" s="7"/>
      <c r="AR109" s="51" t="str">
        <f t="shared" si="125"/>
        <v/>
      </c>
      <c r="AS109" s="51" t="str">
        <f t="shared" si="126"/>
        <v/>
      </c>
      <c r="AT109" s="51" t="str">
        <f t="shared" si="127"/>
        <v/>
      </c>
      <c r="AU109" s="16"/>
      <c r="AV109" s="7"/>
      <c r="AW109" s="51" t="str">
        <f t="shared" si="128"/>
        <v/>
      </c>
      <c r="AY109" s="12"/>
      <c r="AZ109" s="18"/>
      <c r="BA109" s="19"/>
      <c r="BB109" s="16"/>
      <c r="BC109" s="16"/>
      <c r="BD109" s="7"/>
      <c r="BE109" s="51" t="str">
        <f t="shared" si="122"/>
        <v/>
      </c>
      <c r="BF109" s="51"/>
      <c r="BG109" s="51"/>
      <c r="BH109" s="16"/>
      <c r="BI109" s="7"/>
      <c r="BJ109" s="51"/>
      <c r="BL109" s="43"/>
      <c r="BM109" s="44"/>
    </row>
    <row r="110" spans="2:65" x14ac:dyDescent="0.2">
      <c r="B110" s="26"/>
      <c r="C110" s="17"/>
      <c r="D110" s="79">
        <f t="shared" ca="1" si="123"/>
        <v>0</v>
      </c>
      <c r="E110" s="16"/>
      <c r="F110" s="17"/>
      <c r="G110" s="17"/>
      <c r="H110" s="65"/>
      <c r="I110" s="17"/>
      <c r="J110" s="17"/>
      <c r="L110" s="12"/>
      <c r="M110" s="18"/>
      <c r="N110" s="19"/>
      <c r="O110" s="16"/>
      <c r="P110" s="16"/>
      <c r="Q110" s="7"/>
      <c r="R110" s="51" t="str">
        <f t="shared" si="119"/>
        <v/>
      </c>
      <c r="S110" s="51"/>
      <c r="T110" s="51"/>
      <c r="U110" s="16"/>
      <c r="V110" s="7"/>
      <c r="W110" s="51"/>
      <c r="Y110" s="12"/>
      <c r="Z110" s="14"/>
      <c r="AA110" s="5"/>
      <c r="AB110" s="16"/>
      <c r="AC110" s="6"/>
      <c r="AD110" s="7"/>
      <c r="AE110" s="51" t="str">
        <f t="shared" si="124"/>
        <v/>
      </c>
      <c r="AF110" s="51"/>
      <c r="AG110" s="51"/>
      <c r="AH110" s="16"/>
      <c r="AI110" s="7"/>
      <c r="AJ110" s="7"/>
      <c r="AL110" s="12"/>
      <c r="AM110" s="18" t="s">
        <v>7</v>
      </c>
      <c r="AN110" s="19" t="s">
        <v>224</v>
      </c>
      <c r="AO110" s="16" t="s">
        <v>4</v>
      </c>
      <c r="AP110" s="16"/>
      <c r="AQ110" s="7"/>
      <c r="AR110" s="51" t="str">
        <f t="shared" si="125"/>
        <v/>
      </c>
      <c r="AS110" s="51" t="str">
        <f t="shared" si="126"/>
        <v/>
      </c>
      <c r="AT110" s="51" t="str">
        <f t="shared" si="127"/>
        <v/>
      </c>
      <c r="AU110" s="16"/>
      <c r="AV110" s="7"/>
      <c r="AW110" s="51" t="str">
        <f t="shared" si="128"/>
        <v/>
      </c>
      <c r="AY110" s="12"/>
      <c r="AZ110" s="18"/>
      <c r="BA110" s="19"/>
      <c r="BB110" s="16"/>
      <c r="BC110" s="16"/>
      <c r="BD110" s="7"/>
      <c r="BE110" s="51" t="str">
        <f t="shared" si="122"/>
        <v/>
      </c>
      <c r="BF110" s="51"/>
      <c r="BG110" s="51"/>
      <c r="BH110" s="16"/>
      <c r="BI110" s="7"/>
      <c r="BJ110" s="51"/>
      <c r="BL110" s="43"/>
      <c r="BM110" s="44"/>
    </row>
    <row r="111" spans="2:65" x14ac:dyDescent="0.2">
      <c r="B111" s="26"/>
      <c r="C111" s="17"/>
      <c r="D111" s="79">
        <f t="shared" ca="1" si="123"/>
        <v>0</v>
      </c>
      <c r="E111" s="16"/>
      <c r="F111" s="17"/>
      <c r="G111" s="17"/>
      <c r="H111" s="65"/>
      <c r="I111" s="17"/>
      <c r="J111" s="17"/>
      <c r="L111" s="12"/>
      <c r="M111" s="18"/>
      <c r="N111" s="19"/>
      <c r="O111" s="16"/>
      <c r="P111" s="16"/>
      <c r="Q111" s="7"/>
      <c r="R111" s="51" t="str">
        <f t="shared" si="119"/>
        <v/>
      </c>
      <c r="S111" s="51"/>
      <c r="T111" s="51"/>
      <c r="U111" s="16"/>
      <c r="V111" s="7"/>
      <c r="W111" s="51"/>
      <c r="Y111" s="12"/>
      <c r="Z111" s="14"/>
      <c r="AA111" s="5"/>
      <c r="AB111" s="16"/>
      <c r="AC111" s="6"/>
      <c r="AD111" s="7"/>
      <c r="AE111" s="51" t="str">
        <f t="shared" si="124"/>
        <v/>
      </c>
      <c r="AF111" s="51"/>
      <c r="AG111" s="51"/>
      <c r="AH111" s="16"/>
      <c r="AI111" s="7"/>
      <c r="AJ111" s="7"/>
      <c r="AL111" s="12"/>
      <c r="AM111" s="18" t="s">
        <v>7</v>
      </c>
      <c r="AN111" s="19" t="s">
        <v>228</v>
      </c>
      <c r="AO111" s="16" t="s">
        <v>4</v>
      </c>
      <c r="AP111" s="16"/>
      <c r="AQ111" s="7"/>
      <c r="AR111" s="51" t="str">
        <f t="shared" si="125"/>
        <v/>
      </c>
      <c r="AS111" s="51" t="str">
        <f t="shared" si="126"/>
        <v/>
      </c>
      <c r="AT111" s="51" t="str">
        <f t="shared" si="127"/>
        <v/>
      </c>
      <c r="AU111" s="16"/>
      <c r="AV111" s="7"/>
      <c r="AW111" s="51" t="str">
        <f t="shared" si="128"/>
        <v/>
      </c>
      <c r="AY111" s="12"/>
      <c r="AZ111" s="18"/>
      <c r="BA111" s="19"/>
      <c r="BB111" s="16"/>
      <c r="BC111" s="16"/>
      <c r="BD111" s="7"/>
      <c r="BE111" s="51" t="str">
        <f t="shared" si="122"/>
        <v/>
      </c>
      <c r="BF111" s="51"/>
      <c r="BG111" s="51"/>
      <c r="BH111" s="16"/>
      <c r="BI111" s="7"/>
      <c r="BJ111" s="51"/>
      <c r="BL111" s="43"/>
      <c r="BM111" s="44"/>
    </row>
    <row r="112" spans="2:65" x14ac:dyDescent="0.2">
      <c r="B112" s="26"/>
      <c r="C112" s="17"/>
      <c r="D112" s="79">
        <f t="shared" ca="1" si="123"/>
        <v>0</v>
      </c>
      <c r="E112" s="16"/>
      <c r="F112" s="17"/>
      <c r="G112" s="17"/>
      <c r="H112" s="65"/>
      <c r="I112" s="17"/>
      <c r="J112" s="17"/>
      <c r="L112" s="12"/>
      <c r="M112" s="18"/>
      <c r="N112" s="19"/>
      <c r="O112" s="16"/>
      <c r="P112" s="16"/>
      <c r="Q112" s="7"/>
      <c r="R112" s="51" t="str">
        <f t="shared" si="119"/>
        <v/>
      </c>
      <c r="S112" s="51"/>
      <c r="T112" s="51"/>
      <c r="U112" s="16"/>
      <c r="V112" s="7"/>
      <c r="W112" s="51"/>
      <c r="Y112" s="12"/>
      <c r="Z112" s="14"/>
      <c r="AA112" s="5"/>
      <c r="AB112" s="16"/>
      <c r="AC112" s="6"/>
      <c r="AD112" s="7"/>
      <c r="AE112" s="51" t="str">
        <f t="shared" si="124"/>
        <v/>
      </c>
      <c r="AF112" s="51"/>
      <c r="AG112" s="51"/>
      <c r="AH112" s="16"/>
      <c r="AI112" s="7"/>
      <c r="AJ112" s="7"/>
      <c r="AL112" s="12"/>
      <c r="AM112" s="18" t="s">
        <v>7</v>
      </c>
      <c r="AN112" s="19" t="s">
        <v>229</v>
      </c>
      <c r="AO112" s="16" t="s">
        <v>4</v>
      </c>
      <c r="AP112" s="16"/>
      <c r="AQ112" s="7"/>
      <c r="AR112" s="51" t="str">
        <f t="shared" si="125"/>
        <v/>
      </c>
      <c r="AS112" s="51" t="str">
        <f t="shared" si="126"/>
        <v/>
      </c>
      <c r="AT112" s="51" t="str">
        <f t="shared" si="127"/>
        <v/>
      </c>
      <c r="AU112" s="16"/>
      <c r="AV112" s="7"/>
      <c r="AW112" s="51" t="str">
        <f t="shared" si="128"/>
        <v/>
      </c>
      <c r="AY112" s="12"/>
      <c r="AZ112" s="18"/>
      <c r="BA112" s="19"/>
      <c r="BB112" s="16"/>
      <c r="BC112" s="16"/>
      <c r="BD112" s="7"/>
      <c r="BE112" s="51" t="str">
        <f t="shared" si="122"/>
        <v/>
      </c>
      <c r="BF112" s="51"/>
      <c r="BG112" s="51"/>
      <c r="BH112" s="16"/>
      <c r="BI112" s="7"/>
      <c r="BJ112" s="51"/>
      <c r="BL112" s="43"/>
      <c r="BM112" s="44"/>
    </row>
    <row r="113" spans="2:65" x14ac:dyDescent="0.2">
      <c r="B113" s="26"/>
      <c r="C113" s="17"/>
      <c r="D113" s="79">
        <f t="shared" ca="1" si="123"/>
        <v>0</v>
      </c>
      <c r="E113" s="16"/>
      <c r="F113" s="17"/>
      <c r="G113" s="17"/>
      <c r="H113" s="65"/>
      <c r="I113" s="17"/>
      <c r="J113" s="17"/>
      <c r="L113" s="12"/>
      <c r="M113" s="18"/>
      <c r="N113" s="19"/>
      <c r="O113" s="16"/>
      <c r="P113" s="16"/>
      <c r="Q113" s="7"/>
      <c r="R113" s="51" t="str">
        <f t="shared" ref="R113:R210" si="130">IF(OR(EXACT(P113,""), EXACT(Q113,"")), "", Q113+P113)</f>
        <v/>
      </c>
      <c r="S113" s="51"/>
      <c r="T113" s="51"/>
      <c r="U113" s="16"/>
      <c r="V113" s="7"/>
      <c r="W113" s="51"/>
      <c r="Y113" s="12"/>
      <c r="Z113" s="14"/>
      <c r="AA113" s="5"/>
      <c r="AB113" s="16"/>
      <c r="AC113" s="6"/>
      <c r="AD113" s="7"/>
      <c r="AE113" s="51" t="str">
        <f t="shared" si="124"/>
        <v/>
      </c>
      <c r="AF113" s="51"/>
      <c r="AG113" s="51"/>
      <c r="AH113" s="16"/>
      <c r="AI113" s="7"/>
      <c r="AJ113" s="7"/>
      <c r="AL113" s="12"/>
      <c r="AM113" s="18" t="s">
        <v>7</v>
      </c>
      <c r="AN113" s="19" t="s">
        <v>225</v>
      </c>
      <c r="AO113" s="16" t="s">
        <v>4</v>
      </c>
      <c r="AP113" s="16"/>
      <c r="AQ113" s="7"/>
      <c r="AR113" s="51" t="str">
        <f t="shared" si="125"/>
        <v/>
      </c>
      <c r="AS113" s="51" t="str">
        <f t="shared" si="126"/>
        <v/>
      </c>
      <c r="AT113" s="51" t="str">
        <f t="shared" si="127"/>
        <v/>
      </c>
      <c r="AU113" s="16"/>
      <c r="AV113" s="7"/>
      <c r="AW113" s="51" t="str">
        <f t="shared" si="128"/>
        <v/>
      </c>
      <c r="AY113" s="12"/>
      <c r="AZ113" s="18"/>
      <c r="BA113" s="19"/>
      <c r="BB113" s="16"/>
      <c r="BC113" s="16"/>
      <c r="BD113" s="7"/>
      <c r="BE113" s="51" t="str">
        <f t="shared" ref="BE113:BE210" si="131">IF(OR(EXACT(BC113,""), EXACT(BD113,"")), "", BD113+BC113)</f>
        <v/>
      </c>
      <c r="BF113" s="51"/>
      <c r="BG113" s="51"/>
      <c r="BH113" s="16"/>
      <c r="BI113" s="7"/>
      <c r="BJ113" s="51"/>
      <c r="BL113" s="43"/>
      <c r="BM113" s="44"/>
    </row>
    <row r="114" spans="2:65" x14ac:dyDescent="0.2">
      <c r="B114" s="26"/>
      <c r="C114" s="17"/>
      <c r="D114" s="79">
        <f t="shared" ref="D114:D177" ca="1" si="132">D113</f>
        <v>0</v>
      </c>
      <c r="E114" s="16"/>
      <c r="F114" s="17"/>
      <c r="G114" s="17"/>
      <c r="H114" s="65"/>
      <c r="I114" s="17"/>
      <c r="J114" s="17"/>
      <c r="L114" s="12"/>
      <c r="M114" s="18"/>
      <c r="N114" s="19"/>
      <c r="O114" s="16"/>
      <c r="P114" s="16"/>
      <c r="Q114" s="7"/>
      <c r="R114" s="51" t="str">
        <f t="shared" si="130"/>
        <v/>
      </c>
      <c r="S114" s="51"/>
      <c r="T114" s="51"/>
      <c r="U114" s="16"/>
      <c r="V114" s="7"/>
      <c r="W114" s="51"/>
      <c r="Y114" s="12"/>
      <c r="Z114" s="14"/>
      <c r="AA114" s="5"/>
      <c r="AB114" s="16"/>
      <c r="AC114" s="6"/>
      <c r="AD114" s="7"/>
      <c r="AE114" s="51" t="str">
        <f t="shared" ref="AE114:AE210" si="133">IF(OR(EXACT(AC114,""), EXACT(AD114,"")), "", AD114+AC114)</f>
        <v/>
      </c>
      <c r="AF114" s="51"/>
      <c r="AG114" s="51"/>
      <c r="AH114" s="16"/>
      <c r="AI114" s="7"/>
      <c r="AJ114" s="7"/>
      <c r="AL114" s="12"/>
      <c r="AM114" s="18" t="s">
        <v>7</v>
      </c>
      <c r="AN114" s="19" t="s">
        <v>226</v>
      </c>
      <c r="AO114" s="16" t="s">
        <v>4</v>
      </c>
      <c r="AP114" s="16"/>
      <c r="AQ114" s="7"/>
      <c r="AR114" s="51" t="str">
        <f t="shared" ref="AR114:AR210" si="134">IF(OR(EXACT(AP114,""), EXACT(AQ114,"")), "", AQ114+AP114)</f>
        <v/>
      </c>
      <c r="AS114" s="51" t="str">
        <f t="shared" ref="AS114:AS210" si="135">IF(OR(EXACT(AP114,""), EXACT(AQ114,"")), "", AQ114+$D114)</f>
        <v/>
      </c>
      <c r="AT114" s="51" t="str">
        <f t="shared" ref="AT114:AT210" si="136">IF(OR(EXACT(AP114,""), EXACT(AQ114,"")), "", AR114+$D114)</f>
        <v/>
      </c>
      <c r="AU114" s="16"/>
      <c r="AV114" s="7"/>
      <c r="AW114" s="51" t="str">
        <f t="shared" ref="AW114:AW210" si="137">IF(OR(EXACT(AU114,""), EXACT(AV114,"")), "", AV114+AU114)</f>
        <v/>
      </c>
      <c r="AY114" s="12"/>
      <c r="AZ114" s="18"/>
      <c r="BA114" s="19"/>
      <c r="BB114" s="16"/>
      <c r="BC114" s="16"/>
      <c r="BD114" s="7"/>
      <c r="BE114" s="51" t="str">
        <f t="shared" si="131"/>
        <v/>
      </c>
      <c r="BF114" s="51"/>
      <c r="BG114" s="51"/>
      <c r="BH114" s="16"/>
      <c r="BI114" s="7"/>
      <c r="BJ114" s="51"/>
      <c r="BL114" s="43"/>
      <c r="BM114" s="44"/>
    </row>
    <row r="115" spans="2:65" x14ac:dyDescent="0.2">
      <c r="B115" s="26"/>
      <c r="C115" s="17"/>
      <c r="D115" s="79">
        <f t="shared" ca="1" si="132"/>
        <v>0</v>
      </c>
      <c r="E115" s="16"/>
      <c r="F115" s="17"/>
      <c r="G115" s="17"/>
      <c r="H115" s="65"/>
      <c r="I115" s="17"/>
      <c r="J115" s="17"/>
      <c r="L115" s="12"/>
      <c r="M115" s="18"/>
      <c r="N115" s="19"/>
      <c r="O115" s="16"/>
      <c r="P115" s="16"/>
      <c r="Q115" s="7"/>
      <c r="R115" s="51" t="str">
        <f t="shared" si="130"/>
        <v/>
      </c>
      <c r="S115" s="51"/>
      <c r="T115" s="51"/>
      <c r="U115" s="16"/>
      <c r="V115" s="7"/>
      <c r="W115" s="51"/>
      <c r="Y115" s="12"/>
      <c r="Z115" s="14"/>
      <c r="AA115" s="5"/>
      <c r="AB115" s="16"/>
      <c r="AC115" s="6"/>
      <c r="AD115" s="7"/>
      <c r="AE115" s="51" t="str">
        <f t="shared" si="133"/>
        <v/>
      </c>
      <c r="AF115" s="51"/>
      <c r="AG115" s="51"/>
      <c r="AH115" s="16"/>
      <c r="AI115" s="7"/>
      <c r="AJ115" s="7"/>
      <c r="AL115" s="12"/>
      <c r="AM115" s="18" t="s">
        <v>7</v>
      </c>
      <c r="AN115" s="19" t="s">
        <v>227</v>
      </c>
      <c r="AO115" s="16" t="s">
        <v>4</v>
      </c>
      <c r="AP115" s="16"/>
      <c r="AQ115" s="7"/>
      <c r="AR115" s="51" t="str">
        <f t="shared" si="134"/>
        <v/>
      </c>
      <c r="AS115" s="51" t="str">
        <f t="shared" si="135"/>
        <v/>
      </c>
      <c r="AT115" s="51" t="str">
        <f t="shared" si="136"/>
        <v/>
      </c>
      <c r="AU115" s="16"/>
      <c r="AV115" s="7"/>
      <c r="AW115" s="51" t="str">
        <f t="shared" si="137"/>
        <v/>
      </c>
      <c r="AY115" s="12"/>
      <c r="AZ115" s="18"/>
      <c r="BA115" s="19"/>
      <c r="BB115" s="16"/>
      <c r="BC115" s="16"/>
      <c r="BD115" s="7"/>
      <c r="BE115" s="51" t="str">
        <f t="shared" si="131"/>
        <v/>
      </c>
      <c r="BF115" s="51"/>
      <c r="BG115" s="51"/>
      <c r="BH115" s="16"/>
      <c r="BI115" s="7"/>
      <c r="BJ115" s="51"/>
      <c r="BL115" s="43"/>
      <c r="BM115" s="44"/>
    </row>
    <row r="116" spans="2:65" x14ac:dyDescent="0.2">
      <c r="B116" s="26"/>
      <c r="C116" s="17"/>
      <c r="D116" s="79">
        <f t="shared" ca="1" si="132"/>
        <v>0</v>
      </c>
      <c r="E116" s="16"/>
      <c r="F116" s="17"/>
      <c r="G116" s="17"/>
      <c r="H116" s="65"/>
      <c r="I116" s="17"/>
      <c r="J116" s="17"/>
      <c r="L116" s="12"/>
      <c r="M116" s="18"/>
      <c r="N116" s="19"/>
      <c r="O116" s="16"/>
      <c r="P116" s="16"/>
      <c r="Q116" s="7"/>
      <c r="R116" s="51"/>
      <c r="S116" s="51"/>
      <c r="T116" s="51"/>
      <c r="U116" s="16"/>
      <c r="V116" s="7"/>
      <c r="W116" s="51"/>
      <c r="Y116" s="12"/>
      <c r="Z116" s="14"/>
      <c r="AA116" s="5"/>
      <c r="AB116" s="16"/>
      <c r="AC116" s="6"/>
      <c r="AD116" s="7"/>
      <c r="AE116" s="51"/>
      <c r="AF116" s="51"/>
      <c r="AG116" s="51"/>
      <c r="AH116" s="16"/>
      <c r="AI116" s="7"/>
      <c r="AJ116" s="7"/>
      <c r="AL116" s="12"/>
      <c r="AM116" s="18" t="s">
        <v>7</v>
      </c>
      <c r="AN116" s="19" t="s">
        <v>269</v>
      </c>
      <c r="AO116" s="16" t="s">
        <v>4</v>
      </c>
      <c r="AP116" s="16"/>
      <c r="AQ116" s="7"/>
      <c r="AR116" s="51"/>
      <c r="AS116" s="51"/>
      <c r="AT116" s="51"/>
      <c r="AU116" s="16"/>
      <c r="AV116" s="7"/>
      <c r="AW116" s="51"/>
      <c r="AY116" s="12"/>
      <c r="AZ116" s="18"/>
      <c r="BA116" s="19"/>
      <c r="BB116" s="16"/>
      <c r="BC116" s="16"/>
      <c r="BD116" s="7"/>
      <c r="BE116" s="51"/>
      <c r="BF116" s="51"/>
      <c r="BG116" s="51"/>
      <c r="BH116" s="16"/>
      <c r="BI116" s="7"/>
      <c r="BJ116" s="51"/>
      <c r="BL116" s="43"/>
      <c r="BM116" s="44"/>
    </row>
    <row r="117" spans="2:65" x14ac:dyDescent="0.2">
      <c r="B117" s="26"/>
      <c r="C117" s="17"/>
      <c r="D117" s="79">
        <f t="shared" ca="1" si="132"/>
        <v>0</v>
      </c>
      <c r="E117" s="16"/>
      <c r="F117" s="17"/>
      <c r="G117" s="17"/>
      <c r="H117" s="65"/>
      <c r="I117" s="17"/>
      <c r="J117" s="17"/>
      <c r="L117" s="12"/>
      <c r="M117" s="18"/>
      <c r="N117" s="19"/>
      <c r="O117" s="16"/>
      <c r="P117" s="16"/>
      <c r="Q117" s="7"/>
      <c r="R117" s="51"/>
      <c r="S117" s="51"/>
      <c r="T117" s="51"/>
      <c r="U117" s="16"/>
      <c r="V117" s="7"/>
      <c r="W117" s="51"/>
      <c r="Y117" s="12"/>
      <c r="Z117" s="14"/>
      <c r="AA117" s="5"/>
      <c r="AB117" s="16"/>
      <c r="AC117" s="6"/>
      <c r="AD117" s="7"/>
      <c r="AE117" s="51"/>
      <c r="AF117" s="51"/>
      <c r="AG117" s="51"/>
      <c r="AH117" s="16"/>
      <c r="AI117" s="7"/>
      <c r="AJ117" s="7"/>
      <c r="AL117" s="12"/>
      <c r="AM117" s="18" t="s">
        <v>7</v>
      </c>
      <c r="AN117" s="19" t="s">
        <v>300</v>
      </c>
      <c r="AO117" s="16" t="s">
        <v>4</v>
      </c>
      <c r="AP117" s="16"/>
      <c r="AQ117" s="7"/>
      <c r="AR117" s="51"/>
      <c r="AS117" s="51"/>
      <c r="AT117" s="51"/>
      <c r="AU117" s="16"/>
      <c r="AV117" s="7"/>
      <c r="AW117" s="51"/>
      <c r="AY117" s="12"/>
      <c r="AZ117" s="18"/>
      <c r="BA117" s="19"/>
      <c r="BB117" s="16"/>
      <c r="BC117" s="16"/>
      <c r="BD117" s="7"/>
      <c r="BE117" s="51"/>
      <c r="BF117" s="51"/>
      <c r="BG117" s="51"/>
      <c r="BH117" s="16"/>
      <c r="BI117" s="7"/>
      <c r="BJ117" s="51"/>
      <c r="BL117" s="43"/>
      <c r="BM117" s="44"/>
    </row>
    <row r="118" spans="2:65" x14ac:dyDescent="0.2">
      <c r="B118" s="26"/>
      <c r="C118" s="17"/>
      <c r="D118" s="79">
        <f t="shared" ca="1" si="132"/>
        <v>0</v>
      </c>
      <c r="E118" s="16"/>
      <c r="F118" s="17"/>
      <c r="G118" s="17"/>
      <c r="H118" s="65"/>
      <c r="I118" s="17"/>
      <c r="J118" s="17"/>
      <c r="L118" s="12"/>
      <c r="M118" s="18"/>
      <c r="N118" s="19"/>
      <c r="O118" s="16"/>
      <c r="P118" s="16"/>
      <c r="Q118" s="7"/>
      <c r="R118" s="51"/>
      <c r="S118" s="51"/>
      <c r="T118" s="51"/>
      <c r="U118" s="16"/>
      <c r="V118" s="7"/>
      <c r="W118" s="51"/>
      <c r="Y118" s="12"/>
      <c r="Z118" s="14"/>
      <c r="AA118" s="5"/>
      <c r="AB118" s="16"/>
      <c r="AC118" s="6"/>
      <c r="AD118" s="7"/>
      <c r="AE118" s="51"/>
      <c r="AF118" s="51"/>
      <c r="AG118" s="51"/>
      <c r="AH118" s="16"/>
      <c r="AI118" s="7"/>
      <c r="AJ118" s="7"/>
      <c r="AL118" s="12"/>
      <c r="AM118" s="18" t="s">
        <v>7</v>
      </c>
      <c r="AN118" s="19" t="s">
        <v>301</v>
      </c>
      <c r="AO118" s="16" t="s">
        <v>4</v>
      </c>
      <c r="AP118" s="16"/>
      <c r="AQ118" s="7"/>
      <c r="AR118" s="51"/>
      <c r="AS118" s="51"/>
      <c r="AT118" s="51"/>
      <c r="AU118" s="16"/>
      <c r="AV118" s="7"/>
      <c r="AW118" s="51"/>
      <c r="AY118" s="12"/>
      <c r="AZ118" s="18"/>
      <c r="BA118" s="19"/>
      <c r="BB118" s="16"/>
      <c r="BC118" s="16"/>
      <c r="BD118" s="7"/>
      <c r="BE118" s="51"/>
      <c r="BF118" s="51"/>
      <c r="BG118" s="51"/>
      <c r="BH118" s="16"/>
      <c r="BI118" s="7"/>
      <c r="BJ118" s="51"/>
      <c r="BL118" s="43"/>
      <c r="BM118" s="44"/>
    </row>
    <row r="119" spans="2:65" x14ac:dyDescent="0.2">
      <c r="B119" s="26"/>
      <c r="C119" s="17"/>
      <c r="D119" s="79">
        <f t="shared" ca="1" si="132"/>
        <v>0</v>
      </c>
      <c r="E119" s="16"/>
      <c r="F119" s="17"/>
      <c r="G119" s="17"/>
      <c r="H119" s="65"/>
      <c r="I119" s="17"/>
      <c r="J119" s="17"/>
      <c r="L119" s="12"/>
      <c r="M119" s="18"/>
      <c r="N119" s="19"/>
      <c r="O119" s="16"/>
      <c r="P119" s="16"/>
      <c r="Q119" s="7"/>
      <c r="R119" s="51"/>
      <c r="S119" s="51"/>
      <c r="T119" s="51"/>
      <c r="U119" s="16"/>
      <c r="V119" s="7"/>
      <c r="W119" s="51"/>
      <c r="Y119" s="12"/>
      <c r="Z119" s="14"/>
      <c r="AA119" s="5"/>
      <c r="AB119" s="16"/>
      <c r="AC119" s="6"/>
      <c r="AD119" s="7"/>
      <c r="AE119" s="51"/>
      <c r="AF119" s="51"/>
      <c r="AG119" s="51"/>
      <c r="AH119" s="16"/>
      <c r="AI119" s="7"/>
      <c r="AJ119" s="7"/>
      <c r="AL119" s="12"/>
      <c r="AM119" s="18" t="s">
        <v>7</v>
      </c>
      <c r="AN119" s="19" t="s">
        <v>270</v>
      </c>
      <c r="AO119" s="16" t="s">
        <v>4</v>
      </c>
      <c r="AP119" s="16"/>
      <c r="AQ119" s="7"/>
      <c r="AR119" s="51"/>
      <c r="AS119" s="51"/>
      <c r="AT119" s="51"/>
      <c r="AU119" s="16"/>
      <c r="AV119" s="7"/>
      <c r="AW119" s="51"/>
      <c r="AY119" s="12"/>
      <c r="AZ119" s="18"/>
      <c r="BA119" s="19"/>
      <c r="BB119" s="16"/>
      <c r="BC119" s="16"/>
      <c r="BD119" s="7"/>
      <c r="BE119" s="51"/>
      <c r="BF119" s="51"/>
      <c r="BG119" s="51"/>
      <c r="BH119" s="16"/>
      <c r="BI119" s="7"/>
      <c r="BJ119" s="51"/>
      <c r="BL119" s="43"/>
      <c r="BM119" s="44"/>
    </row>
    <row r="120" spans="2:65" x14ac:dyDescent="0.2">
      <c r="B120" s="26"/>
      <c r="C120" s="17"/>
      <c r="D120" s="79">
        <f t="shared" ca="1" si="132"/>
        <v>0</v>
      </c>
      <c r="E120" s="16"/>
      <c r="F120" s="17"/>
      <c r="G120" s="17"/>
      <c r="H120" s="65"/>
      <c r="I120" s="17"/>
      <c r="J120" s="17"/>
      <c r="L120" s="12"/>
      <c r="M120" s="18"/>
      <c r="N120" s="19"/>
      <c r="O120" s="16"/>
      <c r="P120" s="16"/>
      <c r="Q120" s="7"/>
      <c r="R120" s="51"/>
      <c r="S120" s="51"/>
      <c r="T120" s="51"/>
      <c r="U120" s="16"/>
      <c r="V120" s="7"/>
      <c r="W120" s="51"/>
      <c r="Y120" s="12"/>
      <c r="Z120" s="14"/>
      <c r="AA120" s="5"/>
      <c r="AB120" s="16"/>
      <c r="AC120" s="6"/>
      <c r="AD120" s="7"/>
      <c r="AE120" s="51"/>
      <c r="AF120" s="51"/>
      <c r="AG120" s="51"/>
      <c r="AH120" s="16"/>
      <c r="AI120" s="7"/>
      <c r="AJ120" s="7"/>
      <c r="AL120" s="12"/>
      <c r="AM120" s="18" t="s">
        <v>7</v>
      </c>
      <c r="AN120" s="19" t="s">
        <v>296</v>
      </c>
      <c r="AO120" s="16" t="s">
        <v>4</v>
      </c>
      <c r="AP120" s="16"/>
      <c r="AQ120" s="7"/>
      <c r="AR120" s="51"/>
      <c r="AS120" s="51"/>
      <c r="AT120" s="51"/>
      <c r="AU120" s="16"/>
      <c r="AV120" s="7"/>
      <c r="AW120" s="51"/>
      <c r="AY120" s="12"/>
      <c r="AZ120" s="18"/>
      <c r="BA120" s="19"/>
      <c r="BB120" s="16"/>
      <c r="BC120" s="16"/>
      <c r="BD120" s="7"/>
      <c r="BE120" s="51"/>
      <c r="BF120" s="51"/>
      <c r="BG120" s="51"/>
      <c r="BH120" s="16"/>
      <c r="BI120" s="7"/>
      <c r="BJ120" s="51"/>
      <c r="BL120" s="43"/>
      <c r="BM120" s="44"/>
    </row>
    <row r="121" spans="2:65" x14ac:dyDescent="0.2">
      <c r="B121" s="26"/>
      <c r="C121" s="17"/>
      <c r="D121" s="79">
        <f t="shared" ca="1" si="132"/>
        <v>0</v>
      </c>
      <c r="E121" s="16"/>
      <c r="F121" s="17"/>
      <c r="G121" s="17"/>
      <c r="H121" s="65"/>
      <c r="I121" s="17"/>
      <c r="J121" s="17"/>
      <c r="L121" s="12"/>
      <c r="M121" s="18"/>
      <c r="N121" s="19"/>
      <c r="O121" s="16"/>
      <c r="P121" s="16"/>
      <c r="Q121" s="7"/>
      <c r="R121" s="51"/>
      <c r="S121" s="51"/>
      <c r="T121" s="51"/>
      <c r="U121" s="16"/>
      <c r="V121" s="7"/>
      <c r="W121" s="51"/>
      <c r="Y121" s="12"/>
      <c r="Z121" s="14"/>
      <c r="AA121" s="5"/>
      <c r="AB121" s="16"/>
      <c r="AC121" s="6"/>
      <c r="AD121" s="7"/>
      <c r="AE121" s="51"/>
      <c r="AF121" s="51"/>
      <c r="AG121" s="51"/>
      <c r="AH121" s="16"/>
      <c r="AI121" s="7"/>
      <c r="AJ121" s="7"/>
      <c r="AL121" s="12"/>
      <c r="AM121" s="18" t="s">
        <v>7</v>
      </c>
      <c r="AN121" s="19" t="s">
        <v>297</v>
      </c>
      <c r="AO121" s="16" t="s">
        <v>4</v>
      </c>
      <c r="AP121" s="16"/>
      <c r="AQ121" s="7"/>
      <c r="AR121" s="51"/>
      <c r="AS121" s="51"/>
      <c r="AT121" s="51"/>
      <c r="AU121" s="16"/>
      <c r="AV121" s="7"/>
      <c r="AW121" s="51"/>
      <c r="AY121" s="12"/>
      <c r="AZ121" s="18"/>
      <c r="BA121" s="19"/>
      <c r="BB121" s="16"/>
      <c r="BC121" s="16"/>
      <c r="BD121" s="7"/>
      <c r="BE121" s="51"/>
      <c r="BF121" s="51"/>
      <c r="BG121" s="51"/>
      <c r="BH121" s="16"/>
      <c r="BI121" s="7"/>
      <c r="BJ121" s="51"/>
      <c r="BL121" s="43"/>
      <c r="BM121" s="44"/>
    </row>
    <row r="122" spans="2:65" x14ac:dyDescent="0.2">
      <c r="B122" s="26"/>
      <c r="C122" s="17"/>
      <c r="D122" s="79">
        <f t="shared" ca="1" si="132"/>
        <v>0</v>
      </c>
      <c r="E122" s="16"/>
      <c r="F122" s="17"/>
      <c r="G122" s="17"/>
      <c r="H122" s="65"/>
      <c r="I122" s="17"/>
      <c r="J122" s="17"/>
      <c r="L122" s="12"/>
      <c r="M122" s="18"/>
      <c r="N122" s="19"/>
      <c r="O122" s="16"/>
      <c r="P122" s="16"/>
      <c r="Q122" s="7"/>
      <c r="R122" s="51"/>
      <c r="S122" s="51"/>
      <c r="T122" s="51"/>
      <c r="U122" s="16"/>
      <c r="V122" s="7"/>
      <c r="W122" s="51"/>
      <c r="Y122" s="12"/>
      <c r="Z122" s="14"/>
      <c r="AA122" s="5"/>
      <c r="AB122" s="16"/>
      <c r="AC122" s="6"/>
      <c r="AD122" s="7"/>
      <c r="AE122" s="51"/>
      <c r="AF122" s="51"/>
      <c r="AG122" s="51"/>
      <c r="AH122" s="16"/>
      <c r="AI122" s="7"/>
      <c r="AJ122" s="7"/>
      <c r="AL122" s="12"/>
      <c r="AM122" s="18" t="s">
        <v>7</v>
      </c>
      <c r="AN122" s="19" t="s">
        <v>271</v>
      </c>
      <c r="AO122" s="16" t="s">
        <v>4</v>
      </c>
      <c r="AP122" s="16"/>
      <c r="AQ122" s="7"/>
      <c r="AR122" s="51"/>
      <c r="AS122" s="51"/>
      <c r="AT122" s="51"/>
      <c r="AU122" s="16"/>
      <c r="AV122" s="7"/>
      <c r="AW122" s="51"/>
      <c r="AY122" s="12"/>
      <c r="AZ122" s="18"/>
      <c r="BA122" s="19"/>
      <c r="BB122" s="16"/>
      <c r="BC122" s="16"/>
      <c r="BD122" s="7"/>
      <c r="BE122" s="51"/>
      <c r="BF122" s="51"/>
      <c r="BG122" s="51"/>
      <c r="BH122" s="16"/>
      <c r="BI122" s="7"/>
      <c r="BJ122" s="51"/>
      <c r="BL122" s="43"/>
      <c r="BM122" s="44"/>
    </row>
    <row r="123" spans="2:65" x14ac:dyDescent="0.2">
      <c r="B123" s="26"/>
      <c r="C123" s="17"/>
      <c r="D123" s="79">
        <f t="shared" ca="1" si="132"/>
        <v>0</v>
      </c>
      <c r="E123" s="16"/>
      <c r="F123" s="17"/>
      <c r="G123" s="17"/>
      <c r="H123" s="65"/>
      <c r="I123" s="17"/>
      <c r="J123" s="17"/>
      <c r="L123" s="12"/>
      <c r="M123" s="18"/>
      <c r="N123" s="19"/>
      <c r="O123" s="16"/>
      <c r="P123" s="16"/>
      <c r="Q123" s="7"/>
      <c r="R123" s="51"/>
      <c r="S123" s="51"/>
      <c r="T123" s="51"/>
      <c r="U123" s="16"/>
      <c r="V123" s="7"/>
      <c r="W123" s="51"/>
      <c r="Y123" s="12"/>
      <c r="Z123" s="14"/>
      <c r="AA123" s="5"/>
      <c r="AB123" s="16"/>
      <c r="AC123" s="6"/>
      <c r="AD123" s="7"/>
      <c r="AE123" s="51"/>
      <c r="AF123" s="51"/>
      <c r="AG123" s="51"/>
      <c r="AH123" s="16"/>
      <c r="AI123" s="7"/>
      <c r="AJ123" s="7"/>
      <c r="AL123" s="12"/>
      <c r="AM123" s="18" t="s">
        <v>7</v>
      </c>
      <c r="AN123" s="19" t="s">
        <v>294</v>
      </c>
      <c r="AO123" s="16" t="s">
        <v>4</v>
      </c>
      <c r="AP123" s="16"/>
      <c r="AQ123" s="7"/>
      <c r="AR123" s="51"/>
      <c r="AS123" s="51"/>
      <c r="AT123" s="51"/>
      <c r="AU123" s="16"/>
      <c r="AV123" s="7"/>
      <c r="AW123" s="51"/>
      <c r="AY123" s="12"/>
      <c r="AZ123" s="18"/>
      <c r="BA123" s="19"/>
      <c r="BB123" s="16"/>
      <c r="BC123" s="16"/>
      <c r="BD123" s="7"/>
      <c r="BE123" s="51"/>
      <c r="BF123" s="51"/>
      <c r="BG123" s="51"/>
      <c r="BH123" s="16"/>
      <c r="BI123" s="7"/>
      <c r="BJ123" s="51"/>
      <c r="BL123" s="43"/>
      <c r="BM123" s="44"/>
    </row>
    <row r="124" spans="2:65" x14ac:dyDescent="0.2">
      <c r="B124" s="26"/>
      <c r="C124" s="17"/>
      <c r="D124" s="79">
        <f t="shared" ca="1" si="132"/>
        <v>0</v>
      </c>
      <c r="E124" s="16"/>
      <c r="F124" s="17"/>
      <c r="G124" s="17"/>
      <c r="H124" s="65"/>
      <c r="I124" s="17"/>
      <c r="J124" s="17"/>
      <c r="L124" s="12"/>
      <c r="M124" s="18"/>
      <c r="N124" s="19"/>
      <c r="O124" s="16"/>
      <c r="P124" s="16"/>
      <c r="Q124" s="7"/>
      <c r="R124" s="51"/>
      <c r="S124" s="51"/>
      <c r="T124" s="51"/>
      <c r="U124" s="16"/>
      <c r="V124" s="7"/>
      <c r="W124" s="51"/>
      <c r="Y124" s="12"/>
      <c r="Z124" s="14"/>
      <c r="AA124" s="5"/>
      <c r="AB124" s="16"/>
      <c r="AC124" s="6"/>
      <c r="AD124" s="7"/>
      <c r="AE124" s="51"/>
      <c r="AF124" s="51"/>
      <c r="AG124" s="51"/>
      <c r="AH124" s="16"/>
      <c r="AI124" s="7"/>
      <c r="AJ124" s="7"/>
      <c r="AL124" s="12"/>
      <c r="AM124" s="18" t="s">
        <v>7</v>
      </c>
      <c r="AN124" s="19" t="s">
        <v>295</v>
      </c>
      <c r="AO124" s="16" t="s">
        <v>4</v>
      </c>
      <c r="AP124" s="16"/>
      <c r="AQ124" s="7"/>
      <c r="AR124" s="51"/>
      <c r="AS124" s="51"/>
      <c r="AT124" s="51"/>
      <c r="AU124" s="16"/>
      <c r="AV124" s="7"/>
      <c r="AW124" s="51"/>
      <c r="AY124" s="12"/>
      <c r="AZ124" s="18"/>
      <c r="BA124" s="19"/>
      <c r="BB124" s="16"/>
      <c r="BC124" s="16"/>
      <c r="BD124" s="7"/>
      <c r="BE124" s="51"/>
      <c r="BF124" s="51"/>
      <c r="BG124" s="51"/>
      <c r="BH124" s="16"/>
      <c r="BI124" s="7"/>
      <c r="BJ124" s="51"/>
      <c r="BL124" s="43"/>
      <c r="BM124" s="44"/>
    </row>
    <row r="125" spans="2:65" x14ac:dyDescent="0.2">
      <c r="B125" s="26"/>
      <c r="C125" s="17"/>
      <c r="D125" s="79">
        <f t="shared" ca="1" si="132"/>
        <v>0</v>
      </c>
      <c r="E125" s="16"/>
      <c r="F125" s="17"/>
      <c r="G125" s="17"/>
      <c r="H125" s="65"/>
      <c r="I125" s="17"/>
      <c r="J125" s="17"/>
      <c r="L125" s="12"/>
      <c r="M125" s="18"/>
      <c r="N125" s="19"/>
      <c r="O125" s="16"/>
      <c r="P125" s="16"/>
      <c r="Q125" s="7"/>
      <c r="R125" s="51"/>
      <c r="S125" s="51"/>
      <c r="T125" s="51"/>
      <c r="U125" s="16"/>
      <c r="V125" s="7"/>
      <c r="W125" s="51"/>
      <c r="Y125" s="12"/>
      <c r="Z125" s="14"/>
      <c r="AA125" s="5"/>
      <c r="AB125" s="16"/>
      <c r="AC125" s="6"/>
      <c r="AD125" s="7"/>
      <c r="AE125" s="51"/>
      <c r="AF125" s="51"/>
      <c r="AG125" s="51"/>
      <c r="AH125" s="16"/>
      <c r="AI125" s="7"/>
      <c r="AJ125" s="7"/>
      <c r="AL125" s="12"/>
      <c r="AM125" s="18" t="s">
        <v>7</v>
      </c>
      <c r="AN125" s="82" t="s">
        <v>272</v>
      </c>
      <c r="AO125" s="16" t="s">
        <v>4</v>
      </c>
      <c r="AP125" s="16"/>
      <c r="AQ125" s="7"/>
      <c r="AR125" s="51"/>
      <c r="AS125" s="51"/>
      <c r="AT125" s="51"/>
      <c r="AU125" s="16"/>
      <c r="AV125" s="7"/>
      <c r="AW125" s="51"/>
      <c r="AY125" s="12"/>
      <c r="AZ125" s="18"/>
      <c r="BA125" s="19"/>
      <c r="BB125" s="16"/>
      <c r="BC125" s="16"/>
      <c r="BD125" s="7"/>
      <c r="BE125" s="51"/>
      <c r="BF125" s="51"/>
      <c r="BG125" s="51"/>
      <c r="BH125" s="16"/>
      <c r="BI125" s="7"/>
      <c r="BJ125" s="51"/>
      <c r="BL125" s="43"/>
      <c r="BM125" s="44"/>
    </row>
    <row r="126" spans="2:65" x14ac:dyDescent="0.2">
      <c r="B126" s="26"/>
      <c r="C126" s="17"/>
      <c r="D126" s="79">
        <f t="shared" ca="1" si="132"/>
        <v>0</v>
      </c>
      <c r="E126" s="16"/>
      <c r="F126" s="17"/>
      <c r="G126" s="17"/>
      <c r="H126" s="65"/>
      <c r="I126" s="17"/>
      <c r="J126" s="17"/>
      <c r="L126" s="12"/>
      <c r="M126" s="18"/>
      <c r="N126" s="19"/>
      <c r="O126" s="16"/>
      <c r="P126" s="16"/>
      <c r="Q126" s="7"/>
      <c r="R126" s="51"/>
      <c r="S126" s="51"/>
      <c r="T126" s="51"/>
      <c r="U126" s="16"/>
      <c r="V126" s="7"/>
      <c r="W126" s="51"/>
      <c r="Y126" s="12"/>
      <c r="Z126" s="14"/>
      <c r="AA126" s="5"/>
      <c r="AB126" s="16"/>
      <c r="AC126" s="6"/>
      <c r="AD126" s="7"/>
      <c r="AE126" s="51"/>
      <c r="AF126" s="51"/>
      <c r="AG126" s="51"/>
      <c r="AH126" s="16"/>
      <c r="AI126" s="7"/>
      <c r="AJ126" s="7"/>
      <c r="AL126" s="12"/>
      <c r="AM126" s="18" t="s">
        <v>7</v>
      </c>
      <c r="AN126" s="82" t="s">
        <v>298</v>
      </c>
      <c r="AO126" s="16" t="s">
        <v>4</v>
      </c>
      <c r="AP126" s="16"/>
      <c r="AQ126" s="7"/>
      <c r="AR126" s="51"/>
      <c r="AS126" s="51"/>
      <c r="AT126" s="51"/>
      <c r="AU126" s="16"/>
      <c r="AV126" s="7"/>
      <c r="AW126" s="51"/>
      <c r="AY126" s="12"/>
      <c r="AZ126" s="18"/>
      <c r="BA126" s="19"/>
      <c r="BB126" s="16"/>
      <c r="BC126" s="16"/>
      <c r="BD126" s="7"/>
      <c r="BE126" s="51"/>
      <c r="BF126" s="51"/>
      <c r="BG126" s="51"/>
      <c r="BH126" s="16"/>
      <c r="BI126" s="7"/>
      <c r="BJ126" s="51"/>
      <c r="BL126" s="43"/>
      <c r="BM126" s="44"/>
    </row>
    <row r="127" spans="2:65" x14ac:dyDescent="0.2">
      <c r="B127" s="26"/>
      <c r="C127" s="17"/>
      <c r="D127" s="79">
        <f t="shared" ca="1" si="132"/>
        <v>0</v>
      </c>
      <c r="E127" s="16"/>
      <c r="F127" s="17"/>
      <c r="G127" s="17"/>
      <c r="H127" s="65"/>
      <c r="I127" s="17"/>
      <c r="J127" s="17"/>
      <c r="L127" s="12"/>
      <c r="M127" s="18"/>
      <c r="N127" s="19"/>
      <c r="O127" s="16"/>
      <c r="P127" s="16"/>
      <c r="Q127" s="7"/>
      <c r="R127" s="51"/>
      <c r="S127" s="51"/>
      <c r="T127" s="51"/>
      <c r="U127" s="16"/>
      <c r="V127" s="7"/>
      <c r="W127" s="51"/>
      <c r="Y127" s="12"/>
      <c r="Z127" s="14"/>
      <c r="AA127" s="5"/>
      <c r="AB127" s="16"/>
      <c r="AC127" s="6"/>
      <c r="AD127" s="7"/>
      <c r="AE127" s="51"/>
      <c r="AF127" s="51"/>
      <c r="AG127" s="51"/>
      <c r="AH127" s="16"/>
      <c r="AI127" s="7"/>
      <c r="AJ127" s="7"/>
      <c r="AL127" s="12"/>
      <c r="AM127" s="18" t="s">
        <v>7</v>
      </c>
      <c r="AN127" s="82" t="s">
        <v>299</v>
      </c>
      <c r="AO127" s="16" t="s">
        <v>4</v>
      </c>
      <c r="AP127" s="16"/>
      <c r="AQ127" s="7"/>
      <c r="AR127" s="51"/>
      <c r="AS127" s="51"/>
      <c r="AT127" s="51"/>
      <c r="AU127" s="16"/>
      <c r="AV127" s="7"/>
      <c r="AW127" s="51"/>
      <c r="AY127" s="12"/>
      <c r="AZ127" s="18"/>
      <c r="BA127" s="19"/>
      <c r="BB127" s="16"/>
      <c r="BC127" s="16"/>
      <c r="BD127" s="7"/>
      <c r="BE127" s="51"/>
      <c r="BF127" s="51"/>
      <c r="BG127" s="51"/>
      <c r="BH127" s="16"/>
      <c r="BI127" s="7"/>
      <c r="BJ127" s="51"/>
      <c r="BL127" s="43"/>
      <c r="BM127" s="44"/>
    </row>
    <row r="128" spans="2:65" x14ac:dyDescent="0.2">
      <c r="B128" s="26"/>
      <c r="C128" s="17"/>
      <c r="D128" s="79">
        <f t="shared" ca="1" si="132"/>
        <v>0</v>
      </c>
      <c r="E128" s="16"/>
      <c r="F128" s="17"/>
      <c r="G128" s="17"/>
      <c r="H128" s="65"/>
      <c r="I128" s="17"/>
      <c r="J128" s="17"/>
      <c r="L128" s="12"/>
      <c r="M128" s="18"/>
      <c r="N128" s="19"/>
      <c r="O128" s="16"/>
      <c r="P128" s="16"/>
      <c r="Q128" s="7"/>
      <c r="R128" s="51"/>
      <c r="S128" s="51"/>
      <c r="T128" s="51"/>
      <c r="U128" s="16"/>
      <c r="V128" s="7"/>
      <c r="W128" s="51"/>
      <c r="Y128" s="12"/>
      <c r="Z128" s="14"/>
      <c r="AA128" s="5"/>
      <c r="AB128" s="16"/>
      <c r="AC128" s="6"/>
      <c r="AD128" s="7"/>
      <c r="AE128" s="51"/>
      <c r="AF128" s="51"/>
      <c r="AG128" s="51"/>
      <c r="AH128" s="16"/>
      <c r="AI128" s="7"/>
      <c r="AJ128" s="7"/>
      <c r="AL128" s="12"/>
      <c r="AM128" s="18" t="s">
        <v>7</v>
      </c>
      <c r="AN128" s="19" t="s">
        <v>273</v>
      </c>
      <c r="AO128" s="16" t="s">
        <v>4</v>
      </c>
      <c r="AP128" s="16"/>
      <c r="AQ128" s="7"/>
      <c r="AR128" s="51"/>
      <c r="AS128" s="51"/>
      <c r="AT128" s="51"/>
      <c r="AU128" s="16"/>
      <c r="AV128" s="7"/>
      <c r="AW128" s="51"/>
      <c r="AY128" s="12"/>
      <c r="AZ128" s="18"/>
      <c r="BA128" s="19"/>
      <c r="BB128" s="16"/>
      <c r="BC128" s="16"/>
      <c r="BD128" s="7"/>
      <c r="BE128" s="51"/>
      <c r="BF128" s="51"/>
      <c r="BG128" s="51"/>
      <c r="BH128" s="16"/>
      <c r="BI128" s="7"/>
      <c r="BJ128" s="51"/>
      <c r="BL128" s="43"/>
      <c r="BM128" s="44"/>
    </row>
    <row r="129" spans="2:65" x14ac:dyDescent="0.2">
      <c r="B129" s="26"/>
      <c r="C129" s="17"/>
      <c r="D129" s="79">
        <f t="shared" ca="1" si="132"/>
        <v>0</v>
      </c>
      <c r="E129" s="16"/>
      <c r="F129" s="17"/>
      <c r="G129" s="17"/>
      <c r="H129" s="65"/>
      <c r="I129" s="17"/>
      <c r="J129" s="17"/>
      <c r="L129" s="12"/>
      <c r="M129" s="18"/>
      <c r="N129" s="19"/>
      <c r="O129" s="16"/>
      <c r="P129" s="16"/>
      <c r="Q129" s="7"/>
      <c r="R129" s="51"/>
      <c r="S129" s="51"/>
      <c r="T129" s="51"/>
      <c r="U129" s="16"/>
      <c r="V129" s="7"/>
      <c r="W129" s="51"/>
      <c r="Y129" s="12"/>
      <c r="Z129" s="14"/>
      <c r="AA129" s="5"/>
      <c r="AB129" s="16"/>
      <c r="AC129" s="6"/>
      <c r="AD129" s="7"/>
      <c r="AE129" s="51"/>
      <c r="AF129" s="51"/>
      <c r="AG129" s="51"/>
      <c r="AH129" s="16"/>
      <c r="AI129" s="7"/>
      <c r="AJ129" s="7"/>
      <c r="AL129" s="12"/>
      <c r="AM129" s="18" t="s">
        <v>7</v>
      </c>
      <c r="AN129" s="19" t="s">
        <v>292</v>
      </c>
      <c r="AO129" s="16" t="s">
        <v>4</v>
      </c>
      <c r="AP129" s="16"/>
      <c r="AQ129" s="7"/>
      <c r="AR129" s="51"/>
      <c r="AS129" s="51"/>
      <c r="AT129" s="51"/>
      <c r="AU129" s="16"/>
      <c r="AV129" s="7"/>
      <c r="AW129" s="51"/>
      <c r="AY129" s="12"/>
      <c r="AZ129" s="18"/>
      <c r="BA129" s="19"/>
      <c r="BB129" s="16"/>
      <c r="BC129" s="16"/>
      <c r="BD129" s="7"/>
      <c r="BE129" s="51"/>
      <c r="BF129" s="51"/>
      <c r="BG129" s="51"/>
      <c r="BH129" s="16"/>
      <c r="BI129" s="7"/>
      <c r="BJ129" s="51"/>
      <c r="BL129" s="43"/>
      <c r="BM129" s="44"/>
    </row>
    <row r="130" spans="2:65" x14ac:dyDescent="0.2">
      <c r="B130" s="26"/>
      <c r="C130" s="17"/>
      <c r="D130" s="79">
        <f t="shared" ca="1" si="132"/>
        <v>0</v>
      </c>
      <c r="E130" s="16"/>
      <c r="F130" s="17"/>
      <c r="G130" s="17"/>
      <c r="H130" s="65"/>
      <c r="I130" s="17"/>
      <c r="J130" s="17"/>
      <c r="L130" s="12"/>
      <c r="M130" s="18"/>
      <c r="N130" s="19"/>
      <c r="O130" s="16"/>
      <c r="P130" s="16"/>
      <c r="Q130" s="7"/>
      <c r="R130" s="51"/>
      <c r="S130" s="51"/>
      <c r="T130" s="51"/>
      <c r="U130" s="16"/>
      <c r="V130" s="7"/>
      <c r="W130" s="51"/>
      <c r="Y130" s="12"/>
      <c r="Z130" s="14"/>
      <c r="AA130" s="5"/>
      <c r="AB130" s="16"/>
      <c r="AC130" s="6"/>
      <c r="AD130" s="7"/>
      <c r="AE130" s="51"/>
      <c r="AF130" s="51"/>
      <c r="AG130" s="51"/>
      <c r="AH130" s="16"/>
      <c r="AI130" s="7"/>
      <c r="AJ130" s="7"/>
      <c r="AL130" s="12"/>
      <c r="AM130" s="18" t="s">
        <v>7</v>
      </c>
      <c r="AN130" s="19" t="s">
        <v>293</v>
      </c>
      <c r="AO130" s="16" t="s">
        <v>4</v>
      </c>
      <c r="AP130" s="16"/>
      <c r="AQ130" s="7"/>
      <c r="AR130" s="51"/>
      <c r="AS130" s="51"/>
      <c r="AT130" s="51"/>
      <c r="AU130" s="16"/>
      <c r="AV130" s="7"/>
      <c r="AW130" s="51"/>
      <c r="AY130" s="12"/>
      <c r="AZ130" s="18"/>
      <c r="BA130" s="19"/>
      <c r="BB130" s="16"/>
      <c r="BC130" s="16"/>
      <c r="BD130" s="7"/>
      <c r="BE130" s="51"/>
      <c r="BF130" s="51"/>
      <c r="BG130" s="51"/>
      <c r="BH130" s="16"/>
      <c r="BI130" s="7"/>
      <c r="BJ130" s="51"/>
      <c r="BL130" s="43"/>
      <c r="BM130" s="44"/>
    </row>
    <row r="131" spans="2:65" x14ac:dyDescent="0.2">
      <c r="B131" s="26"/>
      <c r="C131" s="17"/>
      <c r="D131" s="79">
        <f t="shared" ca="1" si="132"/>
        <v>0</v>
      </c>
      <c r="E131" s="16"/>
      <c r="F131" s="17"/>
      <c r="G131" s="17"/>
      <c r="H131" s="65"/>
      <c r="I131" s="17"/>
      <c r="J131" s="17"/>
      <c r="L131" s="12"/>
      <c r="M131" s="18"/>
      <c r="N131" s="19"/>
      <c r="O131" s="16"/>
      <c r="P131" s="16"/>
      <c r="Q131" s="7"/>
      <c r="R131" s="51"/>
      <c r="S131" s="51"/>
      <c r="T131" s="51"/>
      <c r="U131" s="16"/>
      <c r="V131" s="7"/>
      <c r="W131" s="51"/>
      <c r="Y131" s="12"/>
      <c r="Z131" s="14"/>
      <c r="AA131" s="5"/>
      <c r="AB131" s="16"/>
      <c r="AC131" s="6"/>
      <c r="AD131" s="7"/>
      <c r="AE131" s="51"/>
      <c r="AF131" s="51"/>
      <c r="AG131" s="51"/>
      <c r="AH131" s="16"/>
      <c r="AI131" s="7"/>
      <c r="AJ131" s="7"/>
      <c r="AL131" s="12"/>
      <c r="AM131" s="18" t="s">
        <v>7</v>
      </c>
      <c r="AN131" s="19" t="s">
        <v>274</v>
      </c>
      <c r="AO131" s="16" t="s">
        <v>4</v>
      </c>
      <c r="AP131" s="16"/>
      <c r="AQ131" s="7"/>
      <c r="AR131" s="51"/>
      <c r="AS131" s="51"/>
      <c r="AT131" s="51"/>
      <c r="AU131" s="16"/>
      <c r="AV131" s="7"/>
      <c r="AW131" s="51"/>
      <c r="AY131" s="12"/>
      <c r="AZ131" s="18"/>
      <c r="BA131" s="19"/>
      <c r="BB131" s="16"/>
      <c r="BC131" s="16"/>
      <c r="BD131" s="7"/>
      <c r="BE131" s="51"/>
      <c r="BF131" s="51"/>
      <c r="BG131" s="51"/>
      <c r="BH131" s="16"/>
      <c r="BI131" s="7"/>
      <c r="BJ131" s="51"/>
      <c r="BL131" s="43"/>
      <c r="BM131" s="44"/>
    </row>
    <row r="132" spans="2:65" x14ac:dyDescent="0.2">
      <c r="B132" s="26"/>
      <c r="C132" s="17"/>
      <c r="D132" s="79">
        <f t="shared" ca="1" si="132"/>
        <v>0</v>
      </c>
      <c r="E132" s="16"/>
      <c r="F132" s="17"/>
      <c r="G132" s="17"/>
      <c r="H132" s="65"/>
      <c r="I132" s="17"/>
      <c r="J132" s="17"/>
      <c r="L132" s="12"/>
      <c r="M132" s="18"/>
      <c r="N132" s="19"/>
      <c r="O132" s="16"/>
      <c r="P132" s="16"/>
      <c r="Q132" s="7"/>
      <c r="R132" s="51"/>
      <c r="S132" s="51"/>
      <c r="T132" s="51"/>
      <c r="U132" s="16"/>
      <c r="V132" s="7"/>
      <c r="W132" s="51"/>
      <c r="Y132" s="12"/>
      <c r="Z132" s="14"/>
      <c r="AA132" s="5"/>
      <c r="AB132" s="16"/>
      <c r="AC132" s="6"/>
      <c r="AD132" s="7"/>
      <c r="AE132" s="51"/>
      <c r="AF132" s="51"/>
      <c r="AG132" s="51"/>
      <c r="AH132" s="16"/>
      <c r="AI132" s="7"/>
      <c r="AJ132" s="7"/>
      <c r="AL132" s="12"/>
      <c r="AM132" s="18" t="s">
        <v>7</v>
      </c>
      <c r="AN132" s="19" t="s">
        <v>290</v>
      </c>
      <c r="AO132" s="16" t="s">
        <v>4</v>
      </c>
      <c r="AP132" s="16"/>
      <c r="AQ132" s="7"/>
      <c r="AR132" s="51"/>
      <c r="AS132" s="51"/>
      <c r="AT132" s="51"/>
      <c r="AU132" s="16"/>
      <c r="AV132" s="7"/>
      <c r="AW132" s="51"/>
      <c r="AY132" s="12"/>
      <c r="AZ132" s="18"/>
      <c r="BA132" s="19"/>
      <c r="BB132" s="16"/>
      <c r="BC132" s="16"/>
      <c r="BD132" s="7"/>
      <c r="BE132" s="51"/>
      <c r="BF132" s="51"/>
      <c r="BG132" s="51"/>
      <c r="BH132" s="16"/>
      <c r="BI132" s="7"/>
      <c r="BJ132" s="51"/>
      <c r="BL132" s="43"/>
      <c r="BM132" s="44"/>
    </row>
    <row r="133" spans="2:65" x14ac:dyDescent="0.2">
      <c r="B133" s="26"/>
      <c r="C133" s="17"/>
      <c r="D133" s="79">
        <f t="shared" ca="1" si="132"/>
        <v>0</v>
      </c>
      <c r="E133" s="16"/>
      <c r="F133" s="17"/>
      <c r="G133" s="17"/>
      <c r="H133" s="65"/>
      <c r="I133" s="17"/>
      <c r="J133" s="17"/>
      <c r="L133" s="12"/>
      <c r="M133" s="18"/>
      <c r="N133" s="19"/>
      <c r="O133" s="16"/>
      <c r="P133" s="16"/>
      <c r="Q133" s="7"/>
      <c r="R133" s="51"/>
      <c r="S133" s="51"/>
      <c r="T133" s="51"/>
      <c r="U133" s="16"/>
      <c r="V133" s="7"/>
      <c r="W133" s="51"/>
      <c r="Y133" s="12"/>
      <c r="Z133" s="14"/>
      <c r="AA133" s="5"/>
      <c r="AB133" s="16"/>
      <c r="AC133" s="6"/>
      <c r="AD133" s="7"/>
      <c r="AE133" s="51"/>
      <c r="AF133" s="51"/>
      <c r="AG133" s="51"/>
      <c r="AH133" s="16"/>
      <c r="AI133" s="7"/>
      <c r="AJ133" s="7"/>
      <c r="AL133" s="12"/>
      <c r="AM133" s="18" t="s">
        <v>7</v>
      </c>
      <c r="AN133" s="19" t="s">
        <v>291</v>
      </c>
      <c r="AO133" s="16" t="s">
        <v>4</v>
      </c>
      <c r="AP133" s="16"/>
      <c r="AQ133" s="7"/>
      <c r="AR133" s="51"/>
      <c r="AS133" s="51"/>
      <c r="AT133" s="51"/>
      <c r="AU133" s="16"/>
      <c r="AV133" s="7"/>
      <c r="AW133" s="51"/>
      <c r="AY133" s="12"/>
      <c r="AZ133" s="18"/>
      <c r="BA133" s="19"/>
      <c r="BB133" s="16"/>
      <c r="BC133" s="16"/>
      <c r="BD133" s="7"/>
      <c r="BE133" s="51"/>
      <c r="BF133" s="51"/>
      <c r="BG133" s="51"/>
      <c r="BH133" s="16"/>
      <c r="BI133" s="7"/>
      <c r="BJ133" s="51"/>
      <c r="BL133" s="43"/>
      <c r="BM133" s="44"/>
    </row>
    <row r="134" spans="2:65" x14ac:dyDescent="0.2">
      <c r="B134" s="26"/>
      <c r="C134" s="17"/>
      <c r="D134" s="79">
        <f t="shared" ca="1" si="132"/>
        <v>0</v>
      </c>
      <c r="E134" s="16"/>
      <c r="F134" s="17"/>
      <c r="G134" s="17"/>
      <c r="H134" s="65"/>
      <c r="I134" s="17"/>
      <c r="J134" s="17"/>
      <c r="L134" s="12"/>
      <c r="M134" s="18"/>
      <c r="N134" s="19"/>
      <c r="O134" s="16"/>
      <c r="P134" s="16"/>
      <c r="Q134" s="7"/>
      <c r="R134" s="51"/>
      <c r="S134" s="51"/>
      <c r="T134" s="51"/>
      <c r="U134" s="16"/>
      <c r="V134" s="7"/>
      <c r="W134" s="51"/>
      <c r="Y134" s="12"/>
      <c r="Z134" s="14"/>
      <c r="AA134" s="5"/>
      <c r="AB134" s="16"/>
      <c r="AC134" s="6"/>
      <c r="AD134" s="7"/>
      <c r="AE134" s="51"/>
      <c r="AF134" s="51"/>
      <c r="AG134" s="51"/>
      <c r="AH134" s="16"/>
      <c r="AI134" s="7"/>
      <c r="AJ134" s="7"/>
      <c r="AL134" s="12"/>
      <c r="AM134" s="18" t="s">
        <v>7</v>
      </c>
      <c r="AN134" s="19" t="s">
        <v>275</v>
      </c>
      <c r="AO134" s="16" t="s">
        <v>4</v>
      </c>
      <c r="AP134" s="16"/>
      <c r="AQ134" s="7"/>
      <c r="AR134" s="51"/>
      <c r="AS134" s="51"/>
      <c r="AT134" s="51"/>
      <c r="AU134" s="16"/>
      <c r="AV134" s="7"/>
      <c r="AW134" s="51"/>
      <c r="AY134" s="12"/>
      <c r="AZ134" s="18"/>
      <c r="BA134" s="19"/>
      <c r="BB134" s="16"/>
      <c r="BC134" s="16"/>
      <c r="BD134" s="7"/>
      <c r="BE134" s="51"/>
      <c r="BF134" s="51"/>
      <c r="BG134" s="51"/>
      <c r="BH134" s="16"/>
      <c r="BI134" s="7"/>
      <c r="BJ134" s="51"/>
      <c r="BL134" s="43"/>
      <c r="BM134" s="44"/>
    </row>
    <row r="135" spans="2:65" x14ac:dyDescent="0.2">
      <c r="B135" s="26"/>
      <c r="C135" s="17"/>
      <c r="D135" s="79">
        <f t="shared" ca="1" si="132"/>
        <v>0</v>
      </c>
      <c r="E135" s="16"/>
      <c r="F135" s="17"/>
      <c r="G135" s="17"/>
      <c r="H135" s="65"/>
      <c r="I135" s="17"/>
      <c r="J135" s="17"/>
      <c r="L135" s="12"/>
      <c r="M135" s="18"/>
      <c r="N135" s="19"/>
      <c r="O135" s="16"/>
      <c r="P135" s="16"/>
      <c r="Q135" s="7"/>
      <c r="R135" s="51"/>
      <c r="S135" s="51"/>
      <c r="T135" s="51"/>
      <c r="U135" s="16"/>
      <c r="V135" s="7"/>
      <c r="W135" s="51"/>
      <c r="Y135" s="12"/>
      <c r="Z135" s="14"/>
      <c r="AA135" s="5"/>
      <c r="AB135" s="16"/>
      <c r="AC135" s="6"/>
      <c r="AD135" s="7"/>
      <c r="AE135" s="51"/>
      <c r="AF135" s="51"/>
      <c r="AG135" s="51"/>
      <c r="AH135" s="16"/>
      <c r="AI135" s="7"/>
      <c r="AJ135" s="7"/>
      <c r="AL135" s="12"/>
      <c r="AM135" s="18" t="s">
        <v>7</v>
      </c>
      <c r="AN135" s="19" t="s">
        <v>288</v>
      </c>
      <c r="AO135" s="16" t="s">
        <v>4</v>
      </c>
      <c r="AP135" s="16"/>
      <c r="AQ135" s="7"/>
      <c r="AR135" s="51"/>
      <c r="AS135" s="51"/>
      <c r="AT135" s="51"/>
      <c r="AU135" s="16"/>
      <c r="AV135" s="7"/>
      <c r="AW135" s="51"/>
      <c r="AY135" s="12"/>
      <c r="AZ135" s="18"/>
      <c r="BA135" s="19"/>
      <c r="BB135" s="16"/>
      <c r="BC135" s="16"/>
      <c r="BD135" s="7"/>
      <c r="BE135" s="51"/>
      <c r="BF135" s="51"/>
      <c r="BG135" s="51"/>
      <c r="BH135" s="16"/>
      <c r="BI135" s="7"/>
      <c r="BJ135" s="51"/>
      <c r="BL135" s="43"/>
      <c r="BM135" s="44"/>
    </row>
    <row r="136" spans="2:65" x14ac:dyDescent="0.2">
      <c r="B136" s="26"/>
      <c r="C136" s="17"/>
      <c r="D136" s="79">
        <f t="shared" ca="1" si="132"/>
        <v>0</v>
      </c>
      <c r="E136" s="16"/>
      <c r="F136" s="17"/>
      <c r="G136" s="17"/>
      <c r="H136" s="65"/>
      <c r="I136" s="17"/>
      <c r="J136" s="17"/>
      <c r="L136" s="12"/>
      <c r="M136" s="18"/>
      <c r="N136" s="19"/>
      <c r="O136" s="16"/>
      <c r="P136" s="16"/>
      <c r="Q136" s="7"/>
      <c r="R136" s="51"/>
      <c r="S136" s="51"/>
      <c r="T136" s="51"/>
      <c r="U136" s="16"/>
      <c r="V136" s="7"/>
      <c r="W136" s="51"/>
      <c r="Y136" s="12"/>
      <c r="Z136" s="14"/>
      <c r="AA136" s="5"/>
      <c r="AB136" s="16"/>
      <c r="AC136" s="6"/>
      <c r="AD136" s="7"/>
      <c r="AE136" s="51"/>
      <c r="AF136" s="51"/>
      <c r="AG136" s="51"/>
      <c r="AH136" s="16"/>
      <c r="AI136" s="7"/>
      <c r="AJ136" s="7"/>
      <c r="AL136" s="12"/>
      <c r="AM136" s="18" t="s">
        <v>7</v>
      </c>
      <c r="AN136" s="19" t="s">
        <v>289</v>
      </c>
      <c r="AO136" s="16" t="s">
        <v>4</v>
      </c>
      <c r="AP136" s="16"/>
      <c r="AQ136" s="7"/>
      <c r="AR136" s="51"/>
      <c r="AS136" s="51"/>
      <c r="AT136" s="51"/>
      <c r="AU136" s="16"/>
      <c r="AV136" s="7"/>
      <c r="AW136" s="51"/>
      <c r="AY136" s="12"/>
      <c r="AZ136" s="18"/>
      <c r="BA136" s="19"/>
      <c r="BB136" s="16"/>
      <c r="BC136" s="16"/>
      <c r="BD136" s="7"/>
      <c r="BE136" s="51"/>
      <c r="BF136" s="51"/>
      <c r="BG136" s="51"/>
      <c r="BH136" s="16"/>
      <c r="BI136" s="7"/>
      <c r="BJ136" s="51"/>
      <c r="BL136" s="43"/>
      <c r="BM136" s="44"/>
    </row>
    <row r="137" spans="2:65" x14ac:dyDescent="0.2">
      <c r="B137" s="26"/>
      <c r="C137" s="17"/>
      <c r="D137" s="79">
        <f t="shared" ca="1" si="132"/>
        <v>0</v>
      </c>
      <c r="E137" s="16"/>
      <c r="F137" s="17"/>
      <c r="G137" s="17"/>
      <c r="H137" s="65"/>
      <c r="I137" s="17"/>
      <c r="J137" s="17"/>
      <c r="L137" s="12"/>
      <c r="M137" s="18"/>
      <c r="N137" s="19"/>
      <c r="O137" s="16"/>
      <c r="P137" s="16"/>
      <c r="Q137" s="7"/>
      <c r="R137" s="51"/>
      <c r="S137" s="51"/>
      <c r="T137" s="51"/>
      <c r="U137" s="16"/>
      <c r="V137" s="7"/>
      <c r="W137" s="51"/>
      <c r="Y137" s="12"/>
      <c r="Z137" s="14"/>
      <c r="AA137" s="5"/>
      <c r="AB137" s="16"/>
      <c r="AC137" s="6"/>
      <c r="AD137" s="7"/>
      <c r="AE137" s="51"/>
      <c r="AF137" s="51"/>
      <c r="AG137" s="51"/>
      <c r="AH137" s="16"/>
      <c r="AI137" s="7"/>
      <c r="AJ137" s="7"/>
      <c r="AL137" s="12"/>
      <c r="AM137" s="18" t="s">
        <v>7</v>
      </c>
      <c r="AN137" s="19" t="s">
        <v>276</v>
      </c>
      <c r="AO137" s="16" t="s">
        <v>4</v>
      </c>
      <c r="AP137" s="16"/>
      <c r="AQ137" s="7"/>
      <c r="AR137" s="51"/>
      <c r="AS137" s="51"/>
      <c r="AT137" s="51"/>
      <c r="AU137" s="16"/>
      <c r="AV137" s="7"/>
      <c r="AW137" s="51"/>
      <c r="AY137" s="12"/>
      <c r="AZ137" s="18"/>
      <c r="BA137" s="19"/>
      <c r="BB137" s="16"/>
      <c r="BC137" s="16"/>
      <c r="BD137" s="7"/>
      <c r="BE137" s="51"/>
      <c r="BF137" s="51"/>
      <c r="BG137" s="51"/>
      <c r="BH137" s="16"/>
      <c r="BI137" s="7"/>
      <c r="BJ137" s="51"/>
      <c r="BL137" s="43"/>
      <c r="BM137" s="44"/>
    </row>
    <row r="138" spans="2:65" x14ac:dyDescent="0.2">
      <c r="B138" s="26"/>
      <c r="C138" s="17"/>
      <c r="D138" s="79">
        <f t="shared" ca="1" si="132"/>
        <v>0</v>
      </c>
      <c r="E138" s="16"/>
      <c r="F138" s="17"/>
      <c r="G138" s="17"/>
      <c r="H138" s="65"/>
      <c r="I138" s="17"/>
      <c r="J138" s="17"/>
      <c r="L138" s="12"/>
      <c r="M138" s="18"/>
      <c r="N138" s="19"/>
      <c r="O138" s="16"/>
      <c r="P138" s="16"/>
      <c r="Q138" s="7"/>
      <c r="R138" s="51"/>
      <c r="S138" s="51"/>
      <c r="T138" s="51"/>
      <c r="U138" s="16"/>
      <c r="V138" s="7"/>
      <c r="W138" s="51"/>
      <c r="Y138" s="12"/>
      <c r="Z138" s="14"/>
      <c r="AA138" s="5"/>
      <c r="AB138" s="16"/>
      <c r="AC138" s="6"/>
      <c r="AD138" s="7"/>
      <c r="AE138" s="51"/>
      <c r="AF138" s="51"/>
      <c r="AG138" s="51"/>
      <c r="AH138" s="16"/>
      <c r="AI138" s="7"/>
      <c r="AJ138" s="7"/>
      <c r="AL138" s="12"/>
      <c r="AM138" s="18" t="s">
        <v>7</v>
      </c>
      <c r="AN138" s="19" t="s">
        <v>286</v>
      </c>
      <c r="AO138" s="16" t="s">
        <v>4</v>
      </c>
      <c r="AP138" s="16"/>
      <c r="AQ138" s="7"/>
      <c r="AR138" s="51"/>
      <c r="AS138" s="51"/>
      <c r="AT138" s="51"/>
      <c r="AU138" s="16"/>
      <c r="AV138" s="7"/>
      <c r="AW138" s="51"/>
      <c r="AY138" s="12"/>
      <c r="AZ138" s="18"/>
      <c r="BA138" s="19"/>
      <c r="BB138" s="16"/>
      <c r="BC138" s="16"/>
      <c r="BD138" s="7"/>
      <c r="BE138" s="51"/>
      <c r="BF138" s="51"/>
      <c r="BG138" s="51"/>
      <c r="BH138" s="16"/>
      <c r="BI138" s="7"/>
      <c r="BJ138" s="51"/>
      <c r="BL138" s="43"/>
      <c r="BM138" s="44"/>
    </row>
    <row r="139" spans="2:65" x14ac:dyDescent="0.2">
      <c r="B139" s="26"/>
      <c r="C139" s="17"/>
      <c r="D139" s="79">
        <f t="shared" ca="1" si="132"/>
        <v>0</v>
      </c>
      <c r="E139" s="16"/>
      <c r="F139" s="17"/>
      <c r="G139" s="17"/>
      <c r="H139" s="65"/>
      <c r="I139" s="17"/>
      <c r="J139" s="17"/>
      <c r="L139" s="12"/>
      <c r="M139" s="18"/>
      <c r="N139" s="19"/>
      <c r="O139" s="16"/>
      <c r="P139" s="16"/>
      <c r="Q139" s="7"/>
      <c r="R139" s="51"/>
      <c r="S139" s="51"/>
      <c r="T139" s="51"/>
      <c r="U139" s="16"/>
      <c r="V139" s="7"/>
      <c r="W139" s="51"/>
      <c r="Y139" s="12"/>
      <c r="Z139" s="14"/>
      <c r="AA139" s="5"/>
      <c r="AB139" s="16"/>
      <c r="AC139" s="6"/>
      <c r="AD139" s="7"/>
      <c r="AE139" s="51"/>
      <c r="AF139" s="51"/>
      <c r="AG139" s="51"/>
      <c r="AH139" s="16"/>
      <c r="AI139" s="7"/>
      <c r="AJ139" s="7"/>
      <c r="AL139" s="12"/>
      <c r="AM139" s="18" t="s">
        <v>7</v>
      </c>
      <c r="AN139" s="19" t="s">
        <v>287</v>
      </c>
      <c r="AO139" s="16" t="s">
        <v>4</v>
      </c>
      <c r="AP139" s="16"/>
      <c r="AQ139" s="7"/>
      <c r="AR139" s="51"/>
      <c r="AS139" s="51"/>
      <c r="AT139" s="51"/>
      <c r="AU139" s="16"/>
      <c r="AV139" s="7"/>
      <c r="AW139" s="51"/>
      <c r="AY139" s="12"/>
      <c r="AZ139" s="18"/>
      <c r="BA139" s="19"/>
      <c r="BB139" s="16"/>
      <c r="BC139" s="16"/>
      <c r="BD139" s="7"/>
      <c r="BE139" s="51"/>
      <c r="BF139" s="51"/>
      <c r="BG139" s="51"/>
      <c r="BH139" s="16"/>
      <c r="BI139" s="7"/>
      <c r="BJ139" s="51"/>
      <c r="BL139" s="43"/>
      <c r="BM139" s="44"/>
    </row>
    <row r="140" spans="2:65" x14ac:dyDescent="0.2">
      <c r="B140" s="26"/>
      <c r="C140" s="17"/>
      <c r="D140" s="79">
        <f t="shared" ca="1" si="132"/>
        <v>0</v>
      </c>
      <c r="E140" s="16"/>
      <c r="F140" s="17"/>
      <c r="G140" s="17"/>
      <c r="H140" s="65"/>
      <c r="I140" s="17"/>
      <c r="J140" s="17"/>
      <c r="L140" s="12"/>
      <c r="M140" s="18"/>
      <c r="N140" s="19"/>
      <c r="O140" s="16"/>
      <c r="P140" s="16"/>
      <c r="Q140" s="7"/>
      <c r="R140" s="51"/>
      <c r="S140" s="51"/>
      <c r="T140" s="51"/>
      <c r="U140" s="16"/>
      <c r="V140" s="7"/>
      <c r="W140" s="51"/>
      <c r="Y140" s="12"/>
      <c r="Z140" s="14"/>
      <c r="AA140" s="5"/>
      <c r="AB140" s="16"/>
      <c r="AC140" s="6"/>
      <c r="AD140" s="7"/>
      <c r="AE140" s="51"/>
      <c r="AF140" s="51"/>
      <c r="AG140" s="51"/>
      <c r="AH140" s="16"/>
      <c r="AI140" s="7"/>
      <c r="AJ140" s="7"/>
      <c r="AL140" s="12"/>
      <c r="AM140" s="18" t="s">
        <v>7</v>
      </c>
      <c r="AN140" s="19" t="s">
        <v>277</v>
      </c>
      <c r="AO140" s="16" t="s">
        <v>4</v>
      </c>
      <c r="AP140" s="16"/>
      <c r="AQ140" s="7"/>
      <c r="AR140" s="51"/>
      <c r="AS140" s="51"/>
      <c r="AT140" s="51"/>
      <c r="AU140" s="16"/>
      <c r="AV140" s="7"/>
      <c r="AW140" s="51"/>
      <c r="AY140" s="12"/>
      <c r="AZ140" s="18"/>
      <c r="BA140" s="19"/>
      <c r="BB140" s="16"/>
      <c r="BC140" s="16"/>
      <c r="BD140" s="7"/>
      <c r="BE140" s="51"/>
      <c r="BF140" s="51"/>
      <c r="BG140" s="51"/>
      <c r="BH140" s="16"/>
      <c r="BI140" s="7"/>
      <c r="BJ140" s="51"/>
      <c r="BL140" s="43"/>
      <c r="BM140" s="44"/>
    </row>
    <row r="141" spans="2:65" x14ac:dyDescent="0.2">
      <c r="B141" s="26"/>
      <c r="C141" s="17"/>
      <c r="D141" s="79">
        <f t="shared" ca="1" si="132"/>
        <v>0</v>
      </c>
      <c r="E141" s="16"/>
      <c r="F141" s="17"/>
      <c r="G141" s="17"/>
      <c r="H141" s="65"/>
      <c r="I141" s="17"/>
      <c r="J141" s="17"/>
      <c r="L141" s="12"/>
      <c r="M141" s="18"/>
      <c r="N141" s="19"/>
      <c r="O141" s="16"/>
      <c r="P141" s="16"/>
      <c r="Q141" s="7"/>
      <c r="R141" s="51"/>
      <c r="S141" s="51"/>
      <c r="T141" s="51"/>
      <c r="U141" s="16"/>
      <c r="V141" s="7"/>
      <c r="W141" s="51"/>
      <c r="Y141" s="12"/>
      <c r="Z141" s="14"/>
      <c r="AA141" s="5"/>
      <c r="AB141" s="16"/>
      <c r="AC141" s="6"/>
      <c r="AD141" s="7"/>
      <c r="AE141" s="51"/>
      <c r="AF141" s="51"/>
      <c r="AG141" s="51"/>
      <c r="AH141" s="16"/>
      <c r="AI141" s="7"/>
      <c r="AJ141" s="7"/>
      <c r="AL141" s="12"/>
      <c r="AM141" s="18" t="s">
        <v>7</v>
      </c>
      <c r="AN141" s="19" t="s">
        <v>284</v>
      </c>
      <c r="AO141" s="16" t="s">
        <v>4</v>
      </c>
      <c r="AP141" s="16"/>
      <c r="AQ141" s="7"/>
      <c r="AR141" s="51"/>
      <c r="AS141" s="51"/>
      <c r="AT141" s="51"/>
      <c r="AU141" s="16"/>
      <c r="AV141" s="7"/>
      <c r="AW141" s="51"/>
      <c r="AY141" s="12"/>
      <c r="AZ141" s="18"/>
      <c r="BA141" s="19"/>
      <c r="BB141" s="16"/>
      <c r="BC141" s="16"/>
      <c r="BD141" s="7"/>
      <c r="BE141" s="51"/>
      <c r="BF141" s="51"/>
      <c r="BG141" s="51"/>
      <c r="BH141" s="16"/>
      <c r="BI141" s="7"/>
      <c r="BJ141" s="51"/>
      <c r="BL141" s="43"/>
      <c r="BM141" s="44"/>
    </row>
    <row r="142" spans="2:65" x14ac:dyDescent="0.2">
      <c r="B142" s="26"/>
      <c r="C142" s="17"/>
      <c r="D142" s="79">
        <f t="shared" ca="1" si="132"/>
        <v>0</v>
      </c>
      <c r="E142" s="16"/>
      <c r="F142" s="17"/>
      <c r="G142" s="17"/>
      <c r="H142" s="65"/>
      <c r="I142" s="17"/>
      <c r="J142" s="17"/>
      <c r="L142" s="12"/>
      <c r="M142" s="18"/>
      <c r="N142" s="19"/>
      <c r="O142" s="16"/>
      <c r="P142" s="16"/>
      <c r="Q142" s="7"/>
      <c r="R142" s="51"/>
      <c r="S142" s="51"/>
      <c r="T142" s="51"/>
      <c r="U142" s="16"/>
      <c r="V142" s="7"/>
      <c r="W142" s="51"/>
      <c r="Y142" s="12"/>
      <c r="Z142" s="14"/>
      <c r="AA142" s="5"/>
      <c r="AB142" s="16"/>
      <c r="AC142" s="6"/>
      <c r="AD142" s="7"/>
      <c r="AE142" s="51"/>
      <c r="AF142" s="51"/>
      <c r="AG142" s="51"/>
      <c r="AH142" s="16"/>
      <c r="AI142" s="7"/>
      <c r="AJ142" s="7"/>
      <c r="AL142" s="12"/>
      <c r="AM142" s="18" t="s">
        <v>7</v>
      </c>
      <c r="AN142" s="19" t="s">
        <v>285</v>
      </c>
      <c r="AO142" s="16" t="s">
        <v>4</v>
      </c>
      <c r="AP142" s="16"/>
      <c r="AQ142" s="7"/>
      <c r="AR142" s="51"/>
      <c r="AS142" s="51"/>
      <c r="AT142" s="51"/>
      <c r="AU142" s="16"/>
      <c r="AV142" s="7"/>
      <c r="AW142" s="51"/>
      <c r="AY142" s="12"/>
      <c r="AZ142" s="18"/>
      <c r="BA142" s="19"/>
      <c r="BB142" s="16"/>
      <c r="BC142" s="16"/>
      <c r="BD142" s="7"/>
      <c r="BE142" s="51"/>
      <c r="BF142" s="51"/>
      <c r="BG142" s="51"/>
      <c r="BH142" s="16"/>
      <c r="BI142" s="7"/>
      <c r="BJ142" s="51"/>
      <c r="BL142" s="43"/>
      <c r="BM142" s="44"/>
    </row>
    <row r="143" spans="2:65" x14ac:dyDescent="0.2">
      <c r="B143" s="26"/>
      <c r="C143" s="17"/>
      <c r="D143" s="79">
        <f t="shared" ca="1" si="132"/>
        <v>0</v>
      </c>
      <c r="E143" s="16"/>
      <c r="F143" s="17"/>
      <c r="G143" s="17"/>
      <c r="H143" s="65"/>
      <c r="I143" s="17"/>
      <c r="J143" s="17"/>
      <c r="L143" s="12"/>
      <c r="M143" s="18"/>
      <c r="N143" s="19"/>
      <c r="O143" s="16"/>
      <c r="P143" s="16"/>
      <c r="Q143" s="7"/>
      <c r="R143" s="51"/>
      <c r="S143" s="51"/>
      <c r="T143" s="51"/>
      <c r="U143" s="16"/>
      <c r="V143" s="7"/>
      <c r="W143" s="51"/>
      <c r="Y143" s="12"/>
      <c r="Z143" s="14"/>
      <c r="AA143" s="5"/>
      <c r="AB143" s="16"/>
      <c r="AC143" s="6"/>
      <c r="AD143" s="7"/>
      <c r="AE143" s="51"/>
      <c r="AF143" s="51"/>
      <c r="AG143" s="51"/>
      <c r="AH143" s="16"/>
      <c r="AI143" s="7"/>
      <c r="AJ143" s="7"/>
      <c r="AL143" s="12"/>
      <c r="AM143" s="18" t="s">
        <v>7</v>
      </c>
      <c r="AN143" s="19" t="s">
        <v>278</v>
      </c>
      <c r="AO143" s="16" t="s">
        <v>4</v>
      </c>
      <c r="AP143" s="16"/>
      <c r="AQ143" s="7"/>
      <c r="AR143" s="51"/>
      <c r="AS143" s="51"/>
      <c r="AT143" s="51"/>
      <c r="AU143" s="16"/>
      <c r="AV143" s="7"/>
      <c r="AW143" s="51"/>
      <c r="AY143" s="12"/>
      <c r="AZ143" s="18"/>
      <c r="BA143" s="19"/>
      <c r="BB143" s="16"/>
      <c r="BC143" s="16"/>
      <c r="BD143" s="7"/>
      <c r="BE143" s="51"/>
      <c r="BF143" s="51"/>
      <c r="BG143" s="51"/>
      <c r="BH143" s="16"/>
      <c r="BI143" s="7"/>
      <c r="BJ143" s="51"/>
      <c r="BL143" s="43"/>
      <c r="BM143" s="44"/>
    </row>
    <row r="144" spans="2:65" x14ac:dyDescent="0.2">
      <c r="B144" s="26"/>
      <c r="C144" s="17"/>
      <c r="D144" s="79">
        <f t="shared" ca="1" si="132"/>
        <v>0</v>
      </c>
      <c r="E144" s="16"/>
      <c r="F144" s="17"/>
      <c r="G144" s="17"/>
      <c r="H144" s="65"/>
      <c r="I144" s="17"/>
      <c r="J144" s="17"/>
      <c r="L144" s="12"/>
      <c r="M144" s="18"/>
      <c r="N144" s="19"/>
      <c r="O144" s="16"/>
      <c r="P144" s="16"/>
      <c r="Q144" s="7"/>
      <c r="R144" s="51"/>
      <c r="S144" s="51"/>
      <c r="T144" s="51"/>
      <c r="U144" s="16"/>
      <c r="V144" s="7"/>
      <c r="W144" s="51"/>
      <c r="Y144" s="12"/>
      <c r="Z144" s="14"/>
      <c r="AA144" s="5"/>
      <c r="AB144" s="16"/>
      <c r="AC144" s="6"/>
      <c r="AD144" s="7"/>
      <c r="AE144" s="51"/>
      <c r="AF144" s="51"/>
      <c r="AG144" s="51"/>
      <c r="AH144" s="16"/>
      <c r="AI144" s="7"/>
      <c r="AJ144" s="7"/>
      <c r="AL144" s="12"/>
      <c r="AM144" s="18" t="s">
        <v>7</v>
      </c>
      <c r="AN144" s="19" t="s">
        <v>282</v>
      </c>
      <c r="AO144" s="16" t="s">
        <v>4</v>
      </c>
      <c r="AP144" s="16"/>
      <c r="AQ144" s="7"/>
      <c r="AR144" s="51"/>
      <c r="AS144" s="51"/>
      <c r="AT144" s="51"/>
      <c r="AU144" s="16"/>
      <c r="AV144" s="7"/>
      <c r="AW144" s="51"/>
      <c r="AY144" s="12"/>
      <c r="AZ144" s="18"/>
      <c r="BA144" s="19"/>
      <c r="BB144" s="16"/>
      <c r="BC144" s="16"/>
      <c r="BD144" s="7"/>
      <c r="BE144" s="51"/>
      <c r="BF144" s="51"/>
      <c r="BG144" s="51"/>
      <c r="BH144" s="16"/>
      <c r="BI144" s="7"/>
      <c r="BJ144" s="51"/>
      <c r="BL144" s="43"/>
      <c r="BM144" s="44"/>
    </row>
    <row r="145" spans="2:65" x14ac:dyDescent="0.2">
      <c r="B145" s="26"/>
      <c r="C145" s="17"/>
      <c r="D145" s="79">
        <f t="shared" ca="1" si="132"/>
        <v>0</v>
      </c>
      <c r="E145" s="16"/>
      <c r="F145" s="17"/>
      <c r="G145" s="17"/>
      <c r="H145" s="65"/>
      <c r="I145" s="17"/>
      <c r="J145" s="17"/>
      <c r="L145" s="12"/>
      <c r="M145" s="18"/>
      <c r="N145" s="19"/>
      <c r="O145" s="16"/>
      <c r="P145" s="16"/>
      <c r="Q145" s="7"/>
      <c r="R145" s="51"/>
      <c r="S145" s="51"/>
      <c r="T145" s="51"/>
      <c r="U145" s="16"/>
      <c r="V145" s="7"/>
      <c r="W145" s="51"/>
      <c r="Y145" s="12"/>
      <c r="Z145" s="14"/>
      <c r="AA145" s="5"/>
      <c r="AB145" s="16"/>
      <c r="AC145" s="6"/>
      <c r="AD145" s="7"/>
      <c r="AE145" s="51"/>
      <c r="AF145" s="51"/>
      <c r="AG145" s="51"/>
      <c r="AH145" s="16"/>
      <c r="AI145" s="7"/>
      <c r="AJ145" s="7"/>
      <c r="AL145" s="12"/>
      <c r="AM145" s="18" t="s">
        <v>7</v>
      </c>
      <c r="AN145" s="19" t="s">
        <v>283</v>
      </c>
      <c r="AO145" s="16" t="s">
        <v>4</v>
      </c>
      <c r="AP145" s="16"/>
      <c r="AQ145" s="7"/>
      <c r="AR145" s="51"/>
      <c r="AS145" s="51"/>
      <c r="AT145" s="51"/>
      <c r="AU145" s="16"/>
      <c r="AV145" s="7"/>
      <c r="AW145" s="51"/>
      <c r="AY145" s="12"/>
      <c r="AZ145" s="18"/>
      <c r="BA145" s="19"/>
      <c r="BB145" s="16"/>
      <c r="BC145" s="16"/>
      <c r="BD145" s="7"/>
      <c r="BE145" s="51"/>
      <c r="BF145" s="51"/>
      <c r="BG145" s="51"/>
      <c r="BH145" s="16"/>
      <c r="BI145" s="7"/>
      <c r="BJ145" s="51"/>
      <c r="BL145" s="43"/>
      <c r="BM145" s="44"/>
    </row>
    <row r="146" spans="2:65" x14ac:dyDescent="0.2">
      <c r="B146" s="26"/>
      <c r="C146" s="17"/>
      <c r="D146" s="79">
        <f t="shared" ca="1" si="132"/>
        <v>0</v>
      </c>
      <c r="E146" s="16"/>
      <c r="F146" s="17"/>
      <c r="G146" s="17"/>
      <c r="H146" s="65"/>
      <c r="I146" s="17"/>
      <c r="J146" s="17"/>
      <c r="L146" s="12"/>
      <c r="M146" s="18"/>
      <c r="N146" s="19"/>
      <c r="O146" s="16"/>
      <c r="P146" s="16"/>
      <c r="Q146" s="7"/>
      <c r="R146" s="51"/>
      <c r="S146" s="51"/>
      <c r="T146" s="51"/>
      <c r="U146" s="16"/>
      <c r="V146" s="7"/>
      <c r="W146" s="51"/>
      <c r="Y146" s="12"/>
      <c r="Z146" s="14"/>
      <c r="AA146" s="5"/>
      <c r="AB146" s="16"/>
      <c r="AC146" s="6"/>
      <c r="AD146" s="7"/>
      <c r="AE146" s="51"/>
      <c r="AF146" s="51"/>
      <c r="AG146" s="51"/>
      <c r="AH146" s="16"/>
      <c r="AI146" s="7"/>
      <c r="AJ146" s="7"/>
      <c r="AL146" s="12"/>
      <c r="AM146" s="18" t="s">
        <v>7</v>
      </c>
      <c r="AN146" s="19" t="s">
        <v>279</v>
      </c>
      <c r="AO146" s="16" t="s">
        <v>4</v>
      </c>
      <c r="AP146" s="16"/>
      <c r="AQ146" s="7"/>
      <c r="AR146" s="51"/>
      <c r="AS146" s="51"/>
      <c r="AT146" s="51"/>
      <c r="AU146" s="16"/>
      <c r="AV146" s="7"/>
      <c r="AW146" s="51"/>
      <c r="AY146" s="12"/>
      <c r="AZ146" s="18"/>
      <c r="BA146" s="19"/>
      <c r="BB146" s="16"/>
      <c r="BC146" s="16"/>
      <c r="BD146" s="7"/>
      <c r="BE146" s="51"/>
      <c r="BF146" s="51"/>
      <c r="BG146" s="51"/>
      <c r="BH146" s="16"/>
      <c r="BI146" s="7"/>
      <c r="BJ146" s="51"/>
      <c r="BL146" s="43"/>
      <c r="BM146" s="44"/>
    </row>
    <row r="147" spans="2:65" x14ac:dyDescent="0.2">
      <c r="B147" s="26"/>
      <c r="C147" s="17"/>
      <c r="D147" s="79">
        <f t="shared" ca="1" si="132"/>
        <v>0</v>
      </c>
      <c r="E147" s="16"/>
      <c r="F147" s="17"/>
      <c r="G147" s="17"/>
      <c r="H147" s="65"/>
      <c r="I147" s="17"/>
      <c r="J147" s="17"/>
      <c r="L147" s="12"/>
      <c r="M147" s="18"/>
      <c r="N147" s="19"/>
      <c r="O147" s="16"/>
      <c r="P147" s="16"/>
      <c r="Q147" s="7"/>
      <c r="R147" s="51"/>
      <c r="S147" s="51"/>
      <c r="T147" s="51"/>
      <c r="U147" s="16"/>
      <c r="V147" s="7"/>
      <c r="W147" s="51"/>
      <c r="Y147" s="12"/>
      <c r="Z147" s="14"/>
      <c r="AA147" s="5"/>
      <c r="AB147" s="16"/>
      <c r="AC147" s="6"/>
      <c r="AD147" s="7"/>
      <c r="AE147" s="51"/>
      <c r="AF147" s="51"/>
      <c r="AG147" s="51"/>
      <c r="AH147" s="16"/>
      <c r="AI147" s="7"/>
      <c r="AJ147" s="7"/>
      <c r="AL147" s="12"/>
      <c r="AM147" s="18" t="s">
        <v>7</v>
      </c>
      <c r="AN147" s="19" t="s">
        <v>280</v>
      </c>
      <c r="AO147" s="16" t="s">
        <v>4</v>
      </c>
      <c r="AP147" s="16"/>
      <c r="AQ147" s="7"/>
      <c r="AR147" s="51"/>
      <c r="AS147" s="51"/>
      <c r="AT147" s="51"/>
      <c r="AU147" s="16"/>
      <c r="AV147" s="7"/>
      <c r="AW147" s="51"/>
      <c r="AY147" s="12"/>
      <c r="AZ147" s="18"/>
      <c r="BA147" s="19"/>
      <c r="BB147" s="16"/>
      <c r="BC147" s="16"/>
      <c r="BD147" s="7"/>
      <c r="BE147" s="51"/>
      <c r="BF147" s="51"/>
      <c r="BG147" s="51"/>
      <c r="BH147" s="16"/>
      <c r="BI147" s="7"/>
      <c r="BJ147" s="51"/>
      <c r="BL147" s="43"/>
      <c r="BM147" s="44"/>
    </row>
    <row r="148" spans="2:65" x14ac:dyDescent="0.2">
      <c r="B148" s="26"/>
      <c r="C148" s="17"/>
      <c r="D148" s="79">
        <f t="shared" ca="1" si="132"/>
        <v>0</v>
      </c>
      <c r="E148" s="16"/>
      <c r="F148" s="17"/>
      <c r="G148" s="17"/>
      <c r="H148" s="65"/>
      <c r="I148" s="17"/>
      <c r="J148" s="17"/>
      <c r="L148" s="12"/>
      <c r="M148" s="18"/>
      <c r="N148" s="19"/>
      <c r="O148" s="16"/>
      <c r="P148" s="16"/>
      <c r="Q148" s="7"/>
      <c r="R148" s="51"/>
      <c r="S148" s="51"/>
      <c r="T148" s="51"/>
      <c r="U148" s="16"/>
      <c r="V148" s="7"/>
      <c r="W148" s="51"/>
      <c r="Y148" s="12"/>
      <c r="Z148" s="14"/>
      <c r="AA148" s="5"/>
      <c r="AB148" s="16"/>
      <c r="AC148" s="6"/>
      <c r="AD148" s="7"/>
      <c r="AE148" s="51"/>
      <c r="AF148" s="51"/>
      <c r="AG148" s="51"/>
      <c r="AH148" s="16"/>
      <c r="AI148" s="7"/>
      <c r="AJ148" s="7"/>
      <c r="AL148" s="12"/>
      <c r="AM148" s="18" t="s">
        <v>7</v>
      </c>
      <c r="AN148" s="19" t="s">
        <v>281</v>
      </c>
      <c r="AO148" s="16" t="s">
        <v>4</v>
      </c>
      <c r="AP148" s="16"/>
      <c r="AQ148" s="7"/>
      <c r="AR148" s="51"/>
      <c r="AS148" s="51"/>
      <c r="AT148" s="51"/>
      <c r="AU148" s="16"/>
      <c r="AV148" s="7"/>
      <c r="AW148" s="51"/>
      <c r="AY148" s="12"/>
      <c r="AZ148" s="18"/>
      <c r="BA148" s="19"/>
      <c r="BB148" s="16"/>
      <c r="BC148" s="16"/>
      <c r="BD148" s="7"/>
      <c r="BE148" s="51"/>
      <c r="BF148" s="51"/>
      <c r="BG148" s="51"/>
      <c r="BH148" s="16"/>
      <c r="BI148" s="7"/>
      <c r="BJ148" s="51"/>
      <c r="BL148" s="43"/>
      <c r="BM148" s="44"/>
    </row>
    <row r="149" spans="2:65" x14ac:dyDescent="0.2">
      <c r="B149" s="26"/>
      <c r="C149" s="17"/>
      <c r="D149" s="79">
        <f t="shared" ca="1" si="132"/>
        <v>0</v>
      </c>
      <c r="E149" s="16"/>
      <c r="F149" s="17"/>
      <c r="G149" s="17"/>
      <c r="H149" s="65"/>
      <c r="I149" s="17"/>
      <c r="J149" s="17"/>
      <c r="L149" s="12"/>
      <c r="M149" s="18"/>
      <c r="N149" s="19"/>
      <c r="O149" s="16"/>
      <c r="P149" s="16"/>
      <c r="Q149" s="7"/>
      <c r="R149" s="51" t="str">
        <f t="shared" si="130"/>
        <v/>
      </c>
      <c r="S149" s="51"/>
      <c r="T149" s="51"/>
      <c r="U149" s="16"/>
      <c r="V149" s="7"/>
      <c r="W149" s="51"/>
      <c r="Y149" s="12"/>
      <c r="Z149" s="14"/>
      <c r="AA149" s="5"/>
      <c r="AB149" s="16"/>
      <c r="AC149" s="6"/>
      <c r="AD149" s="7"/>
      <c r="AE149" s="51" t="str">
        <f t="shared" si="133"/>
        <v/>
      </c>
      <c r="AF149" s="51"/>
      <c r="AG149" s="51"/>
      <c r="AH149" s="16"/>
      <c r="AI149" s="7"/>
      <c r="AJ149" s="7"/>
      <c r="AL149" s="12"/>
      <c r="AM149" s="18" t="s">
        <v>7</v>
      </c>
      <c r="AN149" s="19" t="s">
        <v>189</v>
      </c>
      <c r="AO149" s="16" t="s">
        <v>4</v>
      </c>
      <c r="AP149" s="16">
        <v>1</v>
      </c>
      <c r="AQ149" s="7">
        <v>44167</v>
      </c>
      <c r="AR149" s="51">
        <f t="shared" si="134"/>
        <v>44168</v>
      </c>
      <c r="AS149" s="51">
        <f t="shared" ca="1" si="135"/>
        <v>44167</v>
      </c>
      <c r="AT149" s="51">
        <f t="shared" ca="1" si="136"/>
        <v>44168</v>
      </c>
      <c r="AU149" s="16">
        <v>1</v>
      </c>
      <c r="AV149" s="7">
        <v>44167</v>
      </c>
      <c r="AW149" s="51">
        <f t="shared" si="137"/>
        <v>44168</v>
      </c>
      <c r="AY149" s="12"/>
      <c r="AZ149" s="18"/>
      <c r="BA149" s="19"/>
      <c r="BB149" s="16"/>
      <c r="BC149" s="16"/>
      <c r="BD149" s="7"/>
      <c r="BE149" s="51" t="str">
        <f t="shared" si="131"/>
        <v/>
      </c>
      <c r="BF149" s="51"/>
      <c r="BG149" s="51"/>
      <c r="BH149" s="16"/>
      <c r="BI149" s="7"/>
      <c r="BJ149" s="51"/>
      <c r="BL149" s="43"/>
      <c r="BM149" s="44"/>
    </row>
    <row r="150" spans="2:65" x14ac:dyDescent="0.2">
      <c r="B150" s="26"/>
      <c r="C150" s="17"/>
      <c r="D150" s="79">
        <f t="shared" ca="1" si="132"/>
        <v>0</v>
      </c>
      <c r="E150" s="16"/>
      <c r="F150" s="17"/>
      <c r="G150" s="17"/>
      <c r="H150" s="65"/>
      <c r="I150" s="17"/>
      <c r="J150" s="17"/>
      <c r="L150" s="12"/>
      <c r="M150" s="18"/>
      <c r="N150" s="19"/>
      <c r="O150" s="16"/>
      <c r="P150" s="16"/>
      <c r="Q150" s="7"/>
      <c r="R150" s="51" t="str">
        <f t="shared" si="130"/>
        <v/>
      </c>
      <c r="S150" s="51"/>
      <c r="T150" s="51"/>
      <c r="U150" s="16"/>
      <c r="V150" s="7"/>
      <c r="W150" s="51"/>
      <c r="Y150" s="12"/>
      <c r="Z150" s="14"/>
      <c r="AA150" s="5"/>
      <c r="AB150" s="16"/>
      <c r="AC150" s="6"/>
      <c r="AD150" s="7"/>
      <c r="AE150" s="51" t="str">
        <f t="shared" si="133"/>
        <v/>
      </c>
      <c r="AF150" s="51"/>
      <c r="AG150" s="51"/>
      <c r="AH150" s="16"/>
      <c r="AI150" s="7"/>
      <c r="AJ150" s="7"/>
      <c r="AL150" s="12"/>
      <c r="AM150" s="18" t="s">
        <v>7</v>
      </c>
      <c r="AN150" s="19" t="s">
        <v>185</v>
      </c>
      <c r="AO150" s="16" t="s">
        <v>4</v>
      </c>
      <c r="AP150" s="16">
        <v>1</v>
      </c>
      <c r="AQ150" s="7">
        <v>44167</v>
      </c>
      <c r="AR150" s="51">
        <f t="shared" si="134"/>
        <v>44168</v>
      </c>
      <c r="AS150" s="51">
        <f t="shared" ca="1" si="135"/>
        <v>44167</v>
      </c>
      <c r="AT150" s="51">
        <f t="shared" ca="1" si="136"/>
        <v>44168</v>
      </c>
      <c r="AU150" s="16">
        <v>1</v>
      </c>
      <c r="AV150" s="7">
        <v>44167</v>
      </c>
      <c r="AW150" s="51">
        <f t="shared" si="137"/>
        <v>44168</v>
      </c>
      <c r="AY150" s="12"/>
      <c r="AZ150" s="18"/>
      <c r="BA150" s="19"/>
      <c r="BB150" s="16"/>
      <c r="BC150" s="16"/>
      <c r="BD150" s="7"/>
      <c r="BE150" s="51" t="str">
        <f t="shared" si="131"/>
        <v/>
      </c>
      <c r="BF150" s="51"/>
      <c r="BG150" s="51"/>
      <c r="BH150" s="16"/>
      <c r="BI150" s="7"/>
      <c r="BJ150" s="51"/>
      <c r="BL150" s="43"/>
      <c r="BM150" s="44"/>
    </row>
    <row r="151" spans="2:65" x14ac:dyDescent="0.2">
      <c r="B151" s="26"/>
      <c r="C151" s="17"/>
      <c r="D151" s="79">
        <f t="shared" ca="1" si="132"/>
        <v>0</v>
      </c>
      <c r="E151" s="16"/>
      <c r="F151" s="17"/>
      <c r="G151" s="17"/>
      <c r="H151" s="65"/>
      <c r="I151" s="17"/>
      <c r="J151" s="17"/>
      <c r="L151" s="12"/>
      <c r="M151" s="18"/>
      <c r="N151" s="19"/>
      <c r="O151" s="16"/>
      <c r="P151" s="16"/>
      <c r="Q151" s="7"/>
      <c r="R151" s="51" t="str">
        <f t="shared" si="130"/>
        <v/>
      </c>
      <c r="S151" s="51"/>
      <c r="T151" s="51"/>
      <c r="U151" s="16"/>
      <c r="V151" s="7"/>
      <c r="W151" s="51"/>
      <c r="Y151" s="12"/>
      <c r="Z151" s="14"/>
      <c r="AA151" s="5"/>
      <c r="AB151" s="16"/>
      <c r="AC151" s="6"/>
      <c r="AD151" s="7"/>
      <c r="AE151" s="51" t="str">
        <f t="shared" si="133"/>
        <v/>
      </c>
      <c r="AF151" s="51"/>
      <c r="AG151" s="51"/>
      <c r="AH151" s="16"/>
      <c r="AI151" s="7"/>
      <c r="AJ151" s="7"/>
      <c r="AL151" s="12"/>
      <c r="AM151" s="18" t="s">
        <v>7</v>
      </c>
      <c r="AN151" s="19" t="s">
        <v>186</v>
      </c>
      <c r="AO151" s="16" t="s">
        <v>4</v>
      </c>
      <c r="AP151" s="16">
        <v>1</v>
      </c>
      <c r="AQ151" s="7">
        <v>44167</v>
      </c>
      <c r="AR151" s="51">
        <f t="shared" si="134"/>
        <v>44168</v>
      </c>
      <c r="AS151" s="51">
        <f t="shared" ca="1" si="135"/>
        <v>44167</v>
      </c>
      <c r="AT151" s="51">
        <f t="shared" ca="1" si="136"/>
        <v>44168</v>
      </c>
      <c r="AU151" s="16">
        <v>1</v>
      </c>
      <c r="AV151" s="7">
        <v>44167</v>
      </c>
      <c r="AW151" s="51">
        <f t="shared" si="137"/>
        <v>44168</v>
      </c>
      <c r="AY151" s="12"/>
      <c r="AZ151" s="18"/>
      <c r="BA151" s="19"/>
      <c r="BB151" s="16"/>
      <c r="BC151" s="16"/>
      <c r="BD151" s="7"/>
      <c r="BE151" s="51" t="str">
        <f t="shared" si="131"/>
        <v/>
      </c>
      <c r="BF151" s="51"/>
      <c r="BG151" s="51"/>
      <c r="BH151" s="16"/>
      <c r="BI151" s="7"/>
      <c r="BJ151" s="51"/>
      <c r="BL151" s="43"/>
      <c r="BM151" s="44"/>
    </row>
    <row r="152" spans="2:65" x14ac:dyDescent="0.2">
      <c r="B152" s="26"/>
      <c r="C152" s="17"/>
      <c r="D152" s="79">
        <f t="shared" ca="1" si="132"/>
        <v>0</v>
      </c>
      <c r="E152" s="16"/>
      <c r="F152" s="17"/>
      <c r="G152" s="17"/>
      <c r="H152" s="65"/>
      <c r="I152" s="17"/>
      <c r="J152" s="17"/>
      <c r="L152" s="12"/>
      <c r="M152" s="18"/>
      <c r="N152" s="19"/>
      <c r="O152" s="16"/>
      <c r="P152" s="16"/>
      <c r="Q152" s="7"/>
      <c r="R152" s="51" t="str">
        <f t="shared" si="130"/>
        <v/>
      </c>
      <c r="S152" s="51"/>
      <c r="T152" s="51"/>
      <c r="U152" s="16"/>
      <c r="V152" s="7"/>
      <c r="W152" s="51"/>
      <c r="Y152" s="12"/>
      <c r="Z152" s="14"/>
      <c r="AA152" s="5"/>
      <c r="AB152" s="16"/>
      <c r="AC152" s="6"/>
      <c r="AD152" s="7"/>
      <c r="AE152" s="51" t="str">
        <f t="shared" si="133"/>
        <v/>
      </c>
      <c r="AF152" s="51"/>
      <c r="AG152" s="51"/>
      <c r="AH152" s="16"/>
      <c r="AI152" s="7"/>
      <c r="AJ152" s="7"/>
      <c r="AL152" s="12"/>
      <c r="AM152" s="18" t="s">
        <v>7</v>
      </c>
      <c r="AN152" s="19" t="s">
        <v>192</v>
      </c>
      <c r="AO152" s="16" t="s">
        <v>4</v>
      </c>
      <c r="AP152" s="16">
        <v>1</v>
      </c>
      <c r="AQ152" s="7">
        <v>44167</v>
      </c>
      <c r="AR152" s="51">
        <f t="shared" si="134"/>
        <v>44168</v>
      </c>
      <c r="AS152" s="51">
        <f t="shared" ca="1" si="135"/>
        <v>44167</v>
      </c>
      <c r="AT152" s="51">
        <f t="shared" ca="1" si="136"/>
        <v>44168</v>
      </c>
      <c r="AU152" s="16">
        <v>1</v>
      </c>
      <c r="AV152" s="7">
        <v>44167</v>
      </c>
      <c r="AW152" s="51">
        <f t="shared" si="137"/>
        <v>44168</v>
      </c>
      <c r="AY152" s="12"/>
      <c r="AZ152" s="18"/>
      <c r="BA152" s="19"/>
      <c r="BB152" s="16"/>
      <c r="BC152" s="16"/>
      <c r="BD152" s="7"/>
      <c r="BE152" s="51" t="str">
        <f t="shared" si="131"/>
        <v/>
      </c>
      <c r="BF152" s="51"/>
      <c r="BG152" s="51"/>
      <c r="BH152" s="16"/>
      <c r="BI152" s="7"/>
      <c r="BJ152" s="51"/>
      <c r="BL152" s="43"/>
      <c r="BM152" s="44"/>
    </row>
    <row r="153" spans="2:65" x14ac:dyDescent="0.2">
      <c r="B153" s="26"/>
      <c r="C153" s="17"/>
      <c r="D153" s="79">
        <f t="shared" ca="1" si="132"/>
        <v>0</v>
      </c>
      <c r="E153" s="16"/>
      <c r="F153" s="17"/>
      <c r="G153" s="17"/>
      <c r="H153" s="65"/>
      <c r="I153" s="17"/>
      <c r="J153" s="17"/>
      <c r="L153" s="12"/>
      <c r="M153" s="18"/>
      <c r="N153" s="19"/>
      <c r="O153" s="16"/>
      <c r="P153" s="16"/>
      <c r="Q153" s="7"/>
      <c r="R153" s="51" t="str">
        <f t="shared" si="130"/>
        <v/>
      </c>
      <c r="S153" s="51"/>
      <c r="T153" s="51"/>
      <c r="U153" s="16"/>
      <c r="V153" s="7"/>
      <c r="W153" s="51"/>
      <c r="Y153" s="12"/>
      <c r="Z153" s="14"/>
      <c r="AA153" s="5"/>
      <c r="AB153" s="16"/>
      <c r="AC153" s="6"/>
      <c r="AD153" s="7"/>
      <c r="AE153" s="51" t="str">
        <f t="shared" si="133"/>
        <v/>
      </c>
      <c r="AF153" s="51"/>
      <c r="AG153" s="51"/>
      <c r="AH153" s="16"/>
      <c r="AI153" s="7"/>
      <c r="AJ153" s="7"/>
      <c r="AL153" s="12"/>
      <c r="AM153" s="18" t="s">
        <v>7</v>
      </c>
      <c r="AN153" s="19" t="s">
        <v>187</v>
      </c>
      <c r="AO153" s="16" t="s">
        <v>4</v>
      </c>
      <c r="AP153" s="16">
        <v>1</v>
      </c>
      <c r="AQ153" s="7">
        <v>44167</v>
      </c>
      <c r="AR153" s="51">
        <f t="shared" si="134"/>
        <v>44168</v>
      </c>
      <c r="AS153" s="51">
        <f t="shared" ca="1" si="135"/>
        <v>44167</v>
      </c>
      <c r="AT153" s="51">
        <f t="shared" ca="1" si="136"/>
        <v>44168</v>
      </c>
      <c r="AU153" s="16">
        <v>1</v>
      </c>
      <c r="AV153" s="7">
        <v>44167</v>
      </c>
      <c r="AW153" s="51">
        <f t="shared" si="137"/>
        <v>44168</v>
      </c>
      <c r="AY153" s="12"/>
      <c r="AZ153" s="18"/>
      <c r="BA153" s="19"/>
      <c r="BB153" s="16"/>
      <c r="BC153" s="16"/>
      <c r="BD153" s="7"/>
      <c r="BE153" s="51" t="str">
        <f t="shared" si="131"/>
        <v/>
      </c>
      <c r="BF153" s="51"/>
      <c r="BG153" s="51"/>
      <c r="BH153" s="16"/>
      <c r="BI153" s="7"/>
      <c r="BJ153" s="51"/>
      <c r="BL153" s="43"/>
      <c r="BM153" s="44"/>
    </row>
    <row r="154" spans="2:65" x14ac:dyDescent="0.2">
      <c r="B154" s="26"/>
      <c r="C154" s="17"/>
      <c r="D154" s="79">
        <f t="shared" ca="1" si="132"/>
        <v>0</v>
      </c>
      <c r="E154" s="16"/>
      <c r="F154" s="17"/>
      <c r="G154" s="17"/>
      <c r="H154" s="65"/>
      <c r="I154" s="17"/>
      <c r="J154" s="17"/>
      <c r="L154" s="12"/>
      <c r="M154" s="18"/>
      <c r="N154" s="19"/>
      <c r="O154" s="16"/>
      <c r="P154" s="16"/>
      <c r="Q154" s="7"/>
      <c r="R154" s="51" t="str">
        <f t="shared" si="130"/>
        <v/>
      </c>
      <c r="S154" s="51"/>
      <c r="T154" s="51"/>
      <c r="U154" s="16"/>
      <c r="V154" s="7"/>
      <c r="W154" s="51"/>
      <c r="Y154" s="12"/>
      <c r="Z154" s="14"/>
      <c r="AA154" s="5"/>
      <c r="AB154" s="16"/>
      <c r="AC154" s="6"/>
      <c r="AD154" s="7"/>
      <c r="AE154" s="51" t="str">
        <f t="shared" si="133"/>
        <v/>
      </c>
      <c r="AF154" s="51"/>
      <c r="AG154" s="51"/>
      <c r="AH154" s="16"/>
      <c r="AI154" s="7"/>
      <c r="AJ154" s="7"/>
      <c r="AL154" s="12"/>
      <c r="AM154" s="18" t="s">
        <v>7</v>
      </c>
      <c r="AN154" s="19" t="s">
        <v>188</v>
      </c>
      <c r="AO154" s="16" t="s">
        <v>4</v>
      </c>
      <c r="AP154" s="16">
        <v>1</v>
      </c>
      <c r="AQ154" s="7">
        <v>44167</v>
      </c>
      <c r="AR154" s="51">
        <f t="shared" si="134"/>
        <v>44168</v>
      </c>
      <c r="AS154" s="51">
        <f t="shared" ca="1" si="135"/>
        <v>44167</v>
      </c>
      <c r="AT154" s="51">
        <f t="shared" ca="1" si="136"/>
        <v>44168</v>
      </c>
      <c r="AU154" s="16">
        <v>1</v>
      </c>
      <c r="AV154" s="7">
        <v>44167</v>
      </c>
      <c r="AW154" s="51">
        <f t="shared" si="137"/>
        <v>44168</v>
      </c>
      <c r="AY154" s="12"/>
      <c r="AZ154" s="18"/>
      <c r="BA154" s="19"/>
      <c r="BB154" s="16"/>
      <c r="BC154" s="16"/>
      <c r="BD154" s="7"/>
      <c r="BE154" s="51" t="str">
        <f t="shared" si="131"/>
        <v/>
      </c>
      <c r="BF154" s="51"/>
      <c r="BG154" s="51"/>
      <c r="BH154" s="16"/>
      <c r="BI154" s="7"/>
      <c r="BJ154" s="51"/>
      <c r="BL154" s="43"/>
      <c r="BM154" s="44"/>
    </row>
    <row r="155" spans="2:65" x14ac:dyDescent="0.2">
      <c r="B155" s="26"/>
      <c r="C155" s="17"/>
      <c r="D155" s="79">
        <f t="shared" ca="1" si="132"/>
        <v>0</v>
      </c>
      <c r="E155" s="16"/>
      <c r="F155" s="17"/>
      <c r="G155" s="17"/>
      <c r="H155" s="65"/>
      <c r="I155" s="17"/>
      <c r="J155" s="17"/>
      <c r="L155" s="12"/>
      <c r="M155" s="18"/>
      <c r="N155" s="19"/>
      <c r="O155" s="16"/>
      <c r="P155" s="16"/>
      <c r="Q155" s="7"/>
      <c r="R155" s="51" t="str">
        <f t="shared" si="130"/>
        <v/>
      </c>
      <c r="S155" s="51"/>
      <c r="T155" s="51"/>
      <c r="U155" s="16"/>
      <c r="V155" s="7"/>
      <c r="W155" s="51"/>
      <c r="Y155" s="12"/>
      <c r="Z155" s="14"/>
      <c r="AA155" s="5"/>
      <c r="AB155" s="16"/>
      <c r="AC155" s="6"/>
      <c r="AD155" s="7"/>
      <c r="AE155" s="51" t="str">
        <f t="shared" si="133"/>
        <v/>
      </c>
      <c r="AF155" s="51"/>
      <c r="AG155" s="51"/>
      <c r="AH155" s="16"/>
      <c r="AI155" s="7"/>
      <c r="AJ155" s="7"/>
      <c r="AL155" s="12"/>
      <c r="AM155" s="18" t="s">
        <v>7</v>
      </c>
      <c r="AN155" s="19" t="s">
        <v>191</v>
      </c>
      <c r="AO155" s="16" t="s">
        <v>4</v>
      </c>
      <c r="AP155" s="16">
        <v>1</v>
      </c>
      <c r="AQ155" s="7">
        <v>44167</v>
      </c>
      <c r="AR155" s="51">
        <f t="shared" si="134"/>
        <v>44168</v>
      </c>
      <c r="AS155" s="51">
        <f t="shared" ca="1" si="135"/>
        <v>44167</v>
      </c>
      <c r="AT155" s="51">
        <f t="shared" ca="1" si="136"/>
        <v>44168</v>
      </c>
      <c r="AU155" s="16">
        <v>1</v>
      </c>
      <c r="AV155" s="7">
        <v>44167</v>
      </c>
      <c r="AW155" s="51">
        <f t="shared" si="137"/>
        <v>44168</v>
      </c>
      <c r="AY155" s="12"/>
      <c r="AZ155" s="18"/>
      <c r="BA155" s="19"/>
      <c r="BB155" s="16"/>
      <c r="BC155" s="16"/>
      <c r="BD155" s="7"/>
      <c r="BE155" s="51" t="str">
        <f t="shared" si="131"/>
        <v/>
      </c>
      <c r="BF155" s="51"/>
      <c r="BG155" s="51"/>
      <c r="BH155" s="16"/>
      <c r="BI155" s="7"/>
      <c r="BJ155" s="51"/>
      <c r="BL155" s="43"/>
      <c r="BM155" s="44"/>
    </row>
    <row r="156" spans="2:65" x14ac:dyDescent="0.2">
      <c r="B156" s="26"/>
      <c r="C156" s="17"/>
      <c r="D156" s="79">
        <f t="shared" ca="1" si="132"/>
        <v>0</v>
      </c>
      <c r="E156" s="16"/>
      <c r="F156" s="17"/>
      <c r="G156" s="17"/>
      <c r="H156" s="65"/>
      <c r="I156" s="17"/>
      <c r="J156" s="17"/>
      <c r="L156" s="12"/>
      <c r="M156" s="18"/>
      <c r="N156" s="19"/>
      <c r="O156" s="16"/>
      <c r="P156" s="16"/>
      <c r="Q156" s="7"/>
      <c r="R156" s="51" t="str">
        <f t="shared" si="130"/>
        <v/>
      </c>
      <c r="S156" s="51"/>
      <c r="T156" s="51"/>
      <c r="U156" s="16"/>
      <c r="V156" s="7"/>
      <c r="W156" s="51"/>
      <c r="Y156" s="12"/>
      <c r="Z156" s="14"/>
      <c r="AA156" s="5"/>
      <c r="AB156" s="16"/>
      <c r="AC156" s="6"/>
      <c r="AD156" s="7"/>
      <c r="AE156" s="51" t="str">
        <f t="shared" si="133"/>
        <v/>
      </c>
      <c r="AF156" s="51"/>
      <c r="AG156" s="51"/>
      <c r="AH156" s="16"/>
      <c r="AI156" s="7"/>
      <c r="AJ156" s="7"/>
      <c r="AL156" s="12"/>
      <c r="AM156" s="18" t="s">
        <v>7</v>
      </c>
      <c r="AN156" s="19" t="s">
        <v>181</v>
      </c>
      <c r="AO156" s="16" t="s">
        <v>4</v>
      </c>
      <c r="AP156" s="16">
        <v>1</v>
      </c>
      <c r="AQ156" s="7">
        <v>44167</v>
      </c>
      <c r="AR156" s="51">
        <f t="shared" si="134"/>
        <v>44168</v>
      </c>
      <c r="AS156" s="51">
        <f t="shared" ca="1" si="135"/>
        <v>44167</v>
      </c>
      <c r="AT156" s="51">
        <f t="shared" ca="1" si="136"/>
        <v>44168</v>
      </c>
      <c r="AU156" s="16">
        <v>1</v>
      </c>
      <c r="AV156" s="7">
        <v>44167</v>
      </c>
      <c r="AW156" s="51">
        <f t="shared" si="137"/>
        <v>44168</v>
      </c>
      <c r="AY156" s="12"/>
      <c r="AZ156" s="18"/>
      <c r="BA156" s="19"/>
      <c r="BB156" s="16"/>
      <c r="BC156" s="16"/>
      <c r="BD156" s="7"/>
      <c r="BE156" s="51" t="str">
        <f t="shared" si="131"/>
        <v/>
      </c>
      <c r="BF156" s="51"/>
      <c r="BG156" s="51"/>
      <c r="BH156" s="16"/>
      <c r="BI156" s="7"/>
      <c r="BJ156" s="51"/>
      <c r="BL156" s="43"/>
      <c r="BM156" s="44"/>
    </row>
    <row r="157" spans="2:65" x14ac:dyDescent="0.2">
      <c r="B157" s="26"/>
      <c r="C157" s="17"/>
      <c r="D157" s="79">
        <f t="shared" ca="1" si="132"/>
        <v>0</v>
      </c>
      <c r="E157" s="16"/>
      <c r="F157" s="17"/>
      <c r="G157" s="17"/>
      <c r="H157" s="65"/>
      <c r="I157" s="17"/>
      <c r="J157" s="17"/>
      <c r="L157" s="12"/>
      <c r="M157" s="18"/>
      <c r="N157" s="19"/>
      <c r="O157" s="16"/>
      <c r="P157" s="16"/>
      <c r="Q157" s="7"/>
      <c r="R157" s="51" t="str">
        <f t="shared" si="130"/>
        <v/>
      </c>
      <c r="S157" s="51"/>
      <c r="T157" s="51"/>
      <c r="U157" s="16"/>
      <c r="V157" s="7"/>
      <c r="W157" s="51"/>
      <c r="Y157" s="12"/>
      <c r="Z157" s="14"/>
      <c r="AA157" s="5"/>
      <c r="AB157" s="16"/>
      <c r="AC157" s="6"/>
      <c r="AD157" s="7"/>
      <c r="AE157" s="51" t="str">
        <f t="shared" si="133"/>
        <v/>
      </c>
      <c r="AF157" s="51"/>
      <c r="AG157" s="51"/>
      <c r="AH157" s="16"/>
      <c r="AI157" s="7"/>
      <c r="AJ157" s="7"/>
      <c r="AL157" s="12"/>
      <c r="AM157" s="18" t="s">
        <v>7</v>
      </c>
      <c r="AN157" s="19" t="s">
        <v>182</v>
      </c>
      <c r="AO157" s="16" t="s">
        <v>4</v>
      </c>
      <c r="AP157" s="16">
        <v>1</v>
      </c>
      <c r="AQ157" s="7">
        <v>44167</v>
      </c>
      <c r="AR157" s="51">
        <f t="shared" si="134"/>
        <v>44168</v>
      </c>
      <c r="AS157" s="51">
        <f t="shared" ca="1" si="135"/>
        <v>44167</v>
      </c>
      <c r="AT157" s="51">
        <f t="shared" ca="1" si="136"/>
        <v>44168</v>
      </c>
      <c r="AU157" s="16">
        <v>1</v>
      </c>
      <c r="AV157" s="7">
        <v>44167</v>
      </c>
      <c r="AW157" s="51">
        <f t="shared" si="137"/>
        <v>44168</v>
      </c>
      <c r="AY157" s="12"/>
      <c r="AZ157" s="18"/>
      <c r="BA157" s="19"/>
      <c r="BB157" s="16"/>
      <c r="BC157" s="16"/>
      <c r="BD157" s="7"/>
      <c r="BE157" s="51" t="str">
        <f t="shared" si="131"/>
        <v/>
      </c>
      <c r="BF157" s="51"/>
      <c r="BG157" s="51"/>
      <c r="BH157" s="16"/>
      <c r="BI157" s="7"/>
      <c r="BJ157" s="51"/>
      <c r="BL157" s="43"/>
      <c r="BM157" s="44"/>
    </row>
    <row r="158" spans="2:65" x14ac:dyDescent="0.2">
      <c r="B158" s="26"/>
      <c r="C158" s="17"/>
      <c r="D158" s="79">
        <f t="shared" ca="1" si="132"/>
        <v>0</v>
      </c>
      <c r="E158" s="16"/>
      <c r="F158" s="17"/>
      <c r="G158" s="17"/>
      <c r="H158" s="65"/>
      <c r="I158" s="17"/>
      <c r="J158" s="17"/>
      <c r="L158" s="12"/>
      <c r="M158" s="18"/>
      <c r="N158" s="19"/>
      <c r="O158" s="16"/>
      <c r="P158" s="16"/>
      <c r="Q158" s="7"/>
      <c r="R158" s="51" t="str">
        <f t="shared" si="130"/>
        <v/>
      </c>
      <c r="S158" s="51"/>
      <c r="T158" s="51"/>
      <c r="U158" s="16"/>
      <c r="V158" s="7"/>
      <c r="W158" s="51"/>
      <c r="Y158" s="12"/>
      <c r="Z158" s="14"/>
      <c r="AA158" s="5"/>
      <c r="AB158" s="16"/>
      <c r="AC158" s="6"/>
      <c r="AD158" s="7"/>
      <c r="AE158" s="51" t="str">
        <f t="shared" si="133"/>
        <v/>
      </c>
      <c r="AF158" s="51"/>
      <c r="AG158" s="51"/>
      <c r="AH158" s="16"/>
      <c r="AI158" s="7"/>
      <c r="AJ158" s="7"/>
      <c r="AL158" s="12"/>
      <c r="AM158" s="18" t="s">
        <v>7</v>
      </c>
      <c r="AN158" s="19" t="s">
        <v>190</v>
      </c>
      <c r="AO158" s="16" t="s">
        <v>4</v>
      </c>
      <c r="AP158" s="16">
        <v>1</v>
      </c>
      <c r="AQ158" s="7">
        <v>44167</v>
      </c>
      <c r="AR158" s="51">
        <f t="shared" si="134"/>
        <v>44168</v>
      </c>
      <c r="AS158" s="51">
        <f t="shared" ca="1" si="135"/>
        <v>44167</v>
      </c>
      <c r="AT158" s="51">
        <f t="shared" ca="1" si="136"/>
        <v>44168</v>
      </c>
      <c r="AU158" s="16">
        <v>1</v>
      </c>
      <c r="AV158" s="7">
        <v>44167</v>
      </c>
      <c r="AW158" s="51">
        <f t="shared" si="137"/>
        <v>44168</v>
      </c>
      <c r="AY158" s="12"/>
      <c r="AZ158" s="18"/>
      <c r="BA158" s="19"/>
      <c r="BB158" s="16"/>
      <c r="BC158" s="16"/>
      <c r="BD158" s="7"/>
      <c r="BE158" s="51" t="str">
        <f t="shared" si="131"/>
        <v/>
      </c>
      <c r="BF158" s="51"/>
      <c r="BG158" s="51"/>
      <c r="BH158" s="16"/>
      <c r="BI158" s="7"/>
      <c r="BJ158" s="51"/>
      <c r="BL158" s="43"/>
      <c r="BM158" s="44"/>
    </row>
    <row r="159" spans="2:65" x14ac:dyDescent="0.2">
      <c r="B159" s="26"/>
      <c r="C159" s="17"/>
      <c r="D159" s="79">
        <f t="shared" ca="1" si="132"/>
        <v>0</v>
      </c>
      <c r="E159" s="16"/>
      <c r="F159" s="17"/>
      <c r="G159" s="17"/>
      <c r="H159" s="65"/>
      <c r="I159" s="17"/>
      <c r="J159" s="17"/>
      <c r="L159" s="12"/>
      <c r="M159" s="18"/>
      <c r="N159" s="19"/>
      <c r="O159" s="16"/>
      <c r="P159" s="16"/>
      <c r="Q159" s="7"/>
      <c r="R159" s="51" t="str">
        <f t="shared" si="130"/>
        <v/>
      </c>
      <c r="S159" s="51"/>
      <c r="T159" s="51"/>
      <c r="U159" s="16"/>
      <c r="V159" s="7"/>
      <c r="W159" s="51"/>
      <c r="Y159" s="12"/>
      <c r="Z159" s="14"/>
      <c r="AA159" s="5"/>
      <c r="AB159" s="16"/>
      <c r="AC159" s="6"/>
      <c r="AD159" s="7"/>
      <c r="AE159" s="51" t="str">
        <f t="shared" si="133"/>
        <v/>
      </c>
      <c r="AF159" s="51"/>
      <c r="AG159" s="51"/>
      <c r="AH159" s="16"/>
      <c r="AI159" s="7"/>
      <c r="AJ159" s="7"/>
      <c r="AL159" s="12"/>
      <c r="AM159" s="18" t="s">
        <v>7</v>
      </c>
      <c r="AN159" s="19" t="s">
        <v>183</v>
      </c>
      <c r="AO159" s="16" t="s">
        <v>4</v>
      </c>
      <c r="AP159" s="16">
        <v>1</v>
      </c>
      <c r="AQ159" s="7">
        <v>44167</v>
      </c>
      <c r="AR159" s="51">
        <f t="shared" si="134"/>
        <v>44168</v>
      </c>
      <c r="AS159" s="51">
        <f t="shared" ca="1" si="135"/>
        <v>44167</v>
      </c>
      <c r="AT159" s="51">
        <f t="shared" ca="1" si="136"/>
        <v>44168</v>
      </c>
      <c r="AU159" s="16">
        <v>1</v>
      </c>
      <c r="AV159" s="7">
        <v>44167</v>
      </c>
      <c r="AW159" s="51">
        <f t="shared" si="137"/>
        <v>44168</v>
      </c>
      <c r="AY159" s="12"/>
      <c r="AZ159" s="18"/>
      <c r="BA159" s="19"/>
      <c r="BB159" s="16"/>
      <c r="BC159" s="16"/>
      <c r="BD159" s="7"/>
      <c r="BE159" s="51" t="str">
        <f t="shared" si="131"/>
        <v/>
      </c>
      <c r="BF159" s="51"/>
      <c r="BG159" s="51"/>
      <c r="BH159" s="16"/>
      <c r="BI159" s="7"/>
      <c r="BJ159" s="51"/>
      <c r="BL159" s="43"/>
      <c r="BM159" s="44"/>
    </row>
    <row r="160" spans="2:65" x14ac:dyDescent="0.2">
      <c r="B160" s="26"/>
      <c r="C160" s="17"/>
      <c r="D160" s="79">
        <f t="shared" ca="1" si="132"/>
        <v>0</v>
      </c>
      <c r="E160" s="16"/>
      <c r="F160" s="17"/>
      <c r="G160" s="17"/>
      <c r="H160" s="65"/>
      <c r="I160" s="17"/>
      <c r="J160" s="17"/>
      <c r="L160" s="12"/>
      <c r="M160" s="18"/>
      <c r="N160" s="19"/>
      <c r="O160" s="16"/>
      <c r="P160" s="16"/>
      <c r="Q160" s="7"/>
      <c r="R160" s="51" t="str">
        <f t="shared" si="130"/>
        <v/>
      </c>
      <c r="S160" s="51"/>
      <c r="T160" s="51"/>
      <c r="U160" s="16"/>
      <c r="V160" s="7"/>
      <c r="W160" s="51"/>
      <c r="Y160" s="12"/>
      <c r="Z160" s="14"/>
      <c r="AA160" s="5"/>
      <c r="AB160" s="16"/>
      <c r="AC160" s="6"/>
      <c r="AD160" s="7"/>
      <c r="AE160" s="51" t="str">
        <f t="shared" si="133"/>
        <v/>
      </c>
      <c r="AF160" s="51"/>
      <c r="AG160" s="51"/>
      <c r="AH160" s="16"/>
      <c r="AI160" s="7"/>
      <c r="AJ160" s="7"/>
      <c r="AL160" s="12"/>
      <c r="AM160" s="18" t="s">
        <v>7</v>
      </c>
      <c r="AN160" s="19" t="s">
        <v>184</v>
      </c>
      <c r="AO160" s="16" t="s">
        <v>4</v>
      </c>
      <c r="AP160" s="16">
        <v>1</v>
      </c>
      <c r="AQ160" s="7">
        <v>44167</v>
      </c>
      <c r="AR160" s="51">
        <f t="shared" si="134"/>
        <v>44168</v>
      </c>
      <c r="AS160" s="51">
        <f t="shared" ca="1" si="135"/>
        <v>44167</v>
      </c>
      <c r="AT160" s="51">
        <f t="shared" ca="1" si="136"/>
        <v>44168</v>
      </c>
      <c r="AU160" s="16">
        <v>1</v>
      </c>
      <c r="AV160" s="7">
        <v>44167</v>
      </c>
      <c r="AW160" s="51">
        <f t="shared" si="137"/>
        <v>44168</v>
      </c>
      <c r="AY160" s="12"/>
      <c r="AZ160" s="18"/>
      <c r="BA160" s="19"/>
      <c r="BB160" s="16"/>
      <c r="BC160" s="16"/>
      <c r="BD160" s="7"/>
      <c r="BE160" s="51" t="str">
        <f t="shared" si="131"/>
        <v/>
      </c>
      <c r="BF160" s="51"/>
      <c r="BG160" s="51"/>
      <c r="BH160" s="16"/>
      <c r="BI160" s="7"/>
      <c r="BJ160" s="51"/>
      <c r="BL160" s="43"/>
      <c r="BM160" s="44"/>
    </row>
    <row r="161" spans="2:65" x14ac:dyDescent="0.2">
      <c r="B161" s="26"/>
      <c r="C161" s="17"/>
      <c r="D161" s="79">
        <f t="shared" ca="1" si="132"/>
        <v>0</v>
      </c>
      <c r="E161" s="16"/>
      <c r="F161" s="17"/>
      <c r="G161" s="17"/>
      <c r="H161" s="65"/>
      <c r="I161" s="17"/>
      <c r="J161" s="17"/>
      <c r="L161" s="12"/>
      <c r="M161" s="18"/>
      <c r="N161" s="19"/>
      <c r="O161" s="16"/>
      <c r="P161" s="16"/>
      <c r="Q161" s="7"/>
      <c r="R161" s="51" t="str">
        <f t="shared" si="130"/>
        <v/>
      </c>
      <c r="S161" s="51"/>
      <c r="T161" s="51"/>
      <c r="U161" s="16"/>
      <c r="V161" s="7"/>
      <c r="W161" s="51"/>
      <c r="Y161" s="12"/>
      <c r="Z161" s="14"/>
      <c r="AA161" s="5"/>
      <c r="AB161" s="16"/>
      <c r="AC161" s="6"/>
      <c r="AD161" s="7"/>
      <c r="AE161" s="51" t="str">
        <f t="shared" si="133"/>
        <v/>
      </c>
      <c r="AF161" s="51"/>
      <c r="AG161" s="51"/>
      <c r="AH161" s="16"/>
      <c r="AI161" s="7"/>
      <c r="AJ161" s="7"/>
      <c r="AL161" s="12"/>
      <c r="AM161" s="18" t="s">
        <v>7</v>
      </c>
      <c r="AN161" s="19" t="s">
        <v>176</v>
      </c>
      <c r="AO161" s="16" t="s">
        <v>4</v>
      </c>
      <c r="AP161" s="16">
        <v>1</v>
      </c>
      <c r="AQ161" s="7">
        <v>44167</v>
      </c>
      <c r="AR161" s="51">
        <f t="shared" si="134"/>
        <v>44168</v>
      </c>
      <c r="AS161" s="51">
        <f t="shared" ca="1" si="135"/>
        <v>44167</v>
      </c>
      <c r="AT161" s="51">
        <f t="shared" ca="1" si="136"/>
        <v>44168</v>
      </c>
      <c r="AU161" s="16">
        <v>1</v>
      </c>
      <c r="AV161" s="7">
        <v>44167</v>
      </c>
      <c r="AW161" s="51">
        <f t="shared" si="137"/>
        <v>44168</v>
      </c>
      <c r="AY161" s="12"/>
      <c r="AZ161" s="18"/>
      <c r="BA161" s="19"/>
      <c r="BB161" s="16"/>
      <c r="BC161" s="16"/>
      <c r="BD161" s="7"/>
      <c r="BE161" s="51" t="str">
        <f t="shared" si="131"/>
        <v/>
      </c>
      <c r="BF161" s="51"/>
      <c r="BG161" s="51"/>
      <c r="BH161" s="16"/>
      <c r="BI161" s="7"/>
      <c r="BJ161" s="51"/>
      <c r="BL161" s="43"/>
      <c r="BM161" s="44"/>
    </row>
    <row r="162" spans="2:65" x14ac:dyDescent="0.2">
      <c r="B162" s="26"/>
      <c r="C162" s="17"/>
      <c r="D162" s="79">
        <f t="shared" ca="1" si="132"/>
        <v>0</v>
      </c>
      <c r="E162" s="16"/>
      <c r="F162" s="17"/>
      <c r="G162" s="17"/>
      <c r="H162" s="65"/>
      <c r="I162" s="17"/>
      <c r="J162" s="17"/>
      <c r="L162" s="12"/>
      <c r="M162" s="18"/>
      <c r="N162" s="19"/>
      <c r="O162" s="16"/>
      <c r="P162" s="16"/>
      <c r="Q162" s="7"/>
      <c r="R162" s="51" t="str">
        <f t="shared" si="130"/>
        <v/>
      </c>
      <c r="S162" s="51"/>
      <c r="T162" s="51"/>
      <c r="U162" s="16"/>
      <c r="V162" s="7"/>
      <c r="W162" s="51"/>
      <c r="Y162" s="12"/>
      <c r="Z162" s="14"/>
      <c r="AA162" s="5"/>
      <c r="AB162" s="16"/>
      <c r="AC162" s="6"/>
      <c r="AD162" s="7"/>
      <c r="AE162" s="51" t="str">
        <f t="shared" si="133"/>
        <v/>
      </c>
      <c r="AF162" s="51"/>
      <c r="AG162" s="51"/>
      <c r="AH162" s="16"/>
      <c r="AI162" s="7"/>
      <c r="AJ162" s="7"/>
      <c r="AL162" s="12"/>
      <c r="AM162" s="18" t="s">
        <v>7</v>
      </c>
      <c r="AN162" s="19" t="s">
        <v>168</v>
      </c>
      <c r="AO162" s="16" t="s">
        <v>4</v>
      </c>
      <c r="AP162" s="16">
        <v>1</v>
      </c>
      <c r="AQ162" s="7">
        <v>44167</v>
      </c>
      <c r="AR162" s="51">
        <f t="shared" si="134"/>
        <v>44168</v>
      </c>
      <c r="AS162" s="51">
        <f t="shared" ca="1" si="135"/>
        <v>44167</v>
      </c>
      <c r="AT162" s="51">
        <f t="shared" ca="1" si="136"/>
        <v>44168</v>
      </c>
      <c r="AU162" s="16">
        <v>1</v>
      </c>
      <c r="AV162" s="7">
        <v>44167</v>
      </c>
      <c r="AW162" s="51">
        <f t="shared" si="137"/>
        <v>44168</v>
      </c>
      <c r="AY162" s="12"/>
      <c r="AZ162" s="18"/>
      <c r="BA162" s="19"/>
      <c r="BB162" s="16"/>
      <c r="BC162" s="16"/>
      <c r="BD162" s="7"/>
      <c r="BE162" s="51" t="str">
        <f t="shared" si="131"/>
        <v/>
      </c>
      <c r="BF162" s="51"/>
      <c r="BG162" s="51"/>
      <c r="BH162" s="16"/>
      <c r="BI162" s="7"/>
      <c r="BJ162" s="51"/>
      <c r="BL162" s="43"/>
      <c r="BM162" s="44"/>
    </row>
    <row r="163" spans="2:65" x14ac:dyDescent="0.2">
      <c r="B163" s="26"/>
      <c r="C163" s="17"/>
      <c r="D163" s="79">
        <f t="shared" ca="1" si="132"/>
        <v>0</v>
      </c>
      <c r="E163" s="16"/>
      <c r="F163" s="17"/>
      <c r="G163" s="17"/>
      <c r="H163" s="65"/>
      <c r="I163" s="17"/>
      <c r="J163" s="17"/>
      <c r="L163" s="12"/>
      <c r="M163" s="18"/>
      <c r="N163" s="19"/>
      <c r="O163" s="16"/>
      <c r="P163" s="16"/>
      <c r="Q163" s="7"/>
      <c r="R163" s="51" t="str">
        <f t="shared" si="130"/>
        <v/>
      </c>
      <c r="S163" s="51"/>
      <c r="T163" s="51"/>
      <c r="U163" s="16"/>
      <c r="V163" s="7"/>
      <c r="W163" s="51"/>
      <c r="Y163" s="12"/>
      <c r="Z163" s="14"/>
      <c r="AA163" s="5"/>
      <c r="AB163" s="16"/>
      <c r="AC163" s="6"/>
      <c r="AD163" s="7"/>
      <c r="AE163" s="51" t="str">
        <f t="shared" si="133"/>
        <v/>
      </c>
      <c r="AF163" s="51"/>
      <c r="AG163" s="51"/>
      <c r="AH163" s="16"/>
      <c r="AI163" s="7"/>
      <c r="AJ163" s="7"/>
      <c r="AL163" s="12"/>
      <c r="AM163" s="18" t="s">
        <v>7</v>
      </c>
      <c r="AN163" s="19" t="s">
        <v>169</v>
      </c>
      <c r="AO163" s="16" t="s">
        <v>4</v>
      </c>
      <c r="AP163" s="16">
        <v>1</v>
      </c>
      <c r="AQ163" s="7">
        <v>44167</v>
      </c>
      <c r="AR163" s="51">
        <f t="shared" si="134"/>
        <v>44168</v>
      </c>
      <c r="AS163" s="51">
        <f t="shared" ca="1" si="135"/>
        <v>44167</v>
      </c>
      <c r="AT163" s="51">
        <f t="shared" ca="1" si="136"/>
        <v>44168</v>
      </c>
      <c r="AU163" s="16">
        <v>1</v>
      </c>
      <c r="AV163" s="7">
        <v>44167</v>
      </c>
      <c r="AW163" s="51">
        <f t="shared" si="137"/>
        <v>44168</v>
      </c>
      <c r="AY163" s="12"/>
      <c r="AZ163" s="18"/>
      <c r="BA163" s="19"/>
      <c r="BB163" s="16"/>
      <c r="BC163" s="16"/>
      <c r="BD163" s="7"/>
      <c r="BE163" s="51" t="str">
        <f t="shared" si="131"/>
        <v/>
      </c>
      <c r="BF163" s="51"/>
      <c r="BG163" s="51"/>
      <c r="BH163" s="16"/>
      <c r="BI163" s="7"/>
      <c r="BJ163" s="51"/>
      <c r="BL163" s="43"/>
      <c r="BM163" s="44"/>
    </row>
    <row r="164" spans="2:65" x14ac:dyDescent="0.2">
      <c r="B164" s="26"/>
      <c r="C164" s="17"/>
      <c r="D164" s="79">
        <f t="shared" ca="1" si="132"/>
        <v>0</v>
      </c>
      <c r="E164" s="16"/>
      <c r="F164" s="17"/>
      <c r="G164" s="17"/>
      <c r="H164" s="65"/>
      <c r="I164" s="17"/>
      <c r="J164" s="17"/>
      <c r="L164" s="12"/>
      <c r="M164" s="18"/>
      <c r="N164" s="19"/>
      <c r="O164" s="16"/>
      <c r="P164" s="16"/>
      <c r="Q164" s="7"/>
      <c r="R164" s="51" t="str">
        <f t="shared" si="130"/>
        <v/>
      </c>
      <c r="S164" s="51"/>
      <c r="T164" s="51"/>
      <c r="U164" s="16"/>
      <c r="V164" s="7"/>
      <c r="W164" s="51"/>
      <c r="Y164" s="12"/>
      <c r="Z164" s="14"/>
      <c r="AA164" s="5"/>
      <c r="AB164" s="16"/>
      <c r="AC164" s="6"/>
      <c r="AD164" s="7"/>
      <c r="AE164" s="51" t="str">
        <f t="shared" si="133"/>
        <v/>
      </c>
      <c r="AF164" s="51"/>
      <c r="AG164" s="51"/>
      <c r="AH164" s="16"/>
      <c r="AI164" s="7"/>
      <c r="AJ164" s="7"/>
      <c r="AL164" s="12"/>
      <c r="AM164" s="18" t="s">
        <v>7</v>
      </c>
      <c r="AN164" s="19" t="s">
        <v>175</v>
      </c>
      <c r="AO164" s="16" t="s">
        <v>4</v>
      </c>
      <c r="AP164" s="16">
        <v>1</v>
      </c>
      <c r="AQ164" s="7">
        <v>44167</v>
      </c>
      <c r="AR164" s="51">
        <f t="shared" si="134"/>
        <v>44168</v>
      </c>
      <c r="AS164" s="51">
        <f t="shared" ca="1" si="135"/>
        <v>44167</v>
      </c>
      <c r="AT164" s="51">
        <f t="shared" ca="1" si="136"/>
        <v>44168</v>
      </c>
      <c r="AU164" s="16">
        <v>1</v>
      </c>
      <c r="AV164" s="7">
        <v>44167</v>
      </c>
      <c r="AW164" s="51">
        <f t="shared" si="137"/>
        <v>44168</v>
      </c>
      <c r="AY164" s="12"/>
      <c r="AZ164" s="18"/>
      <c r="BA164" s="19"/>
      <c r="BB164" s="16"/>
      <c r="BC164" s="16"/>
      <c r="BD164" s="7"/>
      <c r="BE164" s="51" t="str">
        <f t="shared" si="131"/>
        <v/>
      </c>
      <c r="BF164" s="51"/>
      <c r="BG164" s="51"/>
      <c r="BH164" s="16"/>
      <c r="BI164" s="7"/>
      <c r="BJ164" s="51"/>
      <c r="BL164" s="43"/>
      <c r="BM164" s="44"/>
    </row>
    <row r="165" spans="2:65" x14ac:dyDescent="0.2">
      <c r="B165" s="26"/>
      <c r="C165" s="17"/>
      <c r="D165" s="79">
        <f t="shared" ca="1" si="132"/>
        <v>0</v>
      </c>
      <c r="E165" s="16"/>
      <c r="F165" s="17"/>
      <c r="G165" s="17"/>
      <c r="H165" s="65"/>
      <c r="I165" s="17"/>
      <c r="J165" s="17"/>
      <c r="L165" s="12"/>
      <c r="M165" s="18"/>
      <c r="N165" s="19"/>
      <c r="O165" s="16"/>
      <c r="P165" s="16"/>
      <c r="Q165" s="7"/>
      <c r="R165" s="51" t="str">
        <f t="shared" si="130"/>
        <v/>
      </c>
      <c r="S165" s="51"/>
      <c r="T165" s="51"/>
      <c r="U165" s="16"/>
      <c r="V165" s="7"/>
      <c r="W165" s="51"/>
      <c r="Y165" s="12"/>
      <c r="Z165" s="14"/>
      <c r="AA165" s="5"/>
      <c r="AB165" s="16"/>
      <c r="AC165" s="6"/>
      <c r="AD165" s="7"/>
      <c r="AE165" s="51" t="str">
        <f t="shared" si="133"/>
        <v/>
      </c>
      <c r="AF165" s="51"/>
      <c r="AG165" s="51"/>
      <c r="AH165" s="16"/>
      <c r="AI165" s="7"/>
      <c r="AJ165" s="7"/>
      <c r="AL165" s="12"/>
      <c r="AM165" s="18" t="s">
        <v>7</v>
      </c>
      <c r="AN165" s="19" t="s">
        <v>170</v>
      </c>
      <c r="AO165" s="16" t="s">
        <v>4</v>
      </c>
      <c r="AP165" s="16">
        <v>1</v>
      </c>
      <c r="AQ165" s="7">
        <v>44167</v>
      </c>
      <c r="AR165" s="51">
        <f t="shared" si="134"/>
        <v>44168</v>
      </c>
      <c r="AS165" s="51">
        <f t="shared" ca="1" si="135"/>
        <v>44167</v>
      </c>
      <c r="AT165" s="51">
        <f t="shared" ca="1" si="136"/>
        <v>44168</v>
      </c>
      <c r="AU165" s="16">
        <v>1</v>
      </c>
      <c r="AV165" s="7">
        <v>44167</v>
      </c>
      <c r="AW165" s="51">
        <f t="shared" si="137"/>
        <v>44168</v>
      </c>
      <c r="AY165" s="12"/>
      <c r="AZ165" s="18"/>
      <c r="BA165" s="19"/>
      <c r="BB165" s="16"/>
      <c r="BC165" s="16"/>
      <c r="BD165" s="7"/>
      <c r="BE165" s="51" t="str">
        <f t="shared" si="131"/>
        <v/>
      </c>
      <c r="BF165" s="51"/>
      <c r="BG165" s="51"/>
      <c r="BH165" s="16"/>
      <c r="BI165" s="7"/>
      <c r="BJ165" s="51"/>
      <c r="BL165" s="43"/>
      <c r="BM165" s="44"/>
    </row>
    <row r="166" spans="2:65" x14ac:dyDescent="0.2">
      <c r="B166" s="26"/>
      <c r="C166" s="17"/>
      <c r="D166" s="79">
        <f t="shared" ca="1" si="132"/>
        <v>0</v>
      </c>
      <c r="E166" s="16"/>
      <c r="F166" s="17"/>
      <c r="G166" s="17"/>
      <c r="H166" s="65"/>
      <c r="I166" s="17"/>
      <c r="J166" s="17"/>
      <c r="L166" s="12"/>
      <c r="M166" s="18"/>
      <c r="N166" s="19"/>
      <c r="O166" s="16"/>
      <c r="P166" s="16"/>
      <c r="Q166" s="7"/>
      <c r="R166" s="51" t="str">
        <f t="shared" si="130"/>
        <v/>
      </c>
      <c r="S166" s="51"/>
      <c r="T166" s="51"/>
      <c r="U166" s="16"/>
      <c r="V166" s="7"/>
      <c r="W166" s="51"/>
      <c r="Y166" s="12"/>
      <c r="Z166" s="14"/>
      <c r="AA166" s="5"/>
      <c r="AB166" s="16"/>
      <c r="AC166" s="6"/>
      <c r="AD166" s="7"/>
      <c r="AE166" s="51" t="str">
        <f t="shared" si="133"/>
        <v/>
      </c>
      <c r="AF166" s="51"/>
      <c r="AG166" s="51"/>
      <c r="AH166" s="16"/>
      <c r="AI166" s="7"/>
      <c r="AJ166" s="7"/>
      <c r="AL166" s="12"/>
      <c r="AM166" s="18" t="s">
        <v>7</v>
      </c>
      <c r="AN166" s="19" t="s">
        <v>171</v>
      </c>
      <c r="AO166" s="16" t="s">
        <v>4</v>
      </c>
      <c r="AP166" s="16">
        <v>1</v>
      </c>
      <c r="AQ166" s="7">
        <v>44167</v>
      </c>
      <c r="AR166" s="51">
        <f t="shared" si="134"/>
        <v>44168</v>
      </c>
      <c r="AS166" s="51">
        <f t="shared" ca="1" si="135"/>
        <v>44167</v>
      </c>
      <c r="AT166" s="51">
        <f t="shared" ca="1" si="136"/>
        <v>44168</v>
      </c>
      <c r="AU166" s="16">
        <v>1</v>
      </c>
      <c r="AV166" s="7">
        <v>44167</v>
      </c>
      <c r="AW166" s="51">
        <f t="shared" si="137"/>
        <v>44168</v>
      </c>
      <c r="AY166" s="12"/>
      <c r="AZ166" s="18"/>
      <c r="BA166" s="19"/>
      <c r="BB166" s="16"/>
      <c r="BC166" s="16"/>
      <c r="BD166" s="7"/>
      <c r="BE166" s="51" t="str">
        <f t="shared" si="131"/>
        <v/>
      </c>
      <c r="BF166" s="51"/>
      <c r="BG166" s="51"/>
      <c r="BH166" s="16"/>
      <c r="BI166" s="7"/>
      <c r="BJ166" s="51"/>
      <c r="BL166" s="43"/>
      <c r="BM166" s="44"/>
    </row>
    <row r="167" spans="2:65" x14ac:dyDescent="0.2">
      <c r="B167" s="26"/>
      <c r="C167" s="17"/>
      <c r="D167" s="79">
        <f t="shared" ca="1" si="132"/>
        <v>0</v>
      </c>
      <c r="E167" s="16"/>
      <c r="F167" s="17"/>
      <c r="G167" s="17"/>
      <c r="H167" s="65"/>
      <c r="I167" s="17"/>
      <c r="J167" s="17"/>
      <c r="L167" s="12"/>
      <c r="M167" s="18"/>
      <c r="N167" s="19"/>
      <c r="O167" s="16"/>
      <c r="P167" s="16"/>
      <c r="Q167" s="7"/>
      <c r="R167" s="51" t="str">
        <f t="shared" si="130"/>
        <v/>
      </c>
      <c r="S167" s="51"/>
      <c r="T167" s="51"/>
      <c r="U167" s="16"/>
      <c r="V167" s="7"/>
      <c r="W167" s="51"/>
      <c r="Y167" s="12"/>
      <c r="Z167" s="14"/>
      <c r="AA167" s="5"/>
      <c r="AB167" s="16"/>
      <c r="AC167" s="6"/>
      <c r="AD167" s="7"/>
      <c r="AE167" s="51" t="str">
        <f t="shared" si="133"/>
        <v/>
      </c>
      <c r="AF167" s="51"/>
      <c r="AG167" s="51"/>
      <c r="AH167" s="16"/>
      <c r="AI167" s="7"/>
      <c r="AJ167" s="7"/>
      <c r="AL167" s="12"/>
      <c r="AM167" s="18" t="s">
        <v>7</v>
      </c>
      <c r="AN167" s="19" t="s">
        <v>174</v>
      </c>
      <c r="AO167" s="16" t="s">
        <v>4</v>
      </c>
      <c r="AP167" s="16">
        <v>1</v>
      </c>
      <c r="AQ167" s="7">
        <v>44167</v>
      </c>
      <c r="AR167" s="51">
        <f t="shared" si="134"/>
        <v>44168</v>
      </c>
      <c r="AS167" s="51">
        <f t="shared" ca="1" si="135"/>
        <v>44167</v>
      </c>
      <c r="AT167" s="51">
        <f t="shared" ca="1" si="136"/>
        <v>44168</v>
      </c>
      <c r="AU167" s="16">
        <v>1</v>
      </c>
      <c r="AV167" s="7">
        <v>44167</v>
      </c>
      <c r="AW167" s="51">
        <f t="shared" si="137"/>
        <v>44168</v>
      </c>
      <c r="AY167" s="12"/>
      <c r="AZ167" s="18"/>
      <c r="BA167" s="19"/>
      <c r="BB167" s="16"/>
      <c r="BC167" s="16"/>
      <c r="BD167" s="7"/>
      <c r="BE167" s="51" t="str">
        <f t="shared" si="131"/>
        <v/>
      </c>
      <c r="BF167" s="51"/>
      <c r="BG167" s="51"/>
      <c r="BH167" s="16"/>
      <c r="BI167" s="7"/>
      <c r="BJ167" s="51"/>
      <c r="BL167" s="43"/>
      <c r="BM167" s="44"/>
    </row>
    <row r="168" spans="2:65" x14ac:dyDescent="0.2">
      <c r="B168" s="26"/>
      <c r="C168" s="17"/>
      <c r="D168" s="79">
        <f t="shared" ca="1" si="132"/>
        <v>0</v>
      </c>
      <c r="E168" s="16"/>
      <c r="F168" s="17"/>
      <c r="G168" s="17"/>
      <c r="H168" s="65"/>
      <c r="I168" s="17"/>
      <c r="J168" s="17"/>
      <c r="L168" s="12"/>
      <c r="M168" s="18"/>
      <c r="N168" s="19"/>
      <c r="O168" s="16"/>
      <c r="P168" s="16"/>
      <c r="Q168" s="7"/>
      <c r="R168" s="51" t="str">
        <f t="shared" si="130"/>
        <v/>
      </c>
      <c r="S168" s="51"/>
      <c r="T168" s="51"/>
      <c r="U168" s="16"/>
      <c r="V168" s="7"/>
      <c r="W168" s="51"/>
      <c r="Y168" s="12"/>
      <c r="Z168" s="14"/>
      <c r="AA168" s="5"/>
      <c r="AB168" s="16"/>
      <c r="AC168" s="6"/>
      <c r="AD168" s="7"/>
      <c r="AE168" s="51" t="str">
        <f t="shared" si="133"/>
        <v/>
      </c>
      <c r="AF168" s="51"/>
      <c r="AG168" s="51"/>
      <c r="AH168" s="16"/>
      <c r="AI168" s="7"/>
      <c r="AJ168" s="7"/>
      <c r="AL168" s="12"/>
      <c r="AM168" s="18" t="s">
        <v>7</v>
      </c>
      <c r="AN168" s="19" t="s">
        <v>172</v>
      </c>
      <c r="AO168" s="16" t="s">
        <v>4</v>
      </c>
      <c r="AP168" s="16">
        <v>1</v>
      </c>
      <c r="AQ168" s="7">
        <v>44167</v>
      </c>
      <c r="AR168" s="51">
        <f t="shared" si="134"/>
        <v>44168</v>
      </c>
      <c r="AS168" s="51">
        <f t="shared" ca="1" si="135"/>
        <v>44167</v>
      </c>
      <c r="AT168" s="51">
        <f t="shared" ca="1" si="136"/>
        <v>44168</v>
      </c>
      <c r="AU168" s="16">
        <v>1</v>
      </c>
      <c r="AV168" s="7">
        <v>44167</v>
      </c>
      <c r="AW168" s="51">
        <f t="shared" si="137"/>
        <v>44168</v>
      </c>
      <c r="AY168" s="12"/>
      <c r="AZ168" s="18"/>
      <c r="BA168" s="19"/>
      <c r="BB168" s="16"/>
      <c r="BC168" s="16"/>
      <c r="BD168" s="7"/>
      <c r="BE168" s="51" t="str">
        <f t="shared" si="131"/>
        <v/>
      </c>
      <c r="BF168" s="51"/>
      <c r="BG168" s="51"/>
      <c r="BH168" s="16"/>
      <c r="BI168" s="7"/>
      <c r="BJ168" s="51"/>
      <c r="BL168" s="43"/>
      <c r="BM168" s="44"/>
    </row>
    <row r="169" spans="2:65" x14ac:dyDescent="0.2">
      <c r="B169" s="26"/>
      <c r="C169" s="17"/>
      <c r="D169" s="79">
        <f t="shared" ca="1" si="132"/>
        <v>0</v>
      </c>
      <c r="E169" s="16"/>
      <c r="F169" s="17"/>
      <c r="G169" s="17"/>
      <c r="H169" s="65"/>
      <c r="I169" s="17"/>
      <c r="J169" s="17"/>
      <c r="L169" s="12"/>
      <c r="M169" s="18"/>
      <c r="N169" s="19"/>
      <c r="O169" s="16"/>
      <c r="P169" s="16"/>
      <c r="Q169" s="7"/>
      <c r="R169" s="51" t="str">
        <f t="shared" si="130"/>
        <v/>
      </c>
      <c r="S169" s="51"/>
      <c r="T169" s="51"/>
      <c r="U169" s="16"/>
      <c r="V169" s="7"/>
      <c r="W169" s="51"/>
      <c r="Y169" s="12"/>
      <c r="Z169" s="14"/>
      <c r="AA169" s="5"/>
      <c r="AB169" s="16"/>
      <c r="AC169" s="6"/>
      <c r="AD169" s="7"/>
      <c r="AE169" s="51" t="str">
        <f t="shared" si="133"/>
        <v/>
      </c>
      <c r="AF169" s="51"/>
      <c r="AG169" s="51"/>
      <c r="AH169" s="16"/>
      <c r="AI169" s="7"/>
      <c r="AJ169" s="7"/>
      <c r="AL169" s="12"/>
      <c r="AM169" s="18" t="s">
        <v>7</v>
      </c>
      <c r="AN169" s="19" t="s">
        <v>173</v>
      </c>
      <c r="AO169" s="16" t="s">
        <v>4</v>
      </c>
      <c r="AP169" s="16">
        <v>1</v>
      </c>
      <c r="AQ169" s="7">
        <v>44167</v>
      </c>
      <c r="AR169" s="51">
        <f t="shared" si="134"/>
        <v>44168</v>
      </c>
      <c r="AS169" s="51">
        <f t="shared" ca="1" si="135"/>
        <v>44167</v>
      </c>
      <c r="AT169" s="51">
        <f t="shared" ca="1" si="136"/>
        <v>44168</v>
      </c>
      <c r="AU169" s="16">
        <v>1</v>
      </c>
      <c r="AV169" s="7">
        <v>44167</v>
      </c>
      <c r="AW169" s="51">
        <f t="shared" si="137"/>
        <v>44168</v>
      </c>
      <c r="AY169" s="12"/>
      <c r="AZ169" s="18"/>
      <c r="BA169" s="19"/>
      <c r="BB169" s="16"/>
      <c r="BC169" s="16"/>
      <c r="BD169" s="7"/>
      <c r="BE169" s="51" t="str">
        <f t="shared" si="131"/>
        <v/>
      </c>
      <c r="BF169" s="51"/>
      <c r="BG169" s="51"/>
      <c r="BH169" s="16"/>
      <c r="BI169" s="7"/>
      <c r="BJ169" s="51"/>
      <c r="BL169" s="43"/>
      <c r="BM169" s="44"/>
    </row>
    <row r="170" spans="2:65" x14ac:dyDescent="0.2">
      <c r="B170" s="26"/>
      <c r="C170" s="17"/>
      <c r="D170" s="79">
        <f t="shared" ca="1" si="132"/>
        <v>0</v>
      </c>
      <c r="E170" s="16"/>
      <c r="F170" s="17"/>
      <c r="G170" s="17"/>
      <c r="H170" s="65"/>
      <c r="I170" s="17"/>
      <c r="J170" s="17"/>
      <c r="L170" s="12"/>
      <c r="M170" s="18"/>
      <c r="N170" s="19"/>
      <c r="O170" s="16"/>
      <c r="P170" s="16"/>
      <c r="Q170" s="16"/>
      <c r="R170" s="51" t="str">
        <f t="shared" si="130"/>
        <v/>
      </c>
      <c r="S170" s="51" t="str">
        <f>IF(OR(EXACT(P170,""), EXACT(Q170,"")), "", Q170+$D170)</f>
        <v/>
      </c>
      <c r="T170" s="51" t="str">
        <f>IF(OR(EXACT(P170,""), EXACT(Q170,"")), "", R170+$D170)</f>
        <v/>
      </c>
      <c r="U170" s="16"/>
      <c r="V170" s="16"/>
      <c r="W170" s="51" t="str">
        <f t="shared" si="120"/>
        <v/>
      </c>
      <c r="Y170" s="12"/>
      <c r="Z170" s="18"/>
      <c r="AA170" s="13"/>
      <c r="AB170" s="16"/>
      <c r="AC170" s="16"/>
      <c r="AD170" s="16"/>
      <c r="AE170" s="51" t="str">
        <f t="shared" si="133"/>
        <v/>
      </c>
      <c r="AF170" s="51" t="str">
        <f>IF(OR(EXACT(AC170,""), EXACT(AD170,"")), "", AD170+$D170)</f>
        <v/>
      </c>
      <c r="AG170" s="51" t="str">
        <f>IF(OR(EXACT(AC170,""), EXACT(AD170,"")), "", AE170+$D170)</f>
        <v/>
      </c>
      <c r="AH170" s="16"/>
      <c r="AI170" s="16"/>
      <c r="AJ170" s="16"/>
      <c r="AL170" s="12" t="s">
        <v>0</v>
      </c>
      <c r="AM170" s="84" t="s">
        <v>5</v>
      </c>
      <c r="AN170" s="85"/>
      <c r="AO170" s="16" t="s">
        <v>4</v>
      </c>
      <c r="AP170" s="16"/>
      <c r="AQ170" s="16"/>
      <c r="AR170" s="51" t="str">
        <f t="shared" si="134"/>
        <v/>
      </c>
      <c r="AS170" s="51" t="str">
        <f t="shared" si="135"/>
        <v/>
      </c>
      <c r="AT170" s="51" t="str">
        <f t="shared" si="136"/>
        <v/>
      </c>
      <c r="AU170" s="16"/>
      <c r="AV170" s="16"/>
      <c r="AW170" s="51" t="str">
        <f t="shared" si="137"/>
        <v/>
      </c>
      <c r="AY170" s="12"/>
      <c r="AZ170" s="74"/>
      <c r="BA170" s="75"/>
      <c r="BB170" s="16"/>
      <c r="BC170" s="16"/>
      <c r="BD170" s="16"/>
      <c r="BE170" s="51" t="str">
        <f t="shared" si="131"/>
        <v/>
      </c>
      <c r="BF170" s="51" t="str">
        <f>IF(OR(EXACT(BC170,""), EXACT(BD170,"")), "", BD170+$D170)</f>
        <v/>
      </c>
      <c r="BG170" s="51" t="str">
        <f>IF(OR(EXACT(BC170,""), EXACT(BD170,"")), "", BE170+$D170)</f>
        <v/>
      </c>
      <c r="BH170" s="16"/>
      <c r="BI170" s="16"/>
      <c r="BJ170" s="51" t="str">
        <f t="shared" si="129"/>
        <v/>
      </c>
      <c r="BL170" s="43" t="str">
        <f t="shared" si="95"/>
        <v/>
      </c>
      <c r="BM170" s="44" t="str">
        <f t="shared" si="96"/>
        <v/>
      </c>
    </row>
    <row r="171" spans="2:65" x14ac:dyDescent="0.2">
      <c r="B171" s="26"/>
      <c r="C171" s="17"/>
      <c r="D171" s="79">
        <f t="shared" ca="1" si="132"/>
        <v>0</v>
      </c>
      <c r="E171" s="16"/>
      <c r="F171" s="17"/>
      <c r="G171" s="17"/>
      <c r="H171" s="65"/>
      <c r="I171" s="17"/>
      <c r="J171" s="17"/>
      <c r="L171" s="12"/>
      <c r="M171" s="18"/>
      <c r="N171" s="19"/>
      <c r="O171" s="16"/>
      <c r="P171" s="16"/>
      <c r="Q171" s="7"/>
      <c r="R171" s="51" t="str">
        <f t="shared" si="130"/>
        <v/>
      </c>
      <c r="S171" s="51" t="str">
        <f t="shared" ref="S171" si="138">IF(OR(EXACT(P171,""), EXACT(Q171,"")), "", Q171+$D171)</f>
        <v/>
      </c>
      <c r="T171" s="51" t="str">
        <f t="shared" ref="T171" si="139">IF(OR(EXACT(P171,""), EXACT(Q171,"")), "", R171+$D171)</f>
        <v/>
      </c>
      <c r="U171" s="16"/>
      <c r="V171" s="7"/>
      <c r="W171" s="51" t="str">
        <f t="shared" si="120"/>
        <v/>
      </c>
      <c r="Y171" s="12"/>
      <c r="Z171" s="18"/>
      <c r="AA171" s="13"/>
      <c r="AB171" s="16"/>
      <c r="AC171" s="16"/>
      <c r="AD171" s="7"/>
      <c r="AE171" s="51" t="str">
        <f t="shared" si="133"/>
        <v/>
      </c>
      <c r="AF171" s="51" t="str">
        <f t="shared" ref="AF171" si="140">IF(OR(EXACT(AC171,""), EXACT(AD171,"")), "", AD171+$D171)</f>
        <v/>
      </c>
      <c r="AG171" s="51" t="str">
        <f t="shared" ref="AG171" si="141">IF(OR(EXACT(AC171,""), EXACT(AD171,"")), "", AE171+$D171)</f>
        <v/>
      </c>
      <c r="AH171" s="16"/>
      <c r="AI171" s="7"/>
      <c r="AJ171" s="7"/>
      <c r="AL171" s="12"/>
      <c r="AM171" s="18" t="s">
        <v>7</v>
      </c>
      <c r="AN171" s="19" t="s">
        <v>167</v>
      </c>
      <c r="AO171" s="16" t="s">
        <v>4</v>
      </c>
      <c r="AP171" s="16">
        <v>1</v>
      </c>
      <c r="AQ171" s="7">
        <v>44355</v>
      </c>
      <c r="AR171" s="51">
        <f t="shared" si="134"/>
        <v>44356</v>
      </c>
      <c r="AS171" s="51">
        <f t="shared" ca="1" si="135"/>
        <v>44355</v>
      </c>
      <c r="AT171" s="51">
        <f t="shared" ca="1" si="136"/>
        <v>44356</v>
      </c>
      <c r="AU171" s="16">
        <v>1</v>
      </c>
      <c r="AV171" s="7">
        <v>44355</v>
      </c>
      <c r="AW171" s="51">
        <f t="shared" si="137"/>
        <v>44356</v>
      </c>
      <c r="AY171" s="12"/>
      <c r="AZ171" s="18"/>
      <c r="BA171" s="19"/>
      <c r="BB171" s="16"/>
      <c r="BC171" s="16"/>
      <c r="BD171" s="7"/>
      <c r="BE171" s="51" t="str">
        <f t="shared" si="131"/>
        <v/>
      </c>
      <c r="BF171" s="51" t="str">
        <f t="shared" ref="BF171" si="142">IF(OR(EXACT(BC171,""), EXACT(BD171,"")), "", BD171+$D171)</f>
        <v/>
      </c>
      <c r="BG171" s="51" t="str">
        <f t="shared" ref="BG171" si="143">IF(OR(EXACT(BC171,""), EXACT(BD171,"")), "", BE171+$D171)</f>
        <v/>
      </c>
      <c r="BH171" s="16"/>
      <c r="BI171" s="7"/>
      <c r="BJ171" s="51" t="str">
        <f t="shared" si="129"/>
        <v/>
      </c>
      <c r="BL171" s="43" t="str">
        <f t="shared" si="95"/>
        <v/>
      </c>
      <c r="BM171" s="44" t="str">
        <f t="shared" si="96"/>
        <v/>
      </c>
    </row>
    <row r="172" spans="2:65" x14ac:dyDescent="0.2">
      <c r="B172" s="26"/>
      <c r="C172" s="17"/>
      <c r="D172" s="79">
        <f t="shared" ca="1" si="132"/>
        <v>0</v>
      </c>
      <c r="E172" s="16"/>
      <c r="F172" s="17"/>
      <c r="G172" s="17"/>
      <c r="H172" s="65"/>
      <c r="I172" s="17"/>
      <c r="J172" s="17"/>
      <c r="L172" s="12"/>
      <c r="M172" s="18"/>
      <c r="N172" s="19"/>
      <c r="O172" s="16"/>
      <c r="P172" s="16"/>
      <c r="Q172" s="7"/>
      <c r="R172" s="51" t="str">
        <f t="shared" si="130"/>
        <v/>
      </c>
      <c r="S172" s="51"/>
      <c r="T172" s="51"/>
      <c r="U172" s="16"/>
      <c r="V172" s="7"/>
      <c r="W172" s="51" t="str">
        <f t="shared" si="120"/>
        <v/>
      </c>
      <c r="Y172" s="12"/>
      <c r="Z172" s="18"/>
      <c r="AA172" s="13"/>
      <c r="AB172" s="16"/>
      <c r="AC172" s="16"/>
      <c r="AD172" s="7"/>
      <c r="AE172" s="51" t="str">
        <f t="shared" si="133"/>
        <v/>
      </c>
      <c r="AF172" s="51"/>
      <c r="AG172" s="51"/>
      <c r="AH172" s="16"/>
      <c r="AI172" s="7"/>
      <c r="AJ172" s="7"/>
      <c r="AL172" s="12"/>
      <c r="AM172" s="18" t="s">
        <v>7</v>
      </c>
      <c r="AN172" s="19" t="s">
        <v>143</v>
      </c>
      <c r="AO172" s="16" t="s">
        <v>4</v>
      </c>
      <c r="AP172" s="16">
        <v>1</v>
      </c>
      <c r="AQ172" s="7">
        <v>44355</v>
      </c>
      <c r="AR172" s="51">
        <f t="shared" si="134"/>
        <v>44356</v>
      </c>
      <c r="AS172" s="51">
        <f t="shared" ca="1" si="135"/>
        <v>44355</v>
      </c>
      <c r="AT172" s="51">
        <f t="shared" ca="1" si="136"/>
        <v>44356</v>
      </c>
      <c r="AU172" s="16">
        <v>1</v>
      </c>
      <c r="AV172" s="7">
        <v>44355</v>
      </c>
      <c r="AW172" s="51">
        <f t="shared" si="137"/>
        <v>44356</v>
      </c>
      <c r="AY172" s="12"/>
      <c r="AZ172" s="18"/>
      <c r="BA172" s="19"/>
      <c r="BB172" s="16"/>
      <c r="BC172" s="16"/>
      <c r="BD172" s="7"/>
      <c r="BE172" s="51" t="str">
        <f t="shared" si="131"/>
        <v/>
      </c>
      <c r="BF172" s="51"/>
      <c r="BG172" s="51"/>
      <c r="BH172" s="16"/>
      <c r="BI172" s="7"/>
      <c r="BJ172" s="51" t="str">
        <f t="shared" si="129"/>
        <v/>
      </c>
      <c r="BL172" s="43"/>
      <c r="BM172" s="44"/>
    </row>
    <row r="173" spans="2:65" x14ac:dyDescent="0.2">
      <c r="B173" s="26"/>
      <c r="C173" s="17"/>
      <c r="D173" s="79">
        <f t="shared" ca="1" si="132"/>
        <v>0</v>
      </c>
      <c r="E173" s="16"/>
      <c r="F173" s="17"/>
      <c r="G173" s="17"/>
      <c r="H173" s="65"/>
      <c r="I173" s="17"/>
      <c r="J173" s="17"/>
      <c r="L173" s="12"/>
      <c r="M173" s="18"/>
      <c r="N173" s="19"/>
      <c r="O173" s="16"/>
      <c r="P173" s="16"/>
      <c r="Q173" s="7"/>
      <c r="R173" s="51" t="str">
        <f t="shared" si="130"/>
        <v/>
      </c>
      <c r="S173" s="51"/>
      <c r="T173" s="51"/>
      <c r="U173" s="16"/>
      <c r="V173" s="7"/>
      <c r="W173" s="51" t="str">
        <f t="shared" si="120"/>
        <v/>
      </c>
      <c r="Y173" s="12"/>
      <c r="Z173" s="18"/>
      <c r="AA173" s="13"/>
      <c r="AB173" s="16"/>
      <c r="AC173" s="16"/>
      <c r="AD173" s="7"/>
      <c r="AE173" s="51" t="str">
        <f t="shared" si="133"/>
        <v/>
      </c>
      <c r="AF173" s="51"/>
      <c r="AG173" s="51"/>
      <c r="AH173" s="16"/>
      <c r="AI173" s="7"/>
      <c r="AJ173" s="7"/>
      <c r="AL173" s="12"/>
      <c r="AM173" s="18" t="s">
        <v>7</v>
      </c>
      <c r="AN173" s="19" t="s">
        <v>144</v>
      </c>
      <c r="AO173" s="16" t="s">
        <v>4</v>
      </c>
      <c r="AP173" s="16">
        <v>1</v>
      </c>
      <c r="AQ173" s="7">
        <v>44355</v>
      </c>
      <c r="AR173" s="51">
        <f t="shared" si="134"/>
        <v>44356</v>
      </c>
      <c r="AS173" s="51">
        <f t="shared" ca="1" si="135"/>
        <v>44355</v>
      </c>
      <c r="AT173" s="51">
        <f t="shared" ca="1" si="136"/>
        <v>44356</v>
      </c>
      <c r="AU173" s="16">
        <v>1</v>
      </c>
      <c r="AV173" s="7">
        <v>44355</v>
      </c>
      <c r="AW173" s="51">
        <f t="shared" si="137"/>
        <v>44356</v>
      </c>
      <c r="AY173" s="12"/>
      <c r="AZ173" s="18"/>
      <c r="BA173" s="19"/>
      <c r="BB173" s="16"/>
      <c r="BC173" s="16"/>
      <c r="BD173" s="7"/>
      <c r="BE173" s="51" t="str">
        <f t="shared" si="131"/>
        <v/>
      </c>
      <c r="BF173" s="51"/>
      <c r="BG173" s="51"/>
      <c r="BH173" s="16"/>
      <c r="BI173" s="7"/>
      <c r="BJ173" s="51" t="str">
        <f t="shared" si="129"/>
        <v/>
      </c>
      <c r="BL173" s="43"/>
      <c r="BM173" s="44"/>
    </row>
    <row r="174" spans="2:65" x14ac:dyDescent="0.2">
      <c r="B174" s="26"/>
      <c r="C174" s="17"/>
      <c r="D174" s="79">
        <f t="shared" ca="1" si="132"/>
        <v>0</v>
      </c>
      <c r="E174" s="16"/>
      <c r="F174" s="17"/>
      <c r="G174" s="17"/>
      <c r="H174" s="65"/>
      <c r="I174" s="17"/>
      <c r="J174" s="17"/>
      <c r="L174" s="12"/>
      <c r="M174" s="18"/>
      <c r="N174" s="19"/>
      <c r="O174" s="16"/>
      <c r="P174" s="16"/>
      <c r="Q174" s="7"/>
      <c r="R174" s="51" t="str">
        <f t="shared" si="130"/>
        <v/>
      </c>
      <c r="S174" s="51"/>
      <c r="T174" s="51"/>
      <c r="U174" s="16"/>
      <c r="V174" s="7"/>
      <c r="W174" s="51" t="str">
        <f t="shared" si="120"/>
        <v/>
      </c>
      <c r="Y174" s="12"/>
      <c r="Z174" s="18"/>
      <c r="AA174" s="13"/>
      <c r="AB174" s="16"/>
      <c r="AC174" s="16"/>
      <c r="AD174" s="7"/>
      <c r="AE174" s="51" t="str">
        <f t="shared" si="133"/>
        <v/>
      </c>
      <c r="AF174" s="51"/>
      <c r="AG174" s="51"/>
      <c r="AH174" s="16"/>
      <c r="AI174" s="7"/>
      <c r="AJ174" s="7"/>
      <c r="AL174" s="12"/>
      <c r="AM174" s="18" t="s">
        <v>7</v>
      </c>
      <c r="AN174" s="19" t="s">
        <v>153</v>
      </c>
      <c r="AO174" s="16" t="s">
        <v>4</v>
      </c>
      <c r="AP174" s="16">
        <v>1</v>
      </c>
      <c r="AQ174" s="7">
        <v>44167</v>
      </c>
      <c r="AR174" s="51">
        <f t="shared" si="134"/>
        <v>44168</v>
      </c>
      <c r="AS174" s="51">
        <f t="shared" ca="1" si="135"/>
        <v>44167</v>
      </c>
      <c r="AT174" s="51">
        <f t="shared" ca="1" si="136"/>
        <v>44168</v>
      </c>
      <c r="AU174" s="16">
        <v>1</v>
      </c>
      <c r="AV174" s="7">
        <v>44167</v>
      </c>
      <c r="AW174" s="51">
        <f t="shared" si="137"/>
        <v>44168</v>
      </c>
      <c r="AY174" s="12"/>
      <c r="AZ174" s="18"/>
      <c r="BA174" s="19"/>
      <c r="BB174" s="16"/>
      <c r="BC174" s="16"/>
      <c r="BD174" s="7"/>
      <c r="BE174" s="51" t="str">
        <f t="shared" si="131"/>
        <v/>
      </c>
      <c r="BF174" s="51"/>
      <c r="BG174" s="51"/>
      <c r="BH174" s="16"/>
      <c r="BI174" s="7"/>
      <c r="BJ174" s="51" t="str">
        <f t="shared" si="129"/>
        <v/>
      </c>
      <c r="BL174" s="43"/>
      <c r="BM174" s="44"/>
    </row>
    <row r="175" spans="2:65" x14ac:dyDescent="0.2">
      <c r="B175" s="26"/>
      <c r="C175" s="17"/>
      <c r="D175" s="79">
        <f t="shared" ca="1" si="132"/>
        <v>0</v>
      </c>
      <c r="E175" s="16"/>
      <c r="F175" s="17"/>
      <c r="G175" s="17"/>
      <c r="H175" s="65"/>
      <c r="I175" s="17"/>
      <c r="J175" s="17"/>
      <c r="L175" s="12"/>
      <c r="M175" s="18"/>
      <c r="N175" s="19"/>
      <c r="O175" s="16"/>
      <c r="P175" s="16"/>
      <c r="Q175" s="7"/>
      <c r="R175" s="51" t="str">
        <f t="shared" si="130"/>
        <v/>
      </c>
      <c r="S175" s="51"/>
      <c r="T175" s="51"/>
      <c r="U175" s="16"/>
      <c r="V175" s="7"/>
      <c r="W175" s="51" t="str">
        <f t="shared" si="120"/>
        <v/>
      </c>
      <c r="Y175" s="12"/>
      <c r="Z175" s="18"/>
      <c r="AA175" s="13"/>
      <c r="AB175" s="16"/>
      <c r="AC175" s="16"/>
      <c r="AD175" s="7"/>
      <c r="AE175" s="51" t="str">
        <f t="shared" si="133"/>
        <v/>
      </c>
      <c r="AF175" s="51"/>
      <c r="AG175" s="51"/>
      <c r="AH175" s="16"/>
      <c r="AI175" s="7"/>
      <c r="AJ175" s="7"/>
      <c r="AL175" s="12"/>
      <c r="AM175" s="18" t="s">
        <v>7</v>
      </c>
      <c r="AN175" s="19" t="s">
        <v>154</v>
      </c>
      <c r="AO175" s="16" t="s">
        <v>4</v>
      </c>
      <c r="AP175" s="16">
        <v>1</v>
      </c>
      <c r="AQ175" s="7">
        <v>44167</v>
      </c>
      <c r="AR175" s="51">
        <f t="shared" si="134"/>
        <v>44168</v>
      </c>
      <c r="AS175" s="51">
        <f t="shared" ca="1" si="135"/>
        <v>44167</v>
      </c>
      <c r="AT175" s="51">
        <f t="shared" ca="1" si="136"/>
        <v>44168</v>
      </c>
      <c r="AU175" s="16">
        <v>1</v>
      </c>
      <c r="AV175" s="7">
        <v>44167</v>
      </c>
      <c r="AW175" s="51">
        <f t="shared" si="137"/>
        <v>44168</v>
      </c>
      <c r="AY175" s="12"/>
      <c r="AZ175" s="18"/>
      <c r="BA175" s="19"/>
      <c r="BB175" s="16"/>
      <c r="BC175" s="16"/>
      <c r="BD175" s="7"/>
      <c r="BE175" s="51" t="str">
        <f t="shared" si="131"/>
        <v/>
      </c>
      <c r="BF175" s="51"/>
      <c r="BG175" s="51"/>
      <c r="BH175" s="16"/>
      <c r="BI175" s="7"/>
      <c r="BJ175" s="51" t="str">
        <f t="shared" si="129"/>
        <v/>
      </c>
      <c r="BL175" s="43"/>
      <c r="BM175" s="44"/>
    </row>
    <row r="176" spans="2:65" x14ac:dyDescent="0.2">
      <c r="B176" s="26"/>
      <c r="C176" s="17"/>
      <c r="D176" s="79">
        <f t="shared" ca="1" si="132"/>
        <v>0</v>
      </c>
      <c r="E176" s="16"/>
      <c r="F176" s="17"/>
      <c r="G176" s="17"/>
      <c r="H176" s="65"/>
      <c r="I176" s="17"/>
      <c r="J176" s="17"/>
      <c r="L176" s="12"/>
      <c r="M176" s="18"/>
      <c r="N176" s="19"/>
      <c r="O176" s="16"/>
      <c r="P176" s="16"/>
      <c r="Q176" s="7"/>
      <c r="R176" s="51" t="str">
        <f t="shared" si="130"/>
        <v/>
      </c>
      <c r="S176" s="51"/>
      <c r="T176" s="51"/>
      <c r="U176" s="16"/>
      <c r="V176" s="7"/>
      <c r="W176" s="51" t="str">
        <f t="shared" si="120"/>
        <v/>
      </c>
      <c r="Y176" s="12"/>
      <c r="Z176" s="18"/>
      <c r="AA176" s="13"/>
      <c r="AB176" s="16"/>
      <c r="AC176" s="16"/>
      <c r="AD176" s="7"/>
      <c r="AE176" s="51" t="str">
        <f t="shared" si="133"/>
        <v/>
      </c>
      <c r="AF176" s="51"/>
      <c r="AG176" s="51"/>
      <c r="AH176" s="16"/>
      <c r="AI176" s="7"/>
      <c r="AJ176" s="7"/>
      <c r="AL176" s="12"/>
      <c r="AM176" s="18" t="s">
        <v>7</v>
      </c>
      <c r="AN176" s="19" t="s">
        <v>155</v>
      </c>
      <c r="AO176" s="16" t="s">
        <v>4</v>
      </c>
      <c r="AP176" s="16">
        <v>1</v>
      </c>
      <c r="AQ176" s="7">
        <v>44167</v>
      </c>
      <c r="AR176" s="51">
        <f t="shared" si="134"/>
        <v>44168</v>
      </c>
      <c r="AS176" s="51">
        <f t="shared" ca="1" si="135"/>
        <v>44167</v>
      </c>
      <c r="AT176" s="51">
        <f t="shared" ca="1" si="136"/>
        <v>44168</v>
      </c>
      <c r="AU176" s="16">
        <v>1</v>
      </c>
      <c r="AV176" s="7">
        <v>44167</v>
      </c>
      <c r="AW176" s="51">
        <f t="shared" si="137"/>
        <v>44168</v>
      </c>
      <c r="AY176" s="12"/>
      <c r="AZ176" s="18"/>
      <c r="BA176" s="19"/>
      <c r="BB176" s="16"/>
      <c r="BC176" s="16"/>
      <c r="BD176" s="7"/>
      <c r="BE176" s="51" t="str">
        <f t="shared" si="131"/>
        <v/>
      </c>
      <c r="BF176" s="51"/>
      <c r="BG176" s="51"/>
      <c r="BH176" s="16"/>
      <c r="BI176" s="7"/>
      <c r="BJ176" s="51" t="str">
        <f t="shared" si="129"/>
        <v/>
      </c>
      <c r="BL176" s="43"/>
      <c r="BM176" s="44"/>
    </row>
    <row r="177" spans="2:65" x14ac:dyDescent="0.2">
      <c r="B177" s="26"/>
      <c r="C177" s="17"/>
      <c r="D177" s="79">
        <f t="shared" ca="1" si="132"/>
        <v>0</v>
      </c>
      <c r="E177" s="16"/>
      <c r="F177" s="17"/>
      <c r="G177" s="17"/>
      <c r="H177" s="65"/>
      <c r="I177" s="17"/>
      <c r="J177" s="17"/>
      <c r="L177" s="12"/>
      <c r="M177" s="18"/>
      <c r="N177" s="19"/>
      <c r="O177" s="16"/>
      <c r="P177" s="16"/>
      <c r="Q177" s="7"/>
      <c r="R177" s="51" t="str">
        <f t="shared" si="130"/>
        <v/>
      </c>
      <c r="S177" s="51"/>
      <c r="T177" s="51"/>
      <c r="U177" s="16"/>
      <c r="V177" s="7"/>
      <c r="W177" s="51"/>
      <c r="Y177" s="12"/>
      <c r="Z177" s="18"/>
      <c r="AA177" s="13"/>
      <c r="AB177" s="16"/>
      <c r="AC177" s="16"/>
      <c r="AD177" s="7"/>
      <c r="AE177" s="51" t="str">
        <f t="shared" si="133"/>
        <v/>
      </c>
      <c r="AF177" s="51"/>
      <c r="AG177" s="51"/>
      <c r="AH177" s="16"/>
      <c r="AI177" s="7"/>
      <c r="AJ177" s="7"/>
      <c r="AL177" s="12"/>
      <c r="AM177" s="18" t="s">
        <v>7</v>
      </c>
      <c r="AN177" s="19" t="s">
        <v>194</v>
      </c>
      <c r="AO177" s="16" t="s">
        <v>4</v>
      </c>
      <c r="AP177" s="16">
        <v>1</v>
      </c>
      <c r="AQ177" s="7"/>
      <c r="AR177" s="51" t="str">
        <f t="shared" si="134"/>
        <v/>
      </c>
      <c r="AS177" s="51" t="str">
        <f t="shared" si="135"/>
        <v/>
      </c>
      <c r="AT177" s="51" t="str">
        <f t="shared" si="136"/>
        <v/>
      </c>
      <c r="AU177" s="16">
        <v>1</v>
      </c>
      <c r="AV177" s="7"/>
      <c r="AW177" s="51" t="str">
        <f t="shared" si="137"/>
        <v/>
      </c>
      <c r="AY177" s="12"/>
      <c r="AZ177" s="18"/>
      <c r="BA177" s="19"/>
      <c r="BB177" s="16"/>
      <c r="BC177" s="16"/>
      <c r="BD177" s="7"/>
      <c r="BE177" s="51" t="str">
        <f t="shared" si="131"/>
        <v/>
      </c>
      <c r="BF177" s="51"/>
      <c r="BG177" s="51"/>
      <c r="BH177" s="16"/>
      <c r="BI177" s="7"/>
      <c r="BJ177" s="51"/>
      <c r="BL177" s="43"/>
      <c r="BM177" s="44"/>
    </row>
    <row r="178" spans="2:65" x14ac:dyDescent="0.2">
      <c r="B178" s="26"/>
      <c r="C178" s="17"/>
      <c r="D178" s="79">
        <f t="shared" ref="D178:D210" ca="1" si="144">D177</f>
        <v>0</v>
      </c>
      <c r="E178" s="16"/>
      <c r="F178" s="17"/>
      <c r="G178" s="17"/>
      <c r="H178" s="65"/>
      <c r="I178" s="17"/>
      <c r="J178" s="17"/>
      <c r="L178" s="12"/>
      <c r="M178" s="18"/>
      <c r="N178" s="19"/>
      <c r="O178" s="16"/>
      <c r="P178" s="16"/>
      <c r="Q178" s="7"/>
      <c r="R178" s="51" t="str">
        <f t="shared" si="130"/>
        <v/>
      </c>
      <c r="S178" s="51"/>
      <c r="T178" s="51"/>
      <c r="U178" s="16"/>
      <c r="V178" s="7"/>
      <c r="W178" s="51"/>
      <c r="Y178" s="12"/>
      <c r="Z178" s="18"/>
      <c r="AA178" s="13"/>
      <c r="AB178" s="16"/>
      <c r="AC178" s="16"/>
      <c r="AD178" s="7"/>
      <c r="AE178" s="51" t="str">
        <f t="shared" si="133"/>
        <v/>
      </c>
      <c r="AF178" s="51"/>
      <c r="AG178" s="51"/>
      <c r="AH178" s="16"/>
      <c r="AI178" s="7"/>
      <c r="AJ178" s="7"/>
      <c r="AL178" s="12"/>
      <c r="AM178" s="18" t="s">
        <v>7</v>
      </c>
      <c r="AN178" s="19" t="s">
        <v>195</v>
      </c>
      <c r="AO178" s="16" t="s">
        <v>4</v>
      </c>
      <c r="AP178" s="16">
        <v>1</v>
      </c>
      <c r="AQ178" s="7"/>
      <c r="AR178" s="51" t="str">
        <f t="shared" si="134"/>
        <v/>
      </c>
      <c r="AS178" s="51" t="str">
        <f t="shared" si="135"/>
        <v/>
      </c>
      <c r="AT178" s="51" t="str">
        <f t="shared" si="136"/>
        <v/>
      </c>
      <c r="AU178" s="16">
        <v>1</v>
      </c>
      <c r="AV178" s="7"/>
      <c r="AW178" s="51" t="str">
        <f t="shared" si="137"/>
        <v/>
      </c>
      <c r="AY178" s="12"/>
      <c r="AZ178" s="18"/>
      <c r="BA178" s="19"/>
      <c r="BB178" s="16"/>
      <c r="BC178" s="16"/>
      <c r="BD178" s="7"/>
      <c r="BE178" s="51" t="str">
        <f t="shared" si="131"/>
        <v/>
      </c>
      <c r="BF178" s="51"/>
      <c r="BG178" s="51"/>
      <c r="BH178" s="16"/>
      <c r="BI178" s="7"/>
      <c r="BJ178" s="51"/>
      <c r="BL178" s="43"/>
      <c r="BM178" s="44"/>
    </row>
    <row r="179" spans="2:65" x14ac:dyDescent="0.2">
      <c r="B179" s="26"/>
      <c r="C179" s="17"/>
      <c r="D179" s="79">
        <f t="shared" ca="1" si="144"/>
        <v>0</v>
      </c>
      <c r="E179" s="16"/>
      <c r="F179" s="17"/>
      <c r="G179" s="17"/>
      <c r="H179" s="65"/>
      <c r="I179" s="17"/>
      <c r="J179" s="17"/>
      <c r="L179" s="12"/>
      <c r="M179" s="18"/>
      <c r="N179" s="19"/>
      <c r="O179" s="16"/>
      <c r="P179" s="16"/>
      <c r="Q179" s="7"/>
      <c r="R179" s="51" t="str">
        <f t="shared" si="130"/>
        <v/>
      </c>
      <c r="S179" s="51"/>
      <c r="T179" s="51"/>
      <c r="U179" s="16"/>
      <c r="V179" s="7"/>
      <c r="W179" s="51"/>
      <c r="Y179" s="12"/>
      <c r="Z179" s="18"/>
      <c r="AA179" s="13"/>
      <c r="AB179" s="16"/>
      <c r="AC179" s="16"/>
      <c r="AD179" s="7"/>
      <c r="AE179" s="51" t="str">
        <f t="shared" si="133"/>
        <v/>
      </c>
      <c r="AF179" s="51"/>
      <c r="AG179" s="51"/>
      <c r="AH179" s="16"/>
      <c r="AI179" s="7"/>
      <c r="AJ179" s="7"/>
      <c r="AL179" s="12"/>
      <c r="AM179" s="18" t="s">
        <v>7</v>
      </c>
      <c r="AN179" s="19" t="s">
        <v>196</v>
      </c>
      <c r="AO179" s="16" t="s">
        <v>4</v>
      </c>
      <c r="AP179" s="16">
        <v>1</v>
      </c>
      <c r="AQ179" s="7"/>
      <c r="AR179" s="51" t="str">
        <f t="shared" si="134"/>
        <v/>
      </c>
      <c r="AS179" s="51" t="str">
        <f t="shared" si="135"/>
        <v/>
      </c>
      <c r="AT179" s="51" t="str">
        <f t="shared" si="136"/>
        <v/>
      </c>
      <c r="AU179" s="16">
        <v>1</v>
      </c>
      <c r="AV179" s="7"/>
      <c r="AW179" s="51" t="str">
        <f t="shared" si="137"/>
        <v/>
      </c>
      <c r="AY179" s="12"/>
      <c r="AZ179" s="18"/>
      <c r="BA179" s="19"/>
      <c r="BB179" s="16"/>
      <c r="BC179" s="16"/>
      <c r="BD179" s="7"/>
      <c r="BE179" s="51" t="str">
        <f t="shared" si="131"/>
        <v/>
      </c>
      <c r="BF179" s="51"/>
      <c r="BG179" s="51"/>
      <c r="BH179" s="16"/>
      <c r="BI179" s="7"/>
      <c r="BJ179" s="51"/>
      <c r="BL179" s="43"/>
      <c r="BM179" s="44"/>
    </row>
    <row r="180" spans="2:65" x14ac:dyDescent="0.2">
      <c r="B180" s="26"/>
      <c r="C180" s="17"/>
      <c r="D180" s="79">
        <f t="shared" ca="1" si="144"/>
        <v>0</v>
      </c>
      <c r="E180" s="16"/>
      <c r="F180" s="17"/>
      <c r="G180" s="17"/>
      <c r="H180" s="65"/>
      <c r="I180" s="17"/>
      <c r="J180" s="17"/>
      <c r="L180" s="12"/>
      <c r="M180" s="18"/>
      <c r="N180" s="19"/>
      <c r="O180" s="16"/>
      <c r="P180" s="16"/>
      <c r="Q180" s="7"/>
      <c r="R180" s="51" t="str">
        <f t="shared" si="130"/>
        <v/>
      </c>
      <c r="S180" s="51"/>
      <c r="T180" s="51"/>
      <c r="U180" s="16"/>
      <c r="V180" s="7"/>
      <c r="W180" s="51"/>
      <c r="Y180" s="12"/>
      <c r="Z180" s="18"/>
      <c r="AA180" s="13"/>
      <c r="AB180" s="16"/>
      <c r="AC180" s="16"/>
      <c r="AD180" s="7"/>
      <c r="AE180" s="51" t="str">
        <f t="shared" si="133"/>
        <v/>
      </c>
      <c r="AF180" s="51"/>
      <c r="AG180" s="51"/>
      <c r="AH180" s="16"/>
      <c r="AI180" s="7"/>
      <c r="AJ180" s="7"/>
      <c r="AL180" s="12"/>
      <c r="AM180" s="18" t="s">
        <v>7</v>
      </c>
      <c r="AN180" s="19" t="s">
        <v>197</v>
      </c>
      <c r="AO180" s="16" t="s">
        <v>4</v>
      </c>
      <c r="AP180" s="16">
        <v>1</v>
      </c>
      <c r="AQ180" s="7"/>
      <c r="AR180" s="51" t="str">
        <f t="shared" si="134"/>
        <v/>
      </c>
      <c r="AS180" s="51" t="str">
        <f t="shared" si="135"/>
        <v/>
      </c>
      <c r="AT180" s="51" t="str">
        <f t="shared" si="136"/>
        <v/>
      </c>
      <c r="AU180" s="16">
        <v>1</v>
      </c>
      <c r="AV180" s="7"/>
      <c r="AW180" s="51" t="str">
        <f t="shared" si="137"/>
        <v/>
      </c>
      <c r="AY180" s="12"/>
      <c r="AZ180" s="18"/>
      <c r="BA180" s="19"/>
      <c r="BB180" s="16"/>
      <c r="BC180" s="16"/>
      <c r="BD180" s="7"/>
      <c r="BE180" s="51" t="str">
        <f t="shared" si="131"/>
        <v/>
      </c>
      <c r="BF180" s="51"/>
      <c r="BG180" s="51"/>
      <c r="BH180" s="16"/>
      <c r="BI180" s="7"/>
      <c r="BJ180" s="51"/>
      <c r="BL180" s="43"/>
      <c r="BM180" s="44"/>
    </row>
    <row r="181" spans="2:65" x14ac:dyDescent="0.2">
      <c r="B181" s="26"/>
      <c r="C181" s="17"/>
      <c r="D181" s="79">
        <f t="shared" ca="1" si="144"/>
        <v>0</v>
      </c>
      <c r="E181" s="16"/>
      <c r="F181" s="17"/>
      <c r="G181" s="17"/>
      <c r="H181" s="65"/>
      <c r="I181" s="17"/>
      <c r="J181" s="17"/>
      <c r="L181" s="12"/>
      <c r="M181" s="18"/>
      <c r="N181" s="19"/>
      <c r="O181" s="16"/>
      <c r="P181" s="16"/>
      <c r="Q181" s="7"/>
      <c r="R181" s="51" t="str">
        <f t="shared" si="130"/>
        <v/>
      </c>
      <c r="S181" s="51"/>
      <c r="T181" s="51"/>
      <c r="U181" s="16"/>
      <c r="V181" s="7"/>
      <c r="W181" s="51"/>
      <c r="Y181" s="12"/>
      <c r="Z181" s="18"/>
      <c r="AA181" s="13"/>
      <c r="AB181" s="16"/>
      <c r="AC181" s="16"/>
      <c r="AD181" s="7"/>
      <c r="AE181" s="51" t="str">
        <f t="shared" si="133"/>
        <v/>
      </c>
      <c r="AF181" s="51"/>
      <c r="AG181" s="51"/>
      <c r="AH181" s="16"/>
      <c r="AI181" s="7"/>
      <c r="AJ181" s="7"/>
      <c r="AL181" s="12"/>
      <c r="AM181" s="18" t="s">
        <v>7</v>
      </c>
      <c r="AN181" s="19" t="s">
        <v>198</v>
      </c>
      <c r="AO181" s="16" t="s">
        <v>4</v>
      </c>
      <c r="AP181" s="16">
        <v>1</v>
      </c>
      <c r="AQ181" s="7"/>
      <c r="AR181" s="51" t="str">
        <f t="shared" si="134"/>
        <v/>
      </c>
      <c r="AS181" s="51" t="str">
        <f t="shared" si="135"/>
        <v/>
      </c>
      <c r="AT181" s="51" t="str">
        <f t="shared" si="136"/>
        <v/>
      </c>
      <c r="AU181" s="16">
        <v>1</v>
      </c>
      <c r="AV181" s="7"/>
      <c r="AW181" s="51" t="str">
        <f t="shared" si="137"/>
        <v/>
      </c>
      <c r="AY181" s="12"/>
      <c r="AZ181" s="18"/>
      <c r="BA181" s="19"/>
      <c r="BB181" s="16"/>
      <c r="BC181" s="16"/>
      <c r="BD181" s="7"/>
      <c r="BE181" s="51" t="str">
        <f t="shared" si="131"/>
        <v/>
      </c>
      <c r="BF181" s="51"/>
      <c r="BG181" s="51"/>
      <c r="BH181" s="16"/>
      <c r="BI181" s="7"/>
      <c r="BJ181" s="51"/>
      <c r="BL181" s="43"/>
      <c r="BM181" s="44"/>
    </row>
    <row r="182" spans="2:65" x14ac:dyDescent="0.2">
      <c r="B182" s="26"/>
      <c r="C182" s="17"/>
      <c r="D182" s="79">
        <f t="shared" ca="1" si="144"/>
        <v>0</v>
      </c>
      <c r="E182" s="16"/>
      <c r="F182" s="17"/>
      <c r="G182" s="17"/>
      <c r="H182" s="65"/>
      <c r="I182" s="17"/>
      <c r="J182" s="17"/>
      <c r="L182" s="12"/>
      <c r="M182" s="18"/>
      <c r="N182" s="19"/>
      <c r="O182" s="16"/>
      <c r="P182" s="16"/>
      <c r="Q182" s="7"/>
      <c r="R182" s="51" t="str">
        <f t="shared" si="130"/>
        <v/>
      </c>
      <c r="S182" s="51"/>
      <c r="T182" s="51"/>
      <c r="U182" s="16"/>
      <c r="V182" s="7"/>
      <c r="W182" s="51"/>
      <c r="Y182" s="12"/>
      <c r="Z182" s="18"/>
      <c r="AA182" s="13"/>
      <c r="AB182" s="16"/>
      <c r="AC182" s="16"/>
      <c r="AD182" s="7"/>
      <c r="AE182" s="51" t="str">
        <f t="shared" si="133"/>
        <v/>
      </c>
      <c r="AF182" s="51"/>
      <c r="AG182" s="51"/>
      <c r="AH182" s="16"/>
      <c r="AI182" s="7"/>
      <c r="AJ182" s="7"/>
      <c r="AL182" s="12"/>
      <c r="AM182" s="18" t="s">
        <v>7</v>
      </c>
      <c r="AN182" s="19" t="s">
        <v>199</v>
      </c>
      <c r="AO182" s="16" t="s">
        <v>4</v>
      </c>
      <c r="AP182" s="16">
        <v>1</v>
      </c>
      <c r="AQ182" s="7"/>
      <c r="AR182" s="51" t="str">
        <f t="shared" si="134"/>
        <v/>
      </c>
      <c r="AS182" s="51" t="str">
        <f t="shared" si="135"/>
        <v/>
      </c>
      <c r="AT182" s="51" t="str">
        <f t="shared" si="136"/>
        <v/>
      </c>
      <c r="AU182" s="16">
        <v>1</v>
      </c>
      <c r="AV182" s="7"/>
      <c r="AW182" s="51" t="str">
        <f t="shared" si="137"/>
        <v/>
      </c>
      <c r="AY182" s="12"/>
      <c r="AZ182" s="18"/>
      <c r="BA182" s="19"/>
      <c r="BB182" s="16"/>
      <c r="BC182" s="16"/>
      <c r="BD182" s="7"/>
      <c r="BE182" s="51" t="str">
        <f t="shared" si="131"/>
        <v/>
      </c>
      <c r="BF182" s="51"/>
      <c r="BG182" s="51"/>
      <c r="BH182" s="16"/>
      <c r="BI182" s="7"/>
      <c r="BJ182" s="51"/>
      <c r="BL182" s="43"/>
      <c r="BM182" s="44"/>
    </row>
    <row r="183" spans="2:65" x14ac:dyDescent="0.2">
      <c r="B183" s="26"/>
      <c r="C183" s="17"/>
      <c r="D183" s="79">
        <f t="shared" ca="1" si="144"/>
        <v>0</v>
      </c>
      <c r="E183" s="16"/>
      <c r="F183" s="17"/>
      <c r="G183" s="17"/>
      <c r="H183" s="65"/>
      <c r="I183" s="17"/>
      <c r="J183" s="17"/>
      <c r="L183" s="12"/>
      <c r="M183" s="18"/>
      <c r="N183" s="19"/>
      <c r="O183" s="16"/>
      <c r="P183" s="16"/>
      <c r="Q183" s="7"/>
      <c r="R183" s="51" t="str">
        <f t="shared" si="130"/>
        <v/>
      </c>
      <c r="S183" s="51"/>
      <c r="T183" s="51"/>
      <c r="U183" s="16"/>
      <c r="V183" s="7"/>
      <c r="W183" s="51"/>
      <c r="Y183" s="12"/>
      <c r="Z183" s="18"/>
      <c r="AA183" s="13"/>
      <c r="AB183" s="16"/>
      <c r="AC183" s="16"/>
      <c r="AD183" s="7"/>
      <c r="AE183" s="51" t="str">
        <f t="shared" si="133"/>
        <v/>
      </c>
      <c r="AF183" s="51"/>
      <c r="AG183" s="51"/>
      <c r="AH183" s="16"/>
      <c r="AI183" s="7"/>
      <c r="AJ183" s="7"/>
      <c r="AL183" s="12"/>
      <c r="AM183" s="18" t="s">
        <v>7</v>
      </c>
      <c r="AN183" s="19" t="s">
        <v>200</v>
      </c>
      <c r="AO183" s="16" t="s">
        <v>4</v>
      </c>
      <c r="AP183" s="16">
        <v>1</v>
      </c>
      <c r="AQ183" s="7"/>
      <c r="AR183" s="51" t="str">
        <f t="shared" si="134"/>
        <v/>
      </c>
      <c r="AS183" s="51" t="str">
        <f t="shared" si="135"/>
        <v/>
      </c>
      <c r="AT183" s="51" t="str">
        <f t="shared" si="136"/>
        <v/>
      </c>
      <c r="AU183" s="16">
        <v>1</v>
      </c>
      <c r="AV183" s="7"/>
      <c r="AW183" s="51" t="str">
        <f t="shared" si="137"/>
        <v/>
      </c>
      <c r="AY183" s="12"/>
      <c r="AZ183" s="18"/>
      <c r="BA183" s="19"/>
      <c r="BB183" s="16"/>
      <c r="BC183" s="16"/>
      <c r="BD183" s="7"/>
      <c r="BE183" s="51" t="str">
        <f t="shared" si="131"/>
        <v/>
      </c>
      <c r="BF183" s="51"/>
      <c r="BG183" s="51"/>
      <c r="BH183" s="16"/>
      <c r="BI183" s="7"/>
      <c r="BJ183" s="51"/>
      <c r="BL183" s="43"/>
      <c r="BM183" s="44"/>
    </row>
    <row r="184" spans="2:65" x14ac:dyDescent="0.2">
      <c r="B184" s="26"/>
      <c r="C184" s="17"/>
      <c r="D184" s="79">
        <f t="shared" ca="1" si="144"/>
        <v>0</v>
      </c>
      <c r="E184" s="16"/>
      <c r="F184" s="17"/>
      <c r="G184" s="17"/>
      <c r="H184" s="65"/>
      <c r="I184" s="17"/>
      <c r="J184" s="17"/>
      <c r="L184" s="12"/>
      <c r="M184" s="18"/>
      <c r="N184" s="19"/>
      <c r="O184" s="16"/>
      <c r="P184" s="16"/>
      <c r="Q184" s="7"/>
      <c r="R184" s="51" t="str">
        <f t="shared" si="130"/>
        <v/>
      </c>
      <c r="S184" s="51"/>
      <c r="T184" s="51"/>
      <c r="U184" s="16"/>
      <c r="V184" s="7"/>
      <c r="W184" s="51"/>
      <c r="Y184" s="12"/>
      <c r="Z184" s="18"/>
      <c r="AA184" s="13"/>
      <c r="AB184" s="16"/>
      <c r="AC184" s="16"/>
      <c r="AD184" s="7"/>
      <c r="AE184" s="51" t="str">
        <f t="shared" si="133"/>
        <v/>
      </c>
      <c r="AF184" s="51"/>
      <c r="AG184" s="51"/>
      <c r="AH184" s="16"/>
      <c r="AI184" s="7"/>
      <c r="AJ184" s="7"/>
      <c r="AL184" s="12"/>
      <c r="AM184" s="18" t="s">
        <v>7</v>
      </c>
      <c r="AN184" s="19" t="s">
        <v>201</v>
      </c>
      <c r="AO184" s="16" t="s">
        <v>4</v>
      </c>
      <c r="AP184" s="16">
        <v>1</v>
      </c>
      <c r="AQ184" s="7"/>
      <c r="AR184" s="51" t="str">
        <f t="shared" si="134"/>
        <v/>
      </c>
      <c r="AS184" s="51" t="str">
        <f t="shared" si="135"/>
        <v/>
      </c>
      <c r="AT184" s="51" t="str">
        <f t="shared" si="136"/>
        <v/>
      </c>
      <c r="AU184" s="16">
        <v>1</v>
      </c>
      <c r="AV184" s="7"/>
      <c r="AW184" s="51" t="str">
        <f t="shared" si="137"/>
        <v/>
      </c>
      <c r="AY184" s="12"/>
      <c r="AZ184" s="18"/>
      <c r="BA184" s="19"/>
      <c r="BB184" s="16"/>
      <c r="BC184" s="16"/>
      <c r="BD184" s="7"/>
      <c r="BE184" s="51" t="str">
        <f t="shared" si="131"/>
        <v/>
      </c>
      <c r="BF184" s="51"/>
      <c r="BG184" s="51"/>
      <c r="BH184" s="16"/>
      <c r="BI184" s="7"/>
      <c r="BJ184" s="51"/>
      <c r="BL184" s="43"/>
      <c r="BM184" s="44"/>
    </row>
    <row r="185" spans="2:65" x14ac:dyDescent="0.2">
      <c r="B185" s="26"/>
      <c r="C185" s="17"/>
      <c r="D185" s="79">
        <f t="shared" ca="1" si="144"/>
        <v>0</v>
      </c>
      <c r="E185" s="16"/>
      <c r="F185" s="17"/>
      <c r="G185" s="17"/>
      <c r="H185" s="65"/>
      <c r="I185" s="17"/>
      <c r="J185" s="17"/>
      <c r="L185" s="12"/>
      <c r="M185" s="18"/>
      <c r="N185" s="19"/>
      <c r="O185" s="16"/>
      <c r="P185" s="16"/>
      <c r="Q185" s="7"/>
      <c r="R185" s="51" t="str">
        <f t="shared" si="130"/>
        <v/>
      </c>
      <c r="S185" s="51"/>
      <c r="T185" s="51"/>
      <c r="U185" s="16"/>
      <c r="V185" s="7"/>
      <c r="W185" s="51"/>
      <c r="Y185" s="12"/>
      <c r="Z185" s="18"/>
      <c r="AA185" s="13"/>
      <c r="AB185" s="16"/>
      <c r="AC185" s="16"/>
      <c r="AD185" s="7"/>
      <c r="AE185" s="51" t="str">
        <f t="shared" si="133"/>
        <v/>
      </c>
      <c r="AF185" s="51"/>
      <c r="AG185" s="51"/>
      <c r="AH185" s="16"/>
      <c r="AI185" s="7"/>
      <c r="AJ185" s="7"/>
      <c r="AL185" s="12"/>
      <c r="AM185" s="18" t="s">
        <v>7</v>
      </c>
      <c r="AN185" s="19" t="s">
        <v>202</v>
      </c>
      <c r="AO185" s="16" t="s">
        <v>4</v>
      </c>
      <c r="AP185" s="16">
        <v>1</v>
      </c>
      <c r="AQ185" s="7"/>
      <c r="AR185" s="51" t="str">
        <f t="shared" si="134"/>
        <v/>
      </c>
      <c r="AS185" s="51" t="str">
        <f t="shared" si="135"/>
        <v/>
      </c>
      <c r="AT185" s="51" t="str">
        <f t="shared" si="136"/>
        <v/>
      </c>
      <c r="AU185" s="16">
        <v>1</v>
      </c>
      <c r="AV185" s="7"/>
      <c r="AW185" s="51" t="str">
        <f t="shared" si="137"/>
        <v/>
      </c>
      <c r="AY185" s="12"/>
      <c r="AZ185" s="18"/>
      <c r="BA185" s="19"/>
      <c r="BB185" s="16"/>
      <c r="BC185" s="16"/>
      <c r="BD185" s="7"/>
      <c r="BE185" s="51" t="str">
        <f t="shared" si="131"/>
        <v/>
      </c>
      <c r="BF185" s="51"/>
      <c r="BG185" s="51"/>
      <c r="BH185" s="16"/>
      <c r="BI185" s="7"/>
      <c r="BJ185" s="51"/>
      <c r="BL185" s="43"/>
      <c r="BM185" s="44"/>
    </row>
    <row r="186" spans="2:65" x14ac:dyDescent="0.2">
      <c r="B186" s="26"/>
      <c r="C186" s="17"/>
      <c r="D186" s="79">
        <f t="shared" ca="1" si="144"/>
        <v>0</v>
      </c>
      <c r="E186" s="16"/>
      <c r="F186" s="17"/>
      <c r="G186" s="17"/>
      <c r="H186" s="65"/>
      <c r="I186" s="17"/>
      <c r="J186" s="17"/>
      <c r="L186" s="12"/>
      <c r="M186" s="18"/>
      <c r="N186" s="19"/>
      <c r="O186" s="16"/>
      <c r="P186" s="16"/>
      <c r="Q186" s="7"/>
      <c r="R186" s="51" t="str">
        <f t="shared" si="130"/>
        <v/>
      </c>
      <c r="S186" s="51"/>
      <c r="T186" s="51"/>
      <c r="U186" s="16"/>
      <c r="V186" s="7"/>
      <c r="W186" s="51"/>
      <c r="Y186" s="12"/>
      <c r="Z186" s="18"/>
      <c r="AA186" s="13"/>
      <c r="AB186" s="16"/>
      <c r="AC186" s="16"/>
      <c r="AD186" s="7"/>
      <c r="AE186" s="51" t="str">
        <f t="shared" si="133"/>
        <v/>
      </c>
      <c r="AF186" s="51"/>
      <c r="AG186" s="51"/>
      <c r="AH186" s="16"/>
      <c r="AI186" s="7"/>
      <c r="AJ186" s="7"/>
      <c r="AL186" s="12"/>
      <c r="AM186" s="18" t="s">
        <v>7</v>
      </c>
      <c r="AN186" s="19" t="s">
        <v>203</v>
      </c>
      <c r="AO186" s="16" t="s">
        <v>4</v>
      </c>
      <c r="AP186" s="16">
        <v>1</v>
      </c>
      <c r="AQ186" s="7"/>
      <c r="AR186" s="51" t="str">
        <f t="shared" si="134"/>
        <v/>
      </c>
      <c r="AS186" s="51" t="str">
        <f t="shared" si="135"/>
        <v/>
      </c>
      <c r="AT186" s="51" t="str">
        <f t="shared" si="136"/>
        <v/>
      </c>
      <c r="AU186" s="16">
        <v>1</v>
      </c>
      <c r="AV186" s="7"/>
      <c r="AW186" s="51" t="str">
        <f t="shared" si="137"/>
        <v/>
      </c>
      <c r="AY186" s="12"/>
      <c r="AZ186" s="18"/>
      <c r="BA186" s="19"/>
      <c r="BB186" s="16"/>
      <c r="BC186" s="16"/>
      <c r="BD186" s="7"/>
      <c r="BE186" s="51" t="str">
        <f t="shared" si="131"/>
        <v/>
      </c>
      <c r="BF186" s="51"/>
      <c r="BG186" s="51"/>
      <c r="BH186" s="16"/>
      <c r="BI186" s="7"/>
      <c r="BJ186" s="51"/>
      <c r="BL186" s="43"/>
      <c r="BM186" s="44"/>
    </row>
    <row r="187" spans="2:65" x14ac:dyDescent="0.2">
      <c r="B187" s="26"/>
      <c r="C187" s="17"/>
      <c r="D187" s="79">
        <f t="shared" ca="1" si="144"/>
        <v>0</v>
      </c>
      <c r="E187" s="16"/>
      <c r="F187" s="17"/>
      <c r="G187" s="17"/>
      <c r="H187" s="65"/>
      <c r="I187" s="17"/>
      <c r="J187" s="17"/>
      <c r="L187" s="12"/>
      <c r="M187" s="18"/>
      <c r="N187" s="19"/>
      <c r="O187" s="16"/>
      <c r="P187" s="16"/>
      <c r="Q187" s="7"/>
      <c r="R187" s="51" t="str">
        <f t="shared" si="130"/>
        <v/>
      </c>
      <c r="S187" s="51"/>
      <c r="T187" s="51"/>
      <c r="U187" s="16"/>
      <c r="V187" s="7"/>
      <c r="W187" s="51"/>
      <c r="Y187" s="12"/>
      <c r="Z187" s="18"/>
      <c r="AA187" s="13"/>
      <c r="AB187" s="16"/>
      <c r="AC187" s="16"/>
      <c r="AD187" s="7"/>
      <c r="AE187" s="51" t="str">
        <f t="shared" si="133"/>
        <v/>
      </c>
      <c r="AF187" s="51"/>
      <c r="AG187" s="51"/>
      <c r="AH187" s="16"/>
      <c r="AI187" s="7"/>
      <c r="AJ187" s="7"/>
      <c r="AL187" s="12"/>
      <c r="AM187" s="18" t="s">
        <v>7</v>
      </c>
      <c r="AN187" s="19" t="s">
        <v>204</v>
      </c>
      <c r="AO187" s="16" t="s">
        <v>4</v>
      </c>
      <c r="AP187" s="16">
        <v>1</v>
      </c>
      <c r="AQ187" s="7"/>
      <c r="AR187" s="51" t="str">
        <f t="shared" si="134"/>
        <v/>
      </c>
      <c r="AS187" s="51" t="str">
        <f t="shared" si="135"/>
        <v/>
      </c>
      <c r="AT187" s="51" t="str">
        <f t="shared" si="136"/>
        <v/>
      </c>
      <c r="AU187" s="16">
        <v>1</v>
      </c>
      <c r="AV187" s="7"/>
      <c r="AW187" s="51" t="str">
        <f t="shared" si="137"/>
        <v/>
      </c>
      <c r="AY187" s="12"/>
      <c r="AZ187" s="18"/>
      <c r="BA187" s="19"/>
      <c r="BB187" s="16"/>
      <c r="BC187" s="16"/>
      <c r="BD187" s="7"/>
      <c r="BE187" s="51" t="str">
        <f t="shared" si="131"/>
        <v/>
      </c>
      <c r="BF187" s="51"/>
      <c r="BG187" s="51"/>
      <c r="BH187" s="16"/>
      <c r="BI187" s="7"/>
      <c r="BJ187" s="51"/>
      <c r="BL187" s="43"/>
      <c r="BM187" s="44"/>
    </row>
    <row r="188" spans="2:65" x14ac:dyDescent="0.2">
      <c r="B188" s="26"/>
      <c r="C188" s="17"/>
      <c r="D188" s="79">
        <f t="shared" ca="1" si="144"/>
        <v>0</v>
      </c>
      <c r="E188" s="16"/>
      <c r="F188" s="17"/>
      <c r="G188" s="17"/>
      <c r="H188" s="65"/>
      <c r="I188" s="17"/>
      <c r="J188" s="17"/>
      <c r="L188" s="12"/>
      <c r="M188" s="18"/>
      <c r="N188" s="19"/>
      <c r="O188" s="16"/>
      <c r="P188" s="16"/>
      <c r="Q188" s="7"/>
      <c r="R188" s="51" t="str">
        <f t="shared" si="130"/>
        <v/>
      </c>
      <c r="S188" s="51"/>
      <c r="T188" s="51"/>
      <c r="U188" s="16"/>
      <c r="V188" s="7"/>
      <c r="W188" s="51"/>
      <c r="Y188" s="12"/>
      <c r="Z188" s="18"/>
      <c r="AA188" s="13"/>
      <c r="AB188" s="16"/>
      <c r="AC188" s="16"/>
      <c r="AD188" s="7"/>
      <c r="AE188" s="51" t="str">
        <f t="shared" si="133"/>
        <v/>
      </c>
      <c r="AF188" s="51"/>
      <c r="AG188" s="51"/>
      <c r="AH188" s="16"/>
      <c r="AI188" s="7"/>
      <c r="AJ188" s="7"/>
      <c r="AL188" s="12"/>
      <c r="AM188" s="18" t="s">
        <v>7</v>
      </c>
      <c r="AN188" s="19" t="s">
        <v>205</v>
      </c>
      <c r="AO188" s="16" t="s">
        <v>4</v>
      </c>
      <c r="AP188" s="16">
        <v>1</v>
      </c>
      <c r="AQ188" s="7"/>
      <c r="AR188" s="51" t="str">
        <f t="shared" si="134"/>
        <v/>
      </c>
      <c r="AS188" s="51" t="str">
        <f t="shared" si="135"/>
        <v/>
      </c>
      <c r="AT188" s="51" t="str">
        <f t="shared" si="136"/>
        <v/>
      </c>
      <c r="AU188" s="16">
        <v>1</v>
      </c>
      <c r="AV188" s="7"/>
      <c r="AW188" s="51" t="str">
        <f t="shared" si="137"/>
        <v/>
      </c>
      <c r="AY188" s="12"/>
      <c r="AZ188" s="18"/>
      <c r="BA188" s="19"/>
      <c r="BB188" s="16"/>
      <c r="BC188" s="16"/>
      <c r="BD188" s="7"/>
      <c r="BE188" s="51" t="str">
        <f t="shared" si="131"/>
        <v/>
      </c>
      <c r="BF188" s="51"/>
      <c r="BG188" s="51"/>
      <c r="BH188" s="16"/>
      <c r="BI188" s="7"/>
      <c r="BJ188" s="51"/>
      <c r="BL188" s="43"/>
      <c r="BM188" s="44"/>
    </row>
    <row r="189" spans="2:65" x14ac:dyDescent="0.2">
      <c r="B189" s="26"/>
      <c r="C189" s="17"/>
      <c r="D189" s="79">
        <f t="shared" ca="1" si="144"/>
        <v>0</v>
      </c>
      <c r="E189" s="16"/>
      <c r="F189" s="17"/>
      <c r="G189" s="17"/>
      <c r="H189" s="65"/>
      <c r="I189" s="17"/>
      <c r="J189" s="17"/>
      <c r="L189" s="12"/>
      <c r="M189" s="18"/>
      <c r="N189" s="19"/>
      <c r="O189" s="16"/>
      <c r="P189" s="16"/>
      <c r="Q189" s="7"/>
      <c r="R189" s="51" t="str">
        <f t="shared" si="130"/>
        <v/>
      </c>
      <c r="S189" s="51"/>
      <c r="T189" s="51"/>
      <c r="U189" s="16"/>
      <c r="V189" s="7"/>
      <c r="W189" s="51"/>
      <c r="Y189" s="12"/>
      <c r="Z189" s="18"/>
      <c r="AA189" s="13"/>
      <c r="AB189" s="16"/>
      <c r="AC189" s="16"/>
      <c r="AD189" s="7"/>
      <c r="AE189" s="51" t="str">
        <f t="shared" si="133"/>
        <v/>
      </c>
      <c r="AF189" s="51"/>
      <c r="AG189" s="51"/>
      <c r="AH189" s="16"/>
      <c r="AI189" s="7"/>
      <c r="AJ189" s="7"/>
      <c r="AL189" s="12"/>
      <c r="AM189" s="18" t="s">
        <v>7</v>
      </c>
      <c r="AN189" s="19" t="s">
        <v>206</v>
      </c>
      <c r="AO189" s="16" t="s">
        <v>4</v>
      </c>
      <c r="AP189" s="16">
        <v>1</v>
      </c>
      <c r="AQ189" s="7"/>
      <c r="AR189" s="51" t="str">
        <f t="shared" si="134"/>
        <v/>
      </c>
      <c r="AS189" s="51" t="str">
        <f t="shared" si="135"/>
        <v/>
      </c>
      <c r="AT189" s="51" t="str">
        <f t="shared" si="136"/>
        <v/>
      </c>
      <c r="AU189" s="16">
        <v>1</v>
      </c>
      <c r="AV189" s="7"/>
      <c r="AW189" s="51" t="str">
        <f t="shared" si="137"/>
        <v/>
      </c>
      <c r="AY189" s="12"/>
      <c r="AZ189" s="18"/>
      <c r="BA189" s="19"/>
      <c r="BB189" s="16"/>
      <c r="BC189" s="16"/>
      <c r="BD189" s="7"/>
      <c r="BE189" s="51" t="str">
        <f t="shared" si="131"/>
        <v/>
      </c>
      <c r="BF189" s="51"/>
      <c r="BG189" s="51"/>
      <c r="BH189" s="16"/>
      <c r="BI189" s="7"/>
      <c r="BJ189" s="51"/>
      <c r="BL189" s="43"/>
      <c r="BM189" s="44"/>
    </row>
    <row r="190" spans="2:65" x14ac:dyDescent="0.2">
      <c r="B190" s="26"/>
      <c r="C190" s="17"/>
      <c r="D190" s="79">
        <f t="shared" ca="1" si="144"/>
        <v>0</v>
      </c>
      <c r="E190" s="16"/>
      <c r="F190" s="17"/>
      <c r="G190" s="17"/>
      <c r="H190" s="65"/>
      <c r="I190" s="17"/>
      <c r="J190" s="17"/>
      <c r="L190" s="12"/>
      <c r="M190" s="18"/>
      <c r="N190" s="19"/>
      <c r="O190" s="16"/>
      <c r="P190" s="16"/>
      <c r="Q190" s="7"/>
      <c r="R190" s="51" t="str">
        <f t="shared" si="130"/>
        <v/>
      </c>
      <c r="S190" s="51"/>
      <c r="T190" s="51"/>
      <c r="U190" s="16"/>
      <c r="V190" s="7"/>
      <c r="W190" s="51"/>
      <c r="Y190" s="12"/>
      <c r="Z190" s="18"/>
      <c r="AA190" s="13"/>
      <c r="AB190" s="16"/>
      <c r="AC190" s="16"/>
      <c r="AD190" s="7"/>
      <c r="AE190" s="51" t="str">
        <f t="shared" si="133"/>
        <v/>
      </c>
      <c r="AF190" s="51"/>
      <c r="AG190" s="51"/>
      <c r="AH190" s="16"/>
      <c r="AI190" s="7"/>
      <c r="AJ190" s="7"/>
      <c r="AL190" s="12"/>
      <c r="AM190" s="18" t="s">
        <v>7</v>
      </c>
      <c r="AN190" s="19" t="s">
        <v>207</v>
      </c>
      <c r="AO190" s="16" t="s">
        <v>4</v>
      </c>
      <c r="AP190" s="16">
        <v>1</v>
      </c>
      <c r="AQ190" s="7"/>
      <c r="AR190" s="51" t="str">
        <f t="shared" si="134"/>
        <v/>
      </c>
      <c r="AS190" s="51" t="str">
        <f t="shared" si="135"/>
        <v/>
      </c>
      <c r="AT190" s="51" t="str">
        <f t="shared" si="136"/>
        <v/>
      </c>
      <c r="AU190" s="16">
        <v>1</v>
      </c>
      <c r="AV190" s="7"/>
      <c r="AW190" s="51" t="str">
        <f t="shared" si="137"/>
        <v/>
      </c>
      <c r="AY190" s="12"/>
      <c r="AZ190" s="18"/>
      <c r="BA190" s="19"/>
      <c r="BB190" s="16"/>
      <c r="BC190" s="16"/>
      <c r="BD190" s="7"/>
      <c r="BE190" s="51" t="str">
        <f t="shared" si="131"/>
        <v/>
      </c>
      <c r="BF190" s="51"/>
      <c r="BG190" s="51"/>
      <c r="BH190" s="16"/>
      <c r="BI190" s="7"/>
      <c r="BJ190" s="51"/>
      <c r="BL190" s="43"/>
      <c r="BM190" s="44"/>
    </row>
    <row r="191" spans="2:65" x14ac:dyDescent="0.2">
      <c r="B191" s="26"/>
      <c r="C191" s="17"/>
      <c r="D191" s="79">
        <f t="shared" ca="1" si="144"/>
        <v>0</v>
      </c>
      <c r="E191" s="16"/>
      <c r="F191" s="17"/>
      <c r="G191" s="17"/>
      <c r="H191" s="65"/>
      <c r="I191" s="17"/>
      <c r="J191" s="17"/>
      <c r="L191" s="12"/>
      <c r="M191" s="18"/>
      <c r="N191" s="19"/>
      <c r="O191" s="16"/>
      <c r="P191" s="16"/>
      <c r="Q191" s="7"/>
      <c r="R191" s="51" t="str">
        <f t="shared" si="130"/>
        <v/>
      </c>
      <c r="S191" s="51"/>
      <c r="T191" s="51"/>
      <c r="U191" s="16"/>
      <c r="V191" s="7"/>
      <c r="W191" s="51"/>
      <c r="Y191" s="12"/>
      <c r="Z191" s="18"/>
      <c r="AA191" s="13"/>
      <c r="AB191" s="16"/>
      <c r="AC191" s="16"/>
      <c r="AD191" s="7"/>
      <c r="AE191" s="51" t="str">
        <f t="shared" si="133"/>
        <v/>
      </c>
      <c r="AF191" s="51"/>
      <c r="AG191" s="51"/>
      <c r="AH191" s="16"/>
      <c r="AI191" s="7"/>
      <c r="AJ191" s="7"/>
      <c r="AL191" s="12"/>
      <c r="AM191" s="18" t="s">
        <v>7</v>
      </c>
      <c r="AN191" s="19" t="s">
        <v>208</v>
      </c>
      <c r="AO191" s="16" t="s">
        <v>4</v>
      </c>
      <c r="AP191" s="16">
        <v>1</v>
      </c>
      <c r="AQ191" s="7"/>
      <c r="AR191" s="51" t="str">
        <f t="shared" si="134"/>
        <v/>
      </c>
      <c r="AS191" s="51" t="str">
        <f t="shared" si="135"/>
        <v/>
      </c>
      <c r="AT191" s="51" t="str">
        <f t="shared" si="136"/>
        <v/>
      </c>
      <c r="AU191" s="16">
        <v>1</v>
      </c>
      <c r="AV191" s="7"/>
      <c r="AW191" s="51" t="str">
        <f t="shared" si="137"/>
        <v/>
      </c>
      <c r="AY191" s="12"/>
      <c r="AZ191" s="18"/>
      <c r="BA191" s="19"/>
      <c r="BB191" s="16"/>
      <c r="BC191" s="16"/>
      <c r="BD191" s="7"/>
      <c r="BE191" s="51" t="str">
        <f t="shared" si="131"/>
        <v/>
      </c>
      <c r="BF191" s="51"/>
      <c r="BG191" s="51"/>
      <c r="BH191" s="16"/>
      <c r="BI191" s="7"/>
      <c r="BJ191" s="51"/>
      <c r="BL191" s="43"/>
      <c r="BM191" s="44"/>
    </row>
    <row r="192" spans="2:65" x14ac:dyDescent="0.2">
      <c r="B192" s="26"/>
      <c r="C192" s="17"/>
      <c r="D192" s="79">
        <f t="shared" ca="1" si="144"/>
        <v>0</v>
      </c>
      <c r="E192" s="16"/>
      <c r="F192" s="17"/>
      <c r="G192" s="17"/>
      <c r="H192" s="65"/>
      <c r="I192" s="17"/>
      <c r="J192" s="17"/>
      <c r="L192" s="12"/>
      <c r="M192" s="18"/>
      <c r="N192" s="19"/>
      <c r="O192" s="16"/>
      <c r="P192" s="16"/>
      <c r="Q192" s="7"/>
      <c r="R192" s="51" t="str">
        <f t="shared" si="130"/>
        <v/>
      </c>
      <c r="S192" s="51"/>
      <c r="T192" s="51"/>
      <c r="U192" s="16"/>
      <c r="V192" s="7"/>
      <c r="W192" s="51"/>
      <c r="Y192" s="12"/>
      <c r="Z192" s="18"/>
      <c r="AA192" s="13"/>
      <c r="AB192" s="16"/>
      <c r="AC192" s="16"/>
      <c r="AD192" s="7"/>
      <c r="AE192" s="51" t="str">
        <f t="shared" si="133"/>
        <v/>
      </c>
      <c r="AF192" s="51"/>
      <c r="AG192" s="51"/>
      <c r="AH192" s="16"/>
      <c r="AI192" s="7"/>
      <c r="AJ192" s="7"/>
      <c r="AL192" s="12"/>
      <c r="AM192" s="18" t="s">
        <v>7</v>
      </c>
      <c r="AN192" s="19" t="s">
        <v>209</v>
      </c>
      <c r="AO192" s="16" t="s">
        <v>4</v>
      </c>
      <c r="AP192" s="16">
        <v>1</v>
      </c>
      <c r="AQ192" s="7"/>
      <c r="AR192" s="51" t="str">
        <f t="shared" si="134"/>
        <v/>
      </c>
      <c r="AS192" s="51" t="str">
        <f t="shared" si="135"/>
        <v/>
      </c>
      <c r="AT192" s="51" t="str">
        <f t="shared" si="136"/>
        <v/>
      </c>
      <c r="AU192" s="16">
        <v>1</v>
      </c>
      <c r="AV192" s="7"/>
      <c r="AW192" s="51" t="str">
        <f t="shared" si="137"/>
        <v/>
      </c>
      <c r="AY192" s="12"/>
      <c r="AZ192" s="18"/>
      <c r="BA192" s="19"/>
      <c r="BB192" s="16"/>
      <c r="BC192" s="16"/>
      <c r="BD192" s="7"/>
      <c r="BE192" s="51" t="str">
        <f t="shared" si="131"/>
        <v/>
      </c>
      <c r="BF192" s="51"/>
      <c r="BG192" s="51"/>
      <c r="BH192" s="16"/>
      <c r="BI192" s="7"/>
      <c r="BJ192" s="51"/>
      <c r="BL192" s="43"/>
      <c r="BM192" s="44"/>
    </row>
    <row r="193" spans="2:65" x14ac:dyDescent="0.2">
      <c r="B193" s="26"/>
      <c r="C193" s="17"/>
      <c r="D193" s="79">
        <f t="shared" ca="1" si="144"/>
        <v>0</v>
      </c>
      <c r="E193" s="16"/>
      <c r="F193" s="17"/>
      <c r="G193" s="17"/>
      <c r="H193" s="65"/>
      <c r="I193" s="17"/>
      <c r="J193" s="17"/>
      <c r="L193" s="12"/>
      <c r="M193" s="18"/>
      <c r="N193" s="19"/>
      <c r="O193" s="16"/>
      <c r="P193" s="16"/>
      <c r="Q193" s="7"/>
      <c r="R193" s="51"/>
      <c r="S193" s="51"/>
      <c r="T193" s="51"/>
      <c r="U193" s="16"/>
      <c r="V193" s="7"/>
      <c r="W193" s="51"/>
      <c r="Y193" s="12"/>
      <c r="Z193" s="18"/>
      <c r="AA193" s="13"/>
      <c r="AB193" s="16"/>
      <c r="AC193" s="16"/>
      <c r="AD193" s="7"/>
      <c r="AE193" s="51"/>
      <c r="AF193" s="51"/>
      <c r="AG193" s="51"/>
      <c r="AH193" s="16"/>
      <c r="AI193" s="7"/>
      <c r="AJ193" s="7"/>
      <c r="AL193" s="12"/>
      <c r="AM193" s="18"/>
      <c r="AN193" s="19" t="s">
        <v>258</v>
      </c>
      <c r="AO193" s="16" t="s">
        <v>4</v>
      </c>
      <c r="AP193" s="16">
        <v>1</v>
      </c>
      <c r="AQ193" s="7"/>
      <c r="AR193" s="51"/>
      <c r="AS193" s="51"/>
      <c r="AT193" s="51"/>
      <c r="AU193" s="16">
        <v>1</v>
      </c>
      <c r="AV193" s="7"/>
      <c r="AW193" s="51"/>
      <c r="AY193" s="12"/>
      <c r="AZ193" s="18"/>
      <c r="BA193" s="19"/>
      <c r="BB193" s="16"/>
      <c r="BC193" s="16"/>
      <c r="BD193" s="7"/>
      <c r="BE193" s="51"/>
      <c r="BF193" s="51"/>
      <c r="BG193" s="51"/>
      <c r="BH193" s="16"/>
      <c r="BI193" s="7"/>
      <c r="BJ193" s="51"/>
      <c r="BL193" s="43"/>
      <c r="BM193" s="44"/>
    </row>
    <row r="194" spans="2:65" x14ac:dyDescent="0.2">
      <c r="B194" s="26"/>
      <c r="C194" s="17"/>
      <c r="D194" s="79">
        <f t="shared" ca="1" si="144"/>
        <v>0</v>
      </c>
      <c r="E194" s="16"/>
      <c r="F194" s="17"/>
      <c r="G194" s="17"/>
      <c r="H194" s="65"/>
      <c r="I194" s="17"/>
      <c r="J194" s="17"/>
      <c r="L194" s="12"/>
      <c r="M194" s="18"/>
      <c r="N194" s="19"/>
      <c r="O194" s="16"/>
      <c r="P194" s="16"/>
      <c r="Q194" s="7"/>
      <c r="R194" s="51"/>
      <c r="S194" s="51"/>
      <c r="T194" s="51"/>
      <c r="U194" s="16"/>
      <c r="V194" s="7"/>
      <c r="W194" s="51"/>
      <c r="Y194" s="12"/>
      <c r="Z194" s="18"/>
      <c r="AA194" s="13"/>
      <c r="AB194" s="16"/>
      <c r="AC194" s="16"/>
      <c r="AD194" s="7"/>
      <c r="AE194" s="51"/>
      <c r="AF194" s="51"/>
      <c r="AG194" s="51"/>
      <c r="AH194" s="16"/>
      <c r="AI194" s="7"/>
      <c r="AJ194" s="7"/>
      <c r="AL194" s="12"/>
      <c r="AM194" s="18"/>
      <c r="AN194" s="19" t="s">
        <v>259</v>
      </c>
      <c r="AO194" s="16" t="s">
        <v>4</v>
      </c>
      <c r="AP194" s="16">
        <v>1</v>
      </c>
      <c r="AQ194" s="7"/>
      <c r="AR194" s="51"/>
      <c r="AS194" s="51"/>
      <c r="AT194" s="51"/>
      <c r="AU194" s="16">
        <v>1</v>
      </c>
      <c r="AV194" s="7"/>
      <c r="AW194" s="51"/>
      <c r="AY194" s="12"/>
      <c r="AZ194" s="18"/>
      <c r="BA194" s="19"/>
      <c r="BB194" s="16"/>
      <c r="BC194" s="16"/>
      <c r="BD194" s="7"/>
      <c r="BE194" s="51"/>
      <c r="BF194" s="51"/>
      <c r="BG194" s="51"/>
      <c r="BH194" s="16"/>
      <c r="BI194" s="7"/>
      <c r="BJ194" s="51"/>
      <c r="BL194" s="43"/>
      <c r="BM194" s="44"/>
    </row>
    <row r="195" spans="2:65" x14ac:dyDescent="0.2">
      <c r="B195" s="26"/>
      <c r="C195" s="17"/>
      <c r="D195" s="79">
        <f t="shared" ca="1" si="144"/>
        <v>0</v>
      </c>
      <c r="E195" s="16"/>
      <c r="F195" s="17"/>
      <c r="G195" s="17"/>
      <c r="H195" s="65"/>
      <c r="I195" s="17"/>
      <c r="J195" s="17"/>
      <c r="L195" s="12"/>
      <c r="M195" s="18"/>
      <c r="N195" s="19"/>
      <c r="O195" s="16"/>
      <c r="P195" s="16"/>
      <c r="Q195" s="7"/>
      <c r="R195" s="51"/>
      <c r="S195" s="51"/>
      <c r="T195" s="51"/>
      <c r="U195" s="16"/>
      <c r="V195" s="7"/>
      <c r="W195" s="51"/>
      <c r="Y195" s="12"/>
      <c r="Z195" s="18"/>
      <c r="AA195" s="13"/>
      <c r="AB195" s="16"/>
      <c r="AC195" s="16"/>
      <c r="AD195" s="7"/>
      <c r="AE195" s="51"/>
      <c r="AF195" s="51"/>
      <c r="AG195" s="51"/>
      <c r="AH195" s="16"/>
      <c r="AI195" s="7"/>
      <c r="AJ195" s="7"/>
      <c r="AL195" s="12"/>
      <c r="AM195" s="18"/>
      <c r="AN195" s="19" t="s">
        <v>260</v>
      </c>
      <c r="AO195" s="16" t="s">
        <v>4</v>
      </c>
      <c r="AP195" s="16">
        <v>1</v>
      </c>
      <c r="AQ195" s="7"/>
      <c r="AR195" s="51"/>
      <c r="AS195" s="51"/>
      <c r="AT195" s="51"/>
      <c r="AU195" s="16">
        <v>1</v>
      </c>
      <c r="AV195" s="7"/>
      <c r="AW195" s="51"/>
      <c r="AY195" s="12"/>
      <c r="AZ195" s="18"/>
      <c r="BA195" s="19"/>
      <c r="BB195" s="16"/>
      <c r="BC195" s="16"/>
      <c r="BD195" s="7"/>
      <c r="BE195" s="51"/>
      <c r="BF195" s="51"/>
      <c r="BG195" s="51"/>
      <c r="BH195" s="16"/>
      <c r="BI195" s="7"/>
      <c r="BJ195" s="51"/>
      <c r="BL195" s="43"/>
      <c r="BM195" s="44"/>
    </row>
    <row r="196" spans="2:65" x14ac:dyDescent="0.2">
      <c r="B196" s="26"/>
      <c r="C196" s="17"/>
      <c r="D196" s="79">
        <f t="shared" ca="1" si="144"/>
        <v>0</v>
      </c>
      <c r="E196" s="16"/>
      <c r="F196" s="17"/>
      <c r="G196" s="17"/>
      <c r="H196" s="65"/>
      <c r="I196" s="17"/>
      <c r="J196" s="17"/>
      <c r="L196" s="12"/>
      <c r="M196" s="18"/>
      <c r="N196" s="19"/>
      <c r="O196" s="16"/>
      <c r="P196" s="16"/>
      <c r="Q196" s="7"/>
      <c r="R196" s="51"/>
      <c r="S196" s="51"/>
      <c r="T196" s="51"/>
      <c r="U196" s="16"/>
      <c r="V196" s="7"/>
      <c r="W196" s="51"/>
      <c r="Y196" s="12"/>
      <c r="Z196" s="18"/>
      <c r="AA196" s="13"/>
      <c r="AB196" s="16"/>
      <c r="AC196" s="16"/>
      <c r="AD196" s="7"/>
      <c r="AE196" s="51"/>
      <c r="AF196" s="51"/>
      <c r="AG196" s="51"/>
      <c r="AH196" s="16"/>
      <c r="AI196" s="7"/>
      <c r="AJ196" s="7"/>
      <c r="AL196" s="12"/>
      <c r="AM196" s="18"/>
      <c r="AN196" s="19" t="s">
        <v>261</v>
      </c>
      <c r="AO196" s="16" t="s">
        <v>4</v>
      </c>
      <c r="AP196" s="16">
        <v>1</v>
      </c>
      <c r="AQ196" s="7"/>
      <c r="AR196" s="51"/>
      <c r="AS196" s="51"/>
      <c r="AT196" s="51"/>
      <c r="AU196" s="16">
        <v>1</v>
      </c>
      <c r="AV196" s="7"/>
      <c r="AW196" s="51"/>
      <c r="AY196" s="12"/>
      <c r="AZ196" s="18"/>
      <c r="BA196" s="19"/>
      <c r="BB196" s="16"/>
      <c r="BC196" s="16"/>
      <c r="BD196" s="7"/>
      <c r="BE196" s="51"/>
      <c r="BF196" s="51"/>
      <c r="BG196" s="51"/>
      <c r="BH196" s="16"/>
      <c r="BI196" s="7"/>
      <c r="BJ196" s="51"/>
      <c r="BL196" s="43"/>
      <c r="BM196" s="44"/>
    </row>
    <row r="197" spans="2:65" x14ac:dyDescent="0.2">
      <c r="B197" s="26"/>
      <c r="C197" s="17"/>
      <c r="D197" s="79">
        <f t="shared" ca="1" si="144"/>
        <v>0</v>
      </c>
      <c r="E197" s="16"/>
      <c r="F197" s="17"/>
      <c r="G197" s="17"/>
      <c r="H197" s="65"/>
      <c r="I197" s="17"/>
      <c r="J197" s="17"/>
      <c r="L197" s="12"/>
      <c r="M197" s="18"/>
      <c r="N197" s="19"/>
      <c r="O197" s="16"/>
      <c r="P197" s="16"/>
      <c r="Q197" s="7"/>
      <c r="R197" s="51"/>
      <c r="S197" s="51"/>
      <c r="T197" s="51"/>
      <c r="U197" s="16"/>
      <c r="V197" s="7"/>
      <c r="W197" s="51"/>
      <c r="Y197" s="12"/>
      <c r="Z197" s="18"/>
      <c r="AA197" s="13"/>
      <c r="AB197" s="16"/>
      <c r="AC197" s="16"/>
      <c r="AD197" s="7"/>
      <c r="AE197" s="51"/>
      <c r="AF197" s="51"/>
      <c r="AG197" s="51"/>
      <c r="AH197" s="16"/>
      <c r="AI197" s="7"/>
      <c r="AJ197" s="7"/>
      <c r="AL197" s="12"/>
      <c r="AM197" s="18"/>
      <c r="AN197" s="19" t="s">
        <v>262</v>
      </c>
      <c r="AO197" s="16" t="s">
        <v>4</v>
      </c>
      <c r="AP197" s="16">
        <v>1</v>
      </c>
      <c r="AQ197" s="7"/>
      <c r="AR197" s="51"/>
      <c r="AS197" s="51"/>
      <c r="AT197" s="51"/>
      <c r="AU197" s="16">
        <v>1</v>
      </c>
      <c r="AV197" s="7"/>
      <c r="AW197" s="51"/>
      <c r="AY197" s="12"/>
      <c r="AZ197" s="18"/>
      <c r="BA197" s="19"/>
      <c r="BB197" s="16"/>
      <c r="BC197" s="16"/>
      <c r="BD197" s="7"/>
      <c r="BE197" s="51"/>
      <c r="BF197" s="51"/>
      <c r="BG197" s="51"/>
      <c r="BH197" s="16"/>
      <c r="BI197" s="7"/>
      <c r="BJ197" s="51"/>
      <c r="BL197" s="43"/>
      <c r="BM197" s="44"/>
    </row>
    <row r="198" spans="2:65" x14ac:dyDescent="0.2">
      <c r="B198" s="26"/>
      <c r="C198" s="17"/>
      <c r="D198" s="79">
        <f t="shared" ca="1" si="144"/>
        <v>0</v>
      </c>
      <c r="E198" s="16"/>
      <c r="F198" s="17"/>
      <c r="G198" s="17"/>
      <c r="H198" s="65"/>
      <c r="I198" s="17"/>
      <c r="J198" s="17"/>
      <c r="L198" s="12"/>
      <c r="M198" s="18"/>
      <c r="N198" s="19"/>
      <c r="O198" s="16"/>
      <c r="P198" s="16"/>
      <c r="Q198" s="7"/>
      <c r="R198" s="51"/>
      <c r="S198" s="51"/>
      <c r="T198" s="51"/>
      <c r="U198" s="16"/>
      <c r="V198" s="7"/>
      <c r="W198" s="51"/>
      <c r="Y198" s="12"/>
      <c r="Z198" s="18"/>
      <c r="AA198" s="13"/>
      <c r="AB198" s="16"/>
      <c r="AC198" s="16"/>
      <c r="AD198" s="7"/>
      <c r="AE198" s="51"/>
      <c r="AF198" s="51"/>
      <c r="AG198" s="51"/>
      <c r="AH198" s="16"/>
      <c r="AI198" s="7"/>
      <c r="AJ198" s="7"/>
      <c r="AL198" s="12"/>
      <c r="AM198" s="18"/>
      <c r="AN198" s="19" t="s">
        <v>263</v>
      </c>
      <c r="AO198" s="16" t="s">
        <v>4</v>
      </c>
      <c r="AP198" s="16">
        <v>1</v>
      </c>
      <c r="AQ198" s="7"/>
      <c r="AR198" s="51"/>
      <c r="AS198" s="51"/>
      <c r="AT198" s="51"/>
      <c r="AU198" s="16">
        <v>1</v>
      </c>
      <c r="AV198" s="7"/>
      <c r="AW198" s="51"/>
      <c r="AY198" s="12"/>
      <c r="AZ198" s="18"/>
      <c r="BA198" s="19"/>
      <c r="BB198" s="16"/>
      <c r="BC198" s="16"/>
      <c r="BD198" s="7"/>
      <c r="BE198" s="51"/>
      <c r="BF198" s="51"/>
      <c r="BG198" s="51"/>
      <c r="BH198" s="16"/>
      <c r="BI198" s="7"/>
      <c r="BJ198" s="51"/>
      <c r="BL198" s="43"/>
      <c r="BM198" s="44"/>
    </row>
    <row r="199" spans="2:65" x14ac:dyDescent="0.2">
      <c r="B199" s="26"/>
      <c r="C199" s="17"/>
      <c r="D199" s="79">
        <f t="shared" ca="1" si="144"/>
        <v>0</v>
      </c>
      <c r="E199" s="16"/>
      <c r="F199" s="17"/>
      <c r="G199" s="17"/>
      <c r="H199" s="65"/>
      <c r="I199" s="17"/>
      <c r="J199" s="17"/>
      <c r="L199" s="12"/>
      <c r="M199" s="18"/>
      <c r="N199" s="19"/>
      <c r="O199" s="16"/>
      <c r="P199" s="16"/>
      <c r="Q199" s="7"/>
      <c r="R199" s="51"/>
      <c r="S199" s="51"/>
      <c r="T199" s="51"/>
      <c r="U199" s="16"/>
      <c r="V199" s="7"/>
      <c r="W199" s="51"/>
      <c r="Y199" s="12"/>
      <c r="Z199" s="18"/>
      <c r="AA199" s="13"/>
      <c r="AB199" s="16"/>
      <c r="AC199" s="16"/>
      <c r="AD199" s="7"/>
      <c r="AE199" s="51"/>
      <c r="AF199" s="51"/>
      <c r="AG199" s="51"/>
      <c r="AH199" s="16"/>
      <c r="AI199" s="7"/>
      <c r="AJ199" s="7"/>
      <c r="AL199" s="12"/>
      <c r="AM199" s="18"/>
      <c r="AN199" s="19" t="s">
        <v>264</v>
      </c>
      <c r="AO199" s="16" t="s">
        <v>4</v>
      </c>
      <c r="AP199" s="16">
        <v>1</v>
      </c>
      <c r="AQ199" s="7"/>
      <c r="AR199" s="51"/>
      <c r="AS199" s="51"/>
      <c r="AT199" s="51"/>
      <c r="AU199" s="16">
        <v>1</v>
      </c>
      <c r="AV199" s="7"/>
      <c r="AW199" s="51"/>
      <c r="AY199" s="12"/>
      <c r="AZ199" s="18"/>
      <c r="BA199" s="19"/>
      <c r="BB199" s="16"/>
      <c r="BC199" s="16"/>
      <c r="BD199" s="7"/>
      <c r="BE199" s="51"/>
      <c r="BF199" s="51"/>
      <c r="BG199" s="51"/>
      <c r="BH199" s="16"/>
      <c r="BI199" s="7"/>
      <c r="BJ199" s="51"/>
      <c r="BL199" s="43"/>
      <c r="BM199" s="44"/>
    </row>
    <row r="200" spans="2:65" x14ac:dyDescent="0.2">
      <c r="B200" s="26"/>
      <c r="C200" s="17"/>
      <c r="D200" s="79">
        <f t="shared" ca="1" si="144"/>
        <v>0</v>
      </c>
      <c r="E200" s="16"/>
      <c r="F200" s="17"/>
      <c r="G200" s="17"/>
      <c r="H200" s="65"/>
      <c r="I200" s="17"/>
      <c r="J200" s="17"/>
      <c r="L200" s="12"/>
      <c r="M200" s="18"/>
      <c r="N200" s="19"/>
      <c r="O200" s="16"/>
      <c r="P200" s="16"/>
      <c r="Q200" s="7"/>
      <c r="R200" s="51"/>
      <c r="S200" s="51"/>
      <c r="T200" s="51"/>
      <c r="U200" s="16"/>
      <c r="V200" s="7"/>
      <c r="W200" s="51"/>
      <c r="Y200" s="12"/>
      <c r="Z200" s="18"/>
      <c r="AA200" s="13"/>
      <c r="AB200" s="16"/>
      <c r="AC200" s="16"/>
      <c r="AD200" s="7"/>
      <c r="AE200" s="51"/>
      <c r="AF200" s="51"/>
      <c r="AG200" s="51"/>
      <c r="AH200" s="16"/>
      <c r="AI200" s="7"/>
      <c r="AJ200" s="7"/>
      <c r="AL200" s="12"/>
      <c r="AM200" s="18"/>
      <c r="AN200" s="19" t="s">
        <v>265</v>
      </c>
      <c r="AO200" s="16" t="s">
        <v>4</v>
      </c>
      <c r="AP200" s="16">
        <v>1</v>
      </c>
      <c r="AQ200" s="7"/>
      <c r="AR200" s="51"/>
      <c r="AS200" s="51"/>
      <c r="AT200" s="51"/>
      <c r="AU200" s="16">
        <v>1</v>
      </c>
      <c r="AV200" s="7"/>
      <c r="AW200" s="51"/>
      <c r="AY200" s="12"/>
      <c r="AZ200" s="18"/>
      <c r="BA200" s="19"/>
      <c r="BB200" s="16"/>
      <c r="BC200" s="16"/>
      <c r="BD200" s="7"/>
      <c r="BE200" s="51"/>
      <c r="BF200" s="51"/>
      <c r="BG200" s="51"/>
      <c r="BH200" s="16"/>
      <c r="BI200" s="7"/>
      <c r="BJ200" s="51"/>
      <c r="BL200" s="43"/>
      <c r="BM200" s="44"/>
    </row>
    <row r="201" spans="2:65" x14ac:dyDescent="0.2">
      <c r="B201" s="26"/>
      <c r="C201" s="17"/>
      <c r="D201" s="79">
        <f t="shared" ca="1" si="144"/>
        <v>0</v>
      </c>
      <c r="E201" s="16"/>
      <c r="F201" s="17"/>
      <c r="G201" s="17"/>
      <c r="H201" s="65"/>
      <c r="I201" s="17"/>
      <c r="J201" s="17"/>
      <c r="L201" s="12"/>
      <c r="M201" s="18"/>
      <c r="N201" s="19"/>
      <c r="O201" s="16"/>
      <c r="P201" s="16"/>
      <c r="Q201" s="7"/>
      <c r="R201" s="51"/>
      <c r="S201" s="51"/>
      <c r="T201" s="51"/>
      <c r="U201" s="16"/>
      <c r="V201" s="7"/>
      <c r="W201" s="51"/>
      <c r="Y201" s="12"/>
      <c r="Z201" s="18"/>
      <c r="AA201" s="13"/>
      <c r="AB201" s="16"/>
      <c r="AC201" s="16"/>
      <c r="AD201" s="7"/>
      <c r="AE201" s="51"/>
      <c r="AF201" s="51"/>
      <c r="AG201" s="51"/>
      <c r="AH201" s="16"/>
      <c r="AI201" s="7"/>
      <c r="AJ201" s="7"/>
      <c r="AL201" s="12"/>
      <c r="AM201" s="18"/>
      <c r="AN201" s="19" t="s">
        <v>266</v>
      </c>
      <c r="AO201" s="16" t="s">
        <v>4</v>
      </c>
      <c r="AP201" s="16">
        <v>1</v>
      </c>
      <c r="AQ201" s="7"/>
      <c r="AR201" s="51"/>
      <c r="AS201" s="51"/>
      <c r="AT201" s="51"/>
      <c r="AU201" s="16">
        <v>1</v>
      </c>
      <c r="AV201" s="7"/>
      <c r="AW201" s="51"/>
      <c r="AY201" s="12"/>
      <c r="AZ201" s="18"/>
      <c r="BA201" s="19"/>
      <c r="BB201" s="16"/>
      <c r="BC201" s="16"/>
      <c r="BD201" s="7"/>
      <c r="BE201" s="51"/>
      <c r="BF201" s="51"/>
      <c r="BG201" s="51"/>
      <c r="BH201" s="16"/>
      <c r="BI201" s="7"/>
      <c r="BJ201" s="51"/>
      <c r="BL201" s="43"/>
      <c r="BM201" s="44"/>
    </row>
    <row r="202" spans="2:65" x14ac:dyDescent="0.2">
      <c r="B202" s="26"/>
      <c r="C202" s="17"/>
      <c r="D202" s="79">
        <f t="shared" ca="1" si="144"/>
        <v>0</v>
      </c>
      <c r="E202" s="16"/>
      <c r="F202" s="17"/>
      <c r="G202" s="17"/>
      <c r="H202" s="65"/>
      <c r="I202" s="17"/>
      <c r="J202" s="17"/>
      <c r="L202" s="12"/>
      <c r="M202" s="18"/>
      <c r="N202" s="19"/>
      <c r="O202" s="16"/>
      <c r="P202" s="16"/>
      <c r="Q202" s="7"/>
      <c r="R202" s="51"/>
      <c r="S202" s="51"/>
      <c r="T202" s="51"/>
      <c r="U202" s="16"/>
      <c r="V202" s="7"/>
      <c r="W202" s="51"/>
      <c r="Y202" s="12"/>
      <c r="Z202" s="18"/>
      <c r="AA202" s="13"/>
      <c r="AB202" s="16"/>
      <c r="AC202" s="16"/>
      <c r="AD202" s="7"/>
      <c r="AE202" s="51"/>
      <c r="AF202" s="51"/>
      <c r="AG202" s="51"/>
      <c r="AH202" s="16"/>
      <c r="AI202" s="7"/>
      <c r="AJ202" s="7"/>
      <c r="AL202" s="12"/>
      <c r="AM202" s="18"/>
      <c r="AN202" s="19" t="s">
        <v>267</v>
      </c>
      <c r="AO202" s="16" t="s">
        <v>4</v>
      </c>
      <c r="AP202" s="16">
        <v>1</v>
      </c>
      <c r="AQ202" s="7"/>
      <c r="AR202" s="51"/>
      <c r="AS202" s="51"/>
      <c r="AT202" s="51"/>
      <c r="AU202" s="16">
        <v>1</v>
      </c>
      <c r="AV202" s="7"/>
      <c r="AW202" s="51"/>
      <c r="AY202" s="12"/>
      <c r="AZ202" s="18"/>
      <c r="BA202" s="19"/>
      <c r="BB202" s="16"/>
      <c r="BC202" s="16"/>
      <c r="BD202" s="7"/>
      <c r="BE202" s="51"/>
      <c r="BF202" s="51"/>
      <c r="BG202" s="51"/>
      <c r="BH202" s="16"/>
      <c r="BI202" s="7"/>
      <c r="BJ202" s="51"/>
      <c r="BL202" s="43"/>
      <c r="BM202" s="44"/>
    </row>
    <row r="203" spans="2:65" x14ac:dyDescent="0.2">
      <c r="B203" s="26"/>
      <c r="C203" s="17"/>
      <c r="D203" s="79">
        <f t="shared" ca="1" si="144"/>
        <v>0</v>
      </c>
      <c r="E203" s="16"/>
      <c r="F203" s="17"/>
      <c r="G203" s="17"/>
      <c r="H203" s="65"/>
      <c r="I203" s="17"/>
      <c r="J203" s="17"/>
      <c r="L203" s="12"/>
      <c r="M203" s="18"/>
      <c r="N203" s="19"/>
      <c r="O203" s="16"/>
      <c r="P203" s="16"/>
      <c r="Q203" s="7"/>
      <c r="R203" s="51"/>
      <c r="S203" s="51"/>
      <c r="T203" s="51"/>
      <c r="U203" s="16"/>
      <c r="V203" s="7"/>
      <c r="W203" s="51"/>
      <c r="Y203" s="12"/>
      <c r="Z203" s="18"/>
      <c r="AA203" s="13"/>
      <c r="AB203" s="16"/>
      <c r="AC203" s="16"/>
      <c r="AD203" s="7"/>
      <c r="AE203" s="51"/>
      <c r="AF203" s="51"/>
      <c r="AG203" s="51"/>
      <c r="AH203" s="16"/>
      <c r="AI203" s="7"/>
      <c r="AJ203" s="7"/>
      <c r="AL203" s="12"/>
      <c r="AM203" s="18"/>
      <c r="AN203" s="19" t="s">
        <v>268</v>
      </c>
      <c r="AO203" s="16" t="s">
        <v>4</v>
      </c>
      <c r="AP203" s="16">
        <v>1</v>
      </c>
      <c r="AQ203" s="7"/>
      <c r="AR203" s="51"/>
      <c r="AS203" s="51"/>
      <c r="AT203" s="51"/>
      <c r="AU203" s="16">
        <v>1</v>
      </c>
      <c r="AV203" s="7"/>
      <c r="AW203" s="51"/>
      <c r="AY203" s="12"/>
      <c r="AZ203" s="18"/>
      <c r="BA203" s="19"/>
      <c r="BB203" s="16"/>
      <c r="BC203" s="16"/>
      <c r="BD203" s="7"/>
      <c r="BE203" s="51"/>
      <c r="BF203" s="51"/>
      <c r="BG203" s="51"/>
      <c r="BH203" s="16"/>
      <c r="BI203" s="7"/>
      <c r="BJ203" s="51"/>
      <c r="BL203" s="43"/>
      <c r="BM203" s="44"/>
    </row>
    <row r="204" spans="2:65" x14ac:dyDescent="0.2">
      <c r="B204" s="26"/>
      <c r="C204" s="17"/>
      <c r="D204" s="79">
        <f t="shared" ca="1" si="144"/>
        <v>0</v>
      </c>
      <c r="E204" s="16"/>
      <c r="F204" s="17"/>
      <c r="G204" s="17"/>
      <c r="H204" s="65"/>
      <c r="I204" s="17"/>
      <c r="J204" s="17"/>
      <c r="L204" s="12"/>
      <c r="M204" s="18"/>
      <c r="N204" s="19"/>
      <c r="O204" s="16"/>
      <c r="P204" s="16"/>
      <c r="Q204" s="7"/>
      <c r="R204" s="51" t="str">
        <f t="shared" si="130"/>
        <v/>
      </c>
      <c r="S204" s="51"/>
      <c r="T204" s="51"/>
      <c r="U204" s="16"/>
      <c r="V204" s="7"/>
      <c r="W204" s="51"/>
      <c r="Y204" s="12"/>
      <c r="Z204" s="18"/>
      <c r="AA204" s="13"/>
      <c r="AB204" s="16"/>
      <c r="AC204" s="16"/>
      <c r="AD204" s="7"/>
      <c r="AE204" s="51" t="str">
        <f t="shared" si="133"/>
        <v/>
      </c>
      <c r="AF204" s="51"/>
      <c r="AG204" s="51"/>
      <c r="AH204" s="16"/>
      <c r="AI204" s="7"/>
      <c r="AJ204" s="7"/>
      <c r="AL204" s="12"/>
      <c r="AM204" s="18" t="s">
        <v>7</v>
      </c>
      <c r="AN204" s="19" t="s">
        <v>179</v>
      </c>
      <c r="AO204" s="16" t="s">
        <v>4</v>
      </c>
      <c r="AP204" s="16">
        <v>1</v>
      </c>
      <c r="AQ204" s="7">
        <v>44167</v>
      </c>
      <c r="AR204" s="51">
        <f t="shared" si="134"/>
        <v>44168</v>
      </c>
      <c r="AS204" s="51">
        <f t="shared" ca="1" si="135"/>
        <v>44167</v>
      </c>
      <c r="AT204" s="51">
        <f t="shared" ca="1" si="136"/>
        <v>44168</v>
      </c>
      <c r="AU204" s="16">
        <v>1</v>
      </c>
      <c r="AV204" s="7">
        <v>44167</v>
      </c>
      <c r="AW204" s="51">
        <f t="shared" si="137"/>
        <v>44168</v>
      </c>
      <c r="AY204" s="12"/>
      <c r="AZ204" s="18"/>
      <c r="BA204" s="19"/>
      <c r="BB204" s="16"/>
      <c r="BC204" s="16"/>
      <c r="BD204" s="7"/>
      <c r="BE204" s="51" t="str">
        <f t="shared" si="131"/>
        <v/>
      </c>
      <c r="BF204" s="51"/>
      <c r="BG204" s="51"/>
      <c r="BH204" s="16"/>
      <c r="BI204" s="7"/>
      <c r="BJ204" s="51"/>
      <c r="BL204" s="43"/>
      <c r="BM204" s="44"/>
    </row>
    <row r="205" spans="2:65" x14ac:dyDescent="0.2">
      <c r="B205" s="26"/>
      <c r="C205" s="17"/>
      <c r="D205" s="79">
        <f t="shared" ca="1" si="144"/>
        <v>0</v>
      </c>
      <c r="E205" s="16"/>
      <c r="F205" s="17"/>
      <c r="G205" s="17"/>
      <c r="H205" s="65"/>
      <c r="I205" s="17"/>
      <c r="J205" s="17"/>
      <c r="L205" s="12"/>
      <c r="M205" s="18"/>
      <c r="N205" s="19"/>
      <c r="O205" s="16"/>
      <c r="P205" s="16"/>
      <c r="Q205" s="7"/>
      <c r="R205" s="51" t="str">
        <f t="shared" si="130"/>
        <v/>
      </c>
      <c r="S205" s="51"/>
      <c r="T205" s="51"/>
      <c r="U205" s="16"/>
      <c r="V205" s="7"/>
      <c r="W205" s="51"/>
      <c r="Y205" s="12"/>
      <c r="Z205" s="18"/>
      <c r="AA205" s="13"/>
      <c r="AB205" s="16"/>
      <c r="AC205" s="16"/>
      <c r="AD205" s="7"/>
      <c r="AE205" s="51" t="str">
        <f t="shared" si="133"/>
        <v/>
      </c>
      <c r="AF205" s="51"/>
      <c r="AG205" s="51"/>
      <c r="AH205" s="16"/>
      <c r="AI205" s="7"/>
      <c r="AJ205" s="7"/>
      <c r="AL205" s="12"/>
      <c r="AM205" s="18" t="s">
        <v>7</v>
      </c>
      <c r="AN205" s="19" t="s">
        <v>180</v>
      </c>
      <c r="AO205" s="16" t="s">
        <v>4</v>
      </c>
      <c r="AP205" s="16">
        <v>1</v>
      </c>
      <c r="AQ205" s="7">
        <v>44167</v>
      </c>
      <c r="AR205" s="51">
        <f t="shared" si="134"/>
        <v>44168</v>
      </c>
      <c r="AS205" s="51">
        <f t="shared" ca="1" si="135"/>
        <v>44167</v>
      </c>
      <c r="AT205" s="51">
        <f t="shared" ca="1" si="136"/>
        <v>44168</v>
      </c>
      <c r="AU205" s="16">
        <v>1</v>
      </c>
      <c r="AV205" s="7">
        <v>44167</v>
      </c>
      <c r="AW205" s="51">
        <f t="shared" si="137"/>
        <v>44168</v>
      </c>
      <c r="AY205" s="12"/>
      <c r="AZ205" s="18"/>
      <c r="BA205" s="19"/>
      <c r="BB205" s="16"/>
      <c r="BC205" s="16"/>
      <c r="BD205" s="7"/>
      <c r="BE205" s="51" t="str">
        <f t="shared" si="131"/>
        <v/>
      </c>
      <c r="BF205" s="51"/>
      <c r="BG205" s="51"/>
      <c r="BH205" s="16"/>
      <c r="BI205" s="7"/>
      <c r="BJ205" s="51"/>
      <c r="BL205" s="43"/>
      <c r="BM205" s="44"/>
    </row>
    <row r="206" spans="2:65" x14ac:dyDescent="0.2">
      <c r="B206" s="26"/>
      <c r="C206" s="17"/>
      <c r="D206" s="79">
        <f t="shared" ca="1" si="144"/>
        <v>0</v>
      </c>
      <c r="E206" s="16"/>
      <c r="F206" s="17"/>
      <c r="G206" s="17"/>
      <c r="H206" s="65"/>
      <c r="I206" s="17"/>
      <c r="J206" s="17"/>
      <c r="L206" s="12"/>
      <c r="M206" s="18"/>
      <c r="N206" s="19"/>
      <c r="O206" s="16"/>
      <c r="P206" s="16"/>
      <c r="Q206" s="7"/>
      <c r="R206" s="51" t="str">
        <f t="shared" si="130"/>
        <v/>
      </c>
      <c r="S206" s="51"/>
      <c r="T206" s="51"/>
      <c r="U206" s="16"/>
      <c r="V206" s="7"/>
      <c r="W206" s="51"/>
      <c r="Y206" s="12"/>
      <c r="Z206" s="18"/>
      <c r="AA206" s="13"/>
      <c r="AB206" s="16"/>
      <c r="AC206" s="16"/>
      <c r="AD206" s="7"/>
      <c r="AE206" s="51" t="str">
        <f t="shared" si="133"/>
        <v/>
      </c>
      <c r="AF206" s="51"/>
      <c r="AG206" s="51"/>
      <c r="AH206" s="16"/>
      <c r="AI206" s="7"/>
      <c r="AJ206" s="7"/>
      <c r="AL206" s="12"/>
      <c r="AM206" s="18" t="s">
        <v>7</v>
      </c>
      <c r="AN206" s="19" t="s">
        <v>177</v>
      </c>
      <c r="AO206" s="16" t="s">
        <v>4</v>
      </c>
      <c r="AP206" s="16">
        <v>1</v>
      </c>
      <c r="AQ206" s="7">
        <v>44167</v>
      </c>
      <c r="AR206" s="51">
        <f t="shared" si="134"/>
        <v>44168</v>
      </c>
      <c r="AS206" s="51">
        <f t="shared" ca="1" si="135"/>
        <v>44167</v>
      </c>
      <c r="AT206" s="51">
        <f t="shared" ca="1" si="136"/>
        <v>44168</v>
      </c>
      <c r="AU206" s="16">
        <v>1</v>
      </c>
      <c r="AV206" s="7">
        <v>44167</v>
      </c>
      <c r="AW206" s="51">
        <f t="shared" si="137"/>
        <v>44168</v>
      </c>
      <c r="AY206" s="12"/>
      <c r="AZ206" s="18"/>
      <c r="BA206" s="19"/>
      <c r="BB206" s="16"/>
      <c r="BC206" s="16"/>
      <c r="BD206" s="7"/>
      <c r="BE206" s="51" t="str">
        <f t="shared" si="131"/>
        <v/>
      </c>
      <c r="BF206" s="51"/>
      <c r="BG206" s="51"/>
      <c r="BH206" s="16"/>
      <c r="BI206" s="7"/>
      <c r="BJ206" s="51"/>
      <c r="BL206" s="43"/>
      <c r="BM206" s="44"/>
    </row>
    <row r="207" spans="2:65" x14ac:dyDescent="0.2">
      <c r="B207" s="26"/>
      <c r="C207" s="17"/>
      <c r="D207" s="79">
        <f t="shared" ca="1" si="144"/>
        <v>0</v>
      </c>
      <c r="E207" s="16"/>
      <c r="F207" s="17"/>
      <c r="G207" s="17"/>
      <c r="H207" s="65"/>
      <c r="I207" s="17"/>
      <c r="J207" s="17"/>
      <c r="L207" s="12"/>
      <c r="M207" s="18"/>
      <c r="N207" s="19"/>
      <c r="O207" s="16"/>
      <c r="P207" s="16"/>
      <c r="Q207" s="7"/>
      <c r="R207" s="51" t="str">
        <f t="shared" si="130"/>
        <v/>
      </c>
      <c r="S207" s="51"/>
      <c r="T207" s="51"/>
      <c r="U207" s="16"/>
      <c r="V207" s="7"/>
      <c r="W207" s="51"/>
      <c r="Y207" s="12"/>
      <c r="Z207" s="18"/>
      <c r="AA207" s="13"/>
      <c r="AB207" s="16"/>
      <c r="AC207" s="16"/>
      <c r="AD207" s="7"/>
      <c r="AE207" s="51" t="str">
        <f t="shared" si="133"/>
        <v/>
      </c>
      <c r="AF207" s="51"/>
      <c r="AG207" s="51"/>
      <c r="AH207" s="16"/>
      <c r="AI207" s="7"/>
      <c r="AJ207" s="7"/>
      <c r="AL207" s="12"/>
      <c r="AM207" s="18" t="s">
        <v>7</v>
      </c>
      <c r="AN207" s="19" t="s">
        <v>178</v>
      </c>
      <c r="AO207" s="16" t="s">
        <v>4</v>
      </c>
      <c r="AP207" s="16">
        <v>1</v>
      </c>
      <c r="AQ207" s="7">
        <v>44167</v>
      </c>
      <c r="AR207" s="51">
        <f t="shared" si="134"/>
        <v>44168</v>
      </c>
      <c r="AS207" s="51">
        <f t="shared" ca="1" si="135"/>
        <v>44167</v>
      </c>
      <c r="AT207" s="51">
        <f t="shared" ca="1" si="136"/>
        <v>44168</v>
      </c>
      <c r="AU207" s="16">
        <v>1</v>
      </c>
      <c r="AV207" s="7">
        <v>44167</v>
      </c>
      <c r="AW207" s="51">
        <f t="shared" si="137"/>
        <v>44168</v>
      </c>
      <c r="AY207" s="12"/>
      <c r="AZ207" s="18"/>
      <c r="BA207" s="19"/>
      <c r="BB207" s="16"/>
      <c r="BC207" s="16"/>
      <c r="BD207" s="7"/>
      <c r="BE207" s="51" t="str">
        <f t="shared" si="131"/>
        <v/>
      </c>
      <c r="BF207" s="51"/>
      <c r="BG207" s="51"/>
      <c r="BH207" s="16"/>
      <c r="BI207" s="7"/>
      <c r="BJ207" s="51"/>
      <c r="BL207" s="43"/>
      <c r="BM207" s="44"/>
    </row>
    <row r="208" spans="2:65" x14ac:dyDescent="0.2">
      <c r="B208" s="26"/>
      <c r="C208" s="17"/>
      <c r="D208" s="79">
        <f t="shared" ca="1" si="144"/>
        <v>0</v>
      </c>
      <c r="E208" s="16"/>
      <c r="F208" s="17"/>
      <c r="G208" s="17"/>
      <c r="H208" s="65"/>
      <c r="I208" s="17"/>
      <c r="J208" s="17"/>
      <c r="L208" s="12"/>
      <c r="M208" s="18"/>
      <c r="N208" s="19"/>
      <c r="O208" s="16"/>
      <c r="P208" s="16"/>
      <c r="Q208" s="7"/>
      <c r="R208" s="51" t="str">
        <f t="shared" si="130"/>
        <v/>
      </c>
      <c r="S208" s="51"/>
      <c r="T208" s="51"/>
      <c r="U208" s="16"/>
      <c r="V208" s="7"/>
      <c r="W208" s="51"/>
      <c r="Y208" s="12"/>
      <c r="Z208" s="18"/>
      <c r="AA208" s="13"/>
      <c r="AB208" s="16"/>
      <c r="AC208" s="16"/>
      <c r="AD208" s="7"/>
      <c r="AE208" s="51" t="str">
        <f t="shared" si="133"/>
        <v/>
      </c>
      <c r="AF208" s="51"/>
      <c r="AG208" s="51"/>
      <c r="AH208" s="16"/>
      <c r="AI208" s="7"/>
      <c r="AJ208" s="7"/>
      <c r="AL208" s="12"/>
      <c r="AM208" s="18" t="s">
        <v>7</v>
      </c>
      <c r="AN208" s="19" t="s">
        <v>166</v>
      </c>
      <c r="AO208" s="16" t="s">
        <v>4</v>
      </c>
      <c r="AP208" s="16">
        <v>1</v>
      </c>
      <c r="AQ208" s="7">
        <v>44167</v>
      </c>
      <c r="AR208" s="51">
        <f t="shared" si="134"/>
        <v>44168</v>
      </c>
      <c r="AS208" s="51">
        <f t="shared" ca="1" si="135"/>
        <v>44167</v>
      </c>
      <c r="AT208" s="51">
        <f t="shared" ca="1" si="136"/>
        <v>44168</v>
      </c>
      <c r="AU208" s="16">
        <v>1</v>
      </c>
      <c r="AV208" s="7">
        <v>44167</v>
      </c>
      <c r="AW208" s="51">
        <f t="shared" si="137"/>
        <v>44168</v>
      </c>
      <c r="AY208" s="12"/>
      <c r="AZ208" s="18"/>
      <c r="BA208" s="19"/>
      <c r="BB208" s="16"/>
      <c r="BC208" s="16"/>
      <c r="BD208" s="7"/>
      <c r="BE208" s="51" t="str">
        <f t="shared" si="131"/>
        <v/>
      </c>
      <c r="BF208" s="51"/>
      <c r="BG208" s="51"/>
      <c r="BH208" s="16"/>
      <c r="BI208" s="7"/>
      <c r="BJ208" s="51"/>
      <c r="BL208" s="43"/>
      <c r="BM208" s="44"/>
    </row>
    <row r="209" spans="2:65" x14ac:dyDescent="0.2">
      <c r="B209" s="26"/>
      <c r="C209" s="17"/>
      <c r="D209" s="79">
        <f t="shared" ca="1" si="144"/>
        <v>0</v>
      </c>
      <c r="E209" s="16"/>
      <c r="F209" s="17"/>
      <c r="G209" s="17"/>
      <c r="H209" s="65"/>
      <c r="I209" s="17"/>
      <c r="J209" s="17"/>
      <c r="L209" s="12"/>
      <c r="M209" s="18"/>
      <c r="N209" s="19"/>
      <c r="O209" s="16"/>
      <c r="P209" s="16"/>
      <c r="Q209" s="7"/>
      <c r="R209" s="51" t="str">
        <f t="shared" si="130"/>
        <v/>
      </c>
      <c r="S209" s="51"/>
      <c r="T209" s="51"/>
      <c r="U209" s="16"/>
      <c r="V209" s="7"/>
      <c r="W209" s="51"/>
      <c r="Y209" s="12"/>
      <c r="Z209" s="18"/>
      <c r="AA209" s="13"/>
      <c r="AB209" s="16"/>
      <c r="AC209" s="16"/>
      <c r="AD209" s="7"/>
      <c r="AE209" s="51" t="str">
        <f t="shared" si="133"/>
        <v/>
      </c>
      <c r="AF209" s="51"/>
      <c r="AG209" s="51"/>
      <c r="AH209" s="16"/>
      <c r="AI209" s="7"/>
      <c r="AJ209" s="7"/>
      <c r="AL209" s="12"/>
      <c r="AM209" s="18" t="s">
        <v>7</v>
      </c>
      <c r="AN209" s="19" t="s">
        <v>165</v>
      </c>
      <c r="AO209" s="16" t="s">
        <v>4</v>
      </c>
      <c r="AP209" s="16">
        <v>1</v>
      </c>
      <c r="AQ209" s="7">
        <v>44167</v>
      </c>
      <c r="AR209" s="51">
        <f t="shared" si="134"/>
        <v>44168</v>
      </c>
      <c r="AS209" s="51">
        <f t="shared" ca="1" si="135"/>
        <v>44167</v>
      </c>
      <c r="AT209" s="51">
        <f t="shared" ca="1" si="136"/>
        <v>44168</v>
      </c>
      <c r="AU209" s="16">
        <v>1</v>
      </c>
      <c r="AV209" s="7">
        <v>44167</v>
      </c>
      <c r="AW209" s="51">
        <f t="shared" si="137"/>
        <v>44168</v>
      </c>
      <c r="AY209" s="12"/>
      <c r="AZ209" s="18"/>
      <c r="BA209" s="19"/>
      <c r="BB209" s="16"/>
      <c r="BC209" s="16"/>
      <c r="BD209" s="7"/>
      <c r="BE209" s="51" t="str">
        <f t="shared" si="131"/>
        <v/>
      </c>
      <c r="BF209" s="51"/>
      <c r="BG209" s="51"/>
      <c r="BH209" s="16"/>
      <c r="BI209" s="7"/>
      <c r="BJ209" s="51"/>
      <c r="BL209" s="43"/>
      <c r="BM209" s="44"/>
    </row>
    <row r="210" spans="2:65" x14ac:dyDescent="0.2">
      <c r="B210" s="26"/>
      <c r="C210" s="17"/>
      <c r="D210" s="79">
        <f t="shared" ca="1" si="144"/>
        <v>0</v>
      </c>
      <c r="E210" s="16"/>
      <c r="F210" s="17"/>
      <c r="G210" s="17"/>
      <c r="H210" s="65"/>
      <c r="I210" s="17"/>
      <c r="J210" s="17"/>
      <c r="L210" s="12"/>
      <c r="M210" s="18"/>
      <c r="N210" s="19"/>
      <c r="O210" s="16"/>
      <c r="P210" s="16"/>
      <c r="Q210" s="7"/>
      <c r="R210" s="51" t="str">
        <f t="shared" si="130"/>
        <v/>
      </c>
      <c r="S210" s="51"/>
      <c r="T210" s="51"/>
      <c r="U210" s="16"/>
      <c r="V210" s="7"/>
      <c r="W210" s="51"/>
      <c r="Y210" s="12"/>
      <c r="Z210" s="18"/>
      <c r="AA210" s="13"/>
      <c r="AB210" s="16"/>
      <c r="AC210" s="16"/>
      <c r="AD210" s="7"/>
      <c r="AE210" s="51" t="str">
        <f t="shared" si="133"/>
        <v/>
      </c>
      <c r="AF210" s="51"/>
      <c r="AG210" s="51"/>
      <c r="AH210" s="16"/>
      <c r="AI210" s="7"/>
      <c r="AJ210" s="7"/>
      <c r="AL210" s="12"/>
      <c r="AM210" s="18" t="s">
        <v>7</v>
      </c>
      <c r="AN210" s="19" t="s">
        <v>164</v>
      </c>
      <c r="AO210" s="16" t="s">
        <v>4</v>
      </c>
      <c r="AP210" s="16">
        <v>1</v>
      </c>
      <c r="AQ210" s="7">
        <v>44167</v>
      </c>
      <c r="AR210" s="51">
        <f t="shared" si="134"/>
        <v>44168</v>
      </c>
      <c r="AS210" s="51">
        <f t="shared" ca="1" si="135"/>
        <v>44167</v>
      </c>
      <c r="AT210" s="51">
        <f t="shared" ca="1" si="136"/>
        <v>44168</v>
      </c>
      <c r="AU210" s="16">
        <v>1</v>
      </c>
      <c r="AV210" s="7">
        <v>44167</v>
      </c>
      <c r="AW210" s="51">
        <f t="shared" si="137"/>
        <v>44168</v>
      </c>
      <c r="AY210" s="12"/>
      <c r="AZ210" s="18"/>
      <c r="BA210" s="19"/>
      <c r="BB210" s="16"/>
      <c r="BC210" s="16"/>
      <c r="BD210" s="7"/>
      <c r="BE210" s="51" t="str">
        <f t="shared" si="131"/>
        <v/>
      </c>
      <c r="BF210" s="51"/>
      <c r="BG210" s="51"/>
      <c r="BH210" s="16"/>
      <c r="BI210" s="7"/>
      <c r="BJ210" s="51"/>
      <c r="BL210" s="43"/>
      <c r="BM210" s="44"/>
    </row>
    <row r="211" spans="2:65" ht="7.5" customHeight="1" x14ac:dyDescent="0.2">
      <c r="B211" s="47"/>
      <c r="C211" s="48"/>
      <c r="D211" s="49"/>
      <c r="E211" s="50"/>
      <c r="F211" s="48"/>
      <c r="G211" s="48"/>
      <c r="H211" s="49"/>
      <c r="I211" s="48"/>
      <c r="J211" s="48"/>
      <c r="L211" s="21"/>
      <c r="M211" s="22"/>
      <c r="N211" s="23"/>
      <c r="O211" s="25"/>
      <c r="P211" s="25"/>
      <c r="Q211" s="25"/>
      <c r="R211" s="25"/>
      <c r="S211" s="25"/>
      <c r="T211" s="25"/>
      <c r="U211" s="25"/>
      <c r="V211" s="24"/>
      <c r="W211" s="24"/>
      <c r="Y211" s="21"/>
      <c r="Z211" s="22"/>
      <c r="AA211" s="23"/>
      <c r="AB211" s="25"/>
      <c r="AC211" s="25"/>
      <c r="AD211" s="25"/>
      <c r="AE211" s="25"/>
      <c r="AF211" s="25"/>
      <c r="AG211" s="25"/>
      <c r="AH211" s="25"/>
      <c r="AI211" s="24"/>
      <c r="AJ211" s="24"/>
      <c r="AL211" s="21"/>
      <c r="AM211" s="22"/>
      <c r="AN211" s="23"/>
      <c r="AO211" s="25"/>
      <c r="AP211" s="25"/>
      <c r="AQ211" s="25"/>
      <c r="AR211" s="25"/>
      <c r="AS211" s="25"/>
      <c r="AT211" s="25"/>
      <c r="AU211" s="25"/>
      <c r="AV211" s="24"/>
      <c r="AW211" s="24"/>
      <c r="AY211" s="21"/>
      <c r="AZ211" s="22"/>
      <c r="BA211" s="23"/>
      <c r="BB211" s="25"/>
      <c r="BC211" s="25"/>
      <c r="BD211" s="25"/>
      <c r="BE211" s="25"/>
      <c r="BF211" s="25"/>
      <c r="BG211" s="25"/>
      <c r="BH211" s="25"/>
      <c r="BI211" s="24"/>
      <c r="BJ211" s="24"/>
      <c r="BL211" s="43" t="str">
        <f t="shared" si="95"/>
        <v/>
      </c>
      <c r="BM211" s="44" t="str">
        <f t="shared" si="96"/>
        <v/>
      </c>
    </row>
    <row r="212" spans="2:65" s="27" customFormat="1" x14ac:dyDescent="0.2">
      <c r="B212" s="61" t="s">
        <v>302</v>
      </c>
      <c r="C212" s="40" t="s">
        <v>25</v>
      </c>
      <c r="D212" s="46">
        <f ca="1">IFERROR((F212-VLOOKUP(C212, OFFSET($BL$6, 0, 0, PARAMETER!$C$2, 2), 2, )), 0)</f>
        <v>95</v>
      </c>
      <c r="E212" s="29">
        <f>IF(OR(EXACT(F212, ""), EXACT(G212, "")), "", G212-F212)</f>
        <v>95</v>
      </c>
      <c r="F212" s="28">
        <f>IF(COUNT(Q212, AD212, AQ212, BD212)=0, "", MIN(Q212, AD212, AQ212, BD212))</f>
        <v>44243</v>
      </c>
      <c r="G212" s="28">
        <f>IF(COUNT(R212, AE212, AR212, BE212)=0, "", MAX(R212, AE212, AR212, BE212))</f>
        <v>44338</v>
      </c>
      <c r="H212" s="64">
        <f>IF(OR(EXACT(I212, ""), EXACT(J212, "")), "", J212-I212)</f>
        <v>95</v>
      </c>
      <c r="I212" s="28">
        <f>IF(COUNT(V212, AI212, AV212, BI212)=0, "", MIN(V212, AI212, AV212, BI212))</f>
        <v>44243</v>
      </c>
      <c r="J212" s="28">
        <f>IF(COUNT(W212, AJ212, AW212, BJ212)=0, "", MAX(W212, AJ212, AW212, BJ212))</f>
        <v>44338</v>
      </c>
      <c r="L212" s="52"/>
      <c r="M212" s="53"/>
      <c r="N212" s="54"/>
      <c r="O212" s="59"/>
      <c r="P212" s="60" t="str">
        <f>IF(OR(EXACT(Q212, ""), EXACT(R212, "")), "", R212-Q212)</f>
        <v/>
      </c>
      <c r="Q212" s="58" t="str">
        <f>IF(COUNT(Q213:Q219)=0, "", MIN(Q213:Q219))</f>
        <v/>
      </c>
      <c r="R212" s="58" t="str">
        <f>IF(COUNT(R213:R219)=0, "", MAX(R213:R219))</f>
        <v/>
      </c>
      <c r="S212" s="58" t="str">
        <f>IF(COUNT(S213:S219)=0, "", MIN(S213:S219))</f>
        <v/>
      </c>
      <c r="T212" s="58" t="str">
        <f>IF(COUNT(T213:T219)=0, "", MAX(T213:T219))</f>
        <v/>
      </c>
      <c r="U212" s="60" t="str">
        <f>IF(OR(EXACT(V212, ""), EXACT(W212, "")), "", W212-V212)</f>
        <v/>
      </c>
      <c r="V212" s="58" t="str">
        <f>IF(COUNT(V213:V219)=0, "", MIN(V213:V219))</f>
        <v/>
      </c>
      <c r="W212" s="58" t="str">
        <f>IF(COUNT(W213:W219)=0, "", MAX(W213:W219))</f>
        <v/>
      </c>
      <c r="Y212" s="52"/>
      <c r="Z212" s="53"/>
      <c r="AA212" s="54"/>
      <c r="AB212" s="55"/>
      <c r="AC212" s="60">
        <f>IF(OR(EXACT(AD212, ""), EXACT(AE212, "")), "", AE212-AD212)</f>
        <v>1</v>
      </c>
      <c r="AD212" s="58">
        <f>IF(COUNT(AD213:AD219)=0, "", MIN(AD213:AD219))</f>
        <v>44243</v>
      </c>
      <c r="AE212" s="58">
        <f>IF(COUNT(AE213:AE219)=0, "", MAX(AE213:AE219))</f>
        <v>44244</v>
      </c>
      <c r="AF212" s="58">
        <f ca="1">IF(COUNT(AF213:AF219)=0, "", MIN(AF213:AF219))</f>
        <v>44338</v>
      </c>
      <c r="AG212" s="58">
        <f ca="1">IF(COUNT(AG213:AG219)=0, "", MAX(AG213:AG219))</f>
        <v>44339</v>
      </c>
      <c r="AH212" s="60">
        <f>IF(OR(EXACT(AI212, ""), EXACT(AJ212, "")), "", AJ212-AI212)</f>
        <v>1</v>
      </c>
      <c r="AI212" s="58">
        <f>IF(COUNT(AI213:AI219)=0, "", MIN(AI213:AI219))</f>
        <v>44243</v>
      </c>
      <c r="AJ212" s="58">
        <f>IF(COUNT(AJ213:AJ219)=0, "", MAX(AJ213:AJ219))</f>
        <v>44244</v>
      </c>
      <c r="AL212" s="52"/>
      <c r="AM212" s="53"/>
      <c r="AN212" s="54"/>
      <c r="AO212" s="59"/>
      <c r="AP212" s="60">
        <f>IF(OR(EXACT(AQ212, ""), EXACT(AR212, "")), "", AR212-AQ212)</f>
        <v>1</v>
      </c>
      <c r="AQ212" s="58">
        <f>IF(COUNT(AQ213:AQ219)=0, "", MIN(AQ213:AQ219))</f>
        <v>44337</v>
      </c>
      <c r="AR212" s="58">
        <f>IF(COUNT(AR213:AR219)=0, "", MAX(AR213:AR219))</f>
        <v>44338</v>
      </c>
      <c r="AS212" s="58">
        <f ca="1">IF(COUNT(AS213:AS219)=0, "", MIN(AS213:AS219))</f>
        <v>44432</v>
      </c>
      <c r="AT212" s="58">
        <f ca="1">IF(COUNT(AT213:AT219)=0, "", MAX(AT213:AT219))</f>
        <v>44433</v>
      </c>
      <c r="AU212" s="60">
        <f>IF(OR(EXACT(AV212, ""), EXACT(AW212, "")), "", AW212-AV212)</f>
        <v>1</v>
      </c>
      <c r="AV212" s="58">
        <f>IF(COUNT(AV213:AV219)=0, "", MIN(AV213:AV219))</f>
        <v>44337</v>
      </c>
      <c r="AW212" s="58">
        <f>IF(COUNT(AW213:AW219)=0, "", MAX(AW213:AW219))</f>
        <v>44338</v>
      </c>
      <c r="AY212" s="52"/>
      <c r="AZ212" s="53"/>
      <c r="BA212" s="54"/>
      <c r="BB212" s="55"/>
      <c r="BC212" s="60" t="str">
        <f>IF(OR(EXACT(BD212, ""), EXACT(BE212, "")), "", BE212-BD212)</f>
        <v/>
      </c>
      <c r="BD212" s="58" t="str">
        <f>IF(COUNT(BD213:BD219)=0, "", MIN(BD213:BD219))</f>
        <v/>
      </c>
      <c r="BE212" s="58" t="str">
        <f>IF(COUNT(BE213:BE219)=0, "", MAX(BE213:BE219))</f>
        <v/>
      </c>
      <c r="BF212" s="58" t="str">
        <f>IF(COUNT(BF213:BF219)=0, "", MIN(BF213:BF219))</f>
        <v/>
      </c>
      <c r="BG212" s="58" t="str">
        <f>IF(COUNT(BG213:BG219)=0, "", MAX(BG213:BG219))</f>
        <v/>
      </c>
      <c r="BH212" s="60" t="str">
        <f>IF(OR(EXACT(BI212, ""), EXACT(BJ212, "")), "", BJ212-BI212)</f>
        <v/>
      </c>
      <c r="BI212" s="58" t="str">
        <f>IF(COUNT(BI213:BI219)=0, "", MIN(BI213:BI219))</f>
        <v/>
      </c>
      <c r="BJ212" s="58" t="str">
        <f>IF(COUNT(BJ213:BJ219)=0, "", MAX(BJ213:BJ219))</f>
        <v/>
      </c>
      <c r="BL212" s="43" t="str">
        <f t="shared" ref="BL212:BL219" si="145">IF(EXACT(B212,""),"",B212)</f>
        <v>Budgeting.Form.Budget</v>
      </c>
      <c r="BM212" s="44">
        <f t="shared" ref="BM212:BM219" si="146">IF(EXACT(B212,""), "", J212)</f>
        <v>44338</v>
      </c>
    </row>
    <row r="213" spans="2:65" x14ac:dyDescent="0.2">
      <c r="B213" s="26"/>
      <c r="C213" s="17"/>
      <c r="D213" s="79">
        <f ca="1">D212</f>
        <v>95</v>
      </c>
      <c r="E213" s="16"/>
      <c r="F213" s="17"/>
      <c r="G213" s="17"/>
      <c r="H213" s="65"/>
      <c r="I213" s="17"/>
      <c r="J213" s="17"/>
      <c r="L213" s="12"/>
      <c r="M213" s="18"/>
      <c r="N213" s="19"/>
      <c r="O213" s="16" t="s">
        <v>3</v>
      </c>
      <c r="P213" s="16"/>
      <c r="Q213" s="16"/>
      <c r="R213" s="51" t="str">
        <f t="shared" ref="R213:R217" si="147">IF(OR(EXACT(P213,""), EXACT(Q213,"")), "", Q213+P213)</f>
        <v/>
      </c>
      <c r="S213" s="51" t="str">
        <f>IF(OR(EXACT(P213,""), EXACT(Q213,"")), "", Q213+$D213)</f>
        <v/>
      </c>
      <c r="T213" s="51" t="str">
        <f>IF(OR(EXACT(P213,""), EXACT(Q213,"")), "", R213+$D213)</f>
        <v/>
      </c>
      <c r="U213" s="16"/>
      <c r="V213" s="17"/>
      <c r="W213" s="51" t="str">
        <f>IF(OR(EXACT(U213,""), EXACT(V213,"")), "", V213+U213)</f>
        <v/>
      </c>
      <c r="Y213" s="12"/>
      <c r="Z213" s="14" t="s">
        <v>7</v>
      </c>
      <c r="AA213" s="5" t="s">
        <v>307</v>
      </c>
      <c r="AB213" s="16" t="s">
        <v>4</v>
      </c>
      <c r="AC213" s="6">
        <v>1</v>
      </c>
      <c r="AD213" s="7">
        <v>44243</v>
      </c>
      <c r="AE213" s="51">
        <f>IF(OR(EXACT(AC213,""), EXACT(AD213,"")), "", AD213+AC213)</f>
        <v>44244</v>
      </c>
      <c r="AF213" s="51">
        <f ca="1">IF(OR(EXACT(AC213,""), EXACT(AD213,"")), "", AD213+$D213)</f>
        <v>44338</v>
      </c>
      <c r="AG213" s="51">
        <f ca="1">IF(OR(EXACT(AC213,""), EXACT(AD213,"")), "", AE213+$D213)</f>
        <v>44339</v>
      </c>
      <c r="AH213" s="16">
        <v>1</v>
      </c>
      <c r="AI213" s="7">
        <v>44243</v>
      </c>
      <c r="AJ213" s="51">
        <f>IF(OR(EXACT(AH213,""), EXACT(AI213,"")), "", AI213+AH213)</f>
        <v>44244</v>
      </c>
      <c r="AL213" s="12" t="s">
        <v>0</v>
      </c>
      <c r="AM213" s="84" t="s">
        <v>6</v>
      </c>
      <c r="AN213" s="85"/>
      <c r="AO213" s="16"/>
      <c r="AP213" s="16"/>
      <c r="AQ213" s="16"/>
      <c r="AR213" s="51" t="str">
        <f t="shared" ref="AR213" si="148">IF(OR(EXACT(AP213,""), EXACT(AQ213,"")), "", AQ213+AP213)</f>
        <v/>
      </c>
      <c r="AS213" s="51" t="str">
        <f>IF(OR(EXACT(AP213,""), EXACT(AQ213,"")), "", AQ213+$D213)</f>
        <v/>
      </c>
      <c r="AT213" s="51" t="str">
        <f>IF(OR(EXACT(AP213,""), EXACT(AQ213,"")), "", AR213+$D213)</f>
        <v/>
      </c>
      <c r="AU213" s="16"/>
      <c r="AV213" s="17"/>
      <c r="AW213" s="51" t="str">
        <f>IF(OR(EXACT(AU213,""), EXACT(AV213,"")), "", AV213+AU213)</f>
        <v/>
      </c>
      <c r="AY213" s="12"/>
      <c r="AZ213" s="86"/>
      <c r="BA213" s="87"/>
      <c r="BB213" s="16"/>
      <c r="BC213" s="16"/>
      <c r="BD213" s="16"/>
      <c r="BE213" s="51" t="str">
        <f t="shared" ref="BE213:BE217" si="149">IF(OR(EXACT(BC213,""), EXACT(BD213,"")), "", BD213+BC213)</f>
        <v/>
      </c>
      <c r="BF213" s="51" t="str">
        <f>IF(OR(EXACT(BC213,""), EXACT(BD213,"")), "", BD213+$D213)</f>
        <v/>
      </c>
      <c r="BG213" s="51" t="str">
        <f>IF(OR(EXACT(BC213,""), EXACT(BD213,"")), "", BE213+$D213)</f>
        <v/>
      </c>
      <c r="BH213" s="16"/>
      <c r="BI213" s="17"/>
      <c r="BJ213" s="80"/>
      <c r="BL213" s="43" t="str">
        <f t="shared" si="145"/>
        <v/>
      </c>
      <c r="BM213" s="44" t="str">
        <f t="shared" si="146"/>
        <v/>
      </c>
    </row>
    <row r="214" spans="2:65" x14ac:dyDescent="0.2">
      <c r="B214" s="26"/>
      <c r="C214" s="17"/>
      <c r="D214" s="79">
        <f t="shared" ref="D214:D218" ca="1" si="150">D213</f>
        <v>95</v>
      </c>
      <c r="E214" s="16"/>
      <c r="F214" s="17"/>
      <c r="G214" s="17"/>
      <c r="H214" s="65"/>
      <c r="I214" s="17"/>
      <c r="J214" s="17"/>
      <c r="L214" s="12"/>
      <c r="M214" s="18"/>
      <c r="N214" s="19"/>
      <c r="O214" s="16"/>
      <c r="P214" s="16"/>
      <c r="Q214" s="7"/>
      <c r="R214" s="51" t="str">
        <f t="shared" si="147"/>
        <v/>
      </c>
      <c r="S214" s="51" t="str">
        <f>IF(OR(EXACT(P214,""), EXACT(Q214,"")), "", Q214+$D214)</f>
        <v/>
      </c>
      <c r="T214" s="51" t="str">
        <f>IF(OR(EXACT(P214,""), EXACT(Q214,"")), "", R214+$D214)</f>
        <v/>
      </c>
      <c r="U214" s="16"/>
      <c r="V214" s="7"/>
      <c r="W214" s="51" t="str">
        <f t="shared" ref="W214:W217" si="151">IF(OR(EXACT(U214,""), EXACT(V214,"")), "", V214+U214)</f>
        <v/>
      </c>
      <c r="Y214" s="12"/>
      <c r="Z214" s="14"/>
      <c r="AA214" s="5"/>
      <c r="AB214" s="16"/>
      <c r="AC214" s="6"/>
      <c r="AD214" s="7"/>
      <c r="AE214" s="51" t="str">
        <f t="shared" ref="AE214:AE217" si="152">IF(OR(EXACT(AC214,""), EXACT(AD214,"")), "", AD214+AC214)</f>
        <v/>
      </c>
      <c r="AF214" s="51" t="str">
        <f>IF(OR(EXACT(AC214,""), EXACT(AD214,"")), "", AD214+$D214)</f>
        <v/>
      </c>
      <c r="AG214" s="51" t="str">
        <f>IF(OR(EXACT(AC214,""), EXACT(AD214,"")), "", AE214+$D214)</f>
        <v/>
      </c>
      <c r="AH214" s="16"/>
      <c r="AI214" s="7"/>
      <c r="AJ214" s="51" t="str">
        <f t="shared" ref="AJ214:AJ217" si="153">IF(OR(EXACT(AH214,""), EXACT(AI214,"")), "", AI214+AH214)</f>
        <v/>
      </c>
      <c r="AL214" s="12"/>
      <c r="AM214" s="18" t="s">
        <v>7</v>
      </c>
      <c r="AN214" s="19" t="s">
        <v>306</v>
      </c>
      <c r="AO214" s="16" t="s">
        <v>4</v>
      </c>
      <c r="AP214" s="16">
        <v>1</v>
      </c>
      <c r="AQ214" s="7">
        <v>44337</v>
      </c>
      <c r="AR214" s="51">
        <f t="shared" ref="AR214" si="154">IF(OR(EXACT(AP214,""), EXACT(AQ214,"")), "", AQ214+AP214)</f>
        <v>44338</v>
      </c>
      <c r="AS214" s="51">
        <f ca="1">IF(OR(EXACT(AP214,""), EXACT(AQ214,"")), "", AQ214+$D214)</f>
        <v>44432</v>
      </c>
      <c r="AT214" s="51">
        <f ca="1">IF(OR(EXACT(AP214,""), EXACT(AQ214,"")), "", AR214+$D214)</f>
        <v>44433</v>
      </c>
      <c r="AU214" s="16">
        <v>1</v>
      </c>
      <c r="AV214" s="7">
        <v>44337</v>
      </c>
      <c r="AW214" s="51">
        <f>IF(OR(EXACT(AU214,""), EXACT(AV214,"")), "", AV214+AU214)</f>
        <v>44338</v>
      </c>
      <c r="AY214" s="12"/>
      <c r="AZ214" s="18"/>
      <c r="BA214" s="19"/>
      <c r="BB214" s="16"/>
      <c r="BC214" s="16"/>
      <c r="BD214" s="7"/>
      <c r="BE214" s="51" t="str">
        <f t="shared" si="149"/>
        <v/>
      </c>
      <c r="BF214" s="51" t="str">
        <f>IF(OR(EXACT(BC214,""), EXACT(BD214,"")), "", BD214+$D214)</f>
        <v/>
      </c>
      <c r="BG214" s="51" t="str">
        <f>IF(OR(EXACT(BC214,""), EXACT(BD214,"")), "", BE214+$D214)</f>
        <v/>
      </c>
      <c r="BH214" s="16"/>
      <c r="BI214" s="7"/>
      <c r="BJ214" s="51" t="str">
        <f>IF(OR(EXACT(BH214,""), EXACT(BI214,"")), "", BI214+BH214)</f>
        <v/>
      </c>
      <c r="BL214" s="43" t="str">
        <f t="shared" si="145"/>
        <v/>
      </c>
      <c r="BM214" s="44" t="str">
        <f t="shared" si="146"/>
        <v/>
      </c>
    </row>
    <row r="215" spans="2:65" x14ac:dyDescent="0.2">
      <c r="B215" s="26"/>
      <c r="C215" s="17"/>
      <c r="D215" s="79">
        <f t="shared" ca="1" si="150"/>
        <v>95</v>
      </c>
      <c r="E215" s="16"/>
      <c r="F215" s="17"/>
      <c r="G215" s="17"/>
      <c r="H215" s="65"/>
      <c r="I215" s="17"/>
      <c r="J215" s="17"/>
      <c r="L215" s="12"/>
      <c r="M215" s="18"/>
      <c r="N215" s="19"/>
      <c r="O215" s="16"/>
      <c r="P215" s="16"/>
      <c r="Q215" s="7"/>
      <c r="R215" s="51"/>
      <c r="S215" s="51"/>
      <c r="T215" s="51"/>
      <c r="U215" s="16"/>
      <c r="V215" s="7"/>
      <c r="W215" s="51"/>
      <c r="Y215" s="12"/>
      <c r="Z215" s="14"/>
      <c r="AA215" s="5"/>
      <c r="AB215" s="16"/>
      <c r="AC215" s="6"/>
      <c r="AD215" s="7"/>
      <c r="AE215" s="51"/>
      <c r="AF215" s="51"/>
      <c r="AG215" s="51"/>
      <c r="AH215" s="16"/>
      <c r="AI215" s="7"/>
      <c r="AJ215" s="51"/>
      <c r="AL215" s="12"/>
      <c r="AM215" s="18" t="s">
        <v>7</v>
      </c>
      <c r="AN215" s="19" t="s">
        <v>304</v>
      </c>
      <c r="AO215" s="16" t="s">
        <v>4</v>
      </c>
      <c r="AP215" s="16">
        <v>1</v>
      </c>
      <c r="AQ215" s="7">
        <v>44337</v>
      </c>
      <c r="AR215" s="51">
        <f t="shared" ref="AR215:AR218" si="155">IF(OR(EXACT(AP215,""), EXACT(AQ215,"")), "", AQ215+AP215)</f>
        <v>44338</v>
      </c>
      <c r="AS215" s="51">
        <f t="shared" ref="AS215:AS218" ca="1" si="156">IF(OR(EXACT(AP215,""), EXACT(AQ215,"")), "", AQ215+$D215)</f>
        <v>44432</v>
      </c>
      <c r="AT215" s="51">
        <f t="shared" ref="AT215:AT218" ca="1" si="157">IF(OR(EXACT(AP215,""), EXACT(AQ215,"")), "", AR215+$D215)</f>
        <v>44433</v>
      </c>
      <c r="AU215" s="16">
        <v>1</v>
      </c>
      <c r="AV215" s="7">
        <v>44337</v>
      </c>
      <c r="AW215" s="51">
        <f t="shared" ref="AW215:AW218" si="158">IF(OR(EXACT(AU215,""), EXACT(AV215,"")), "", AV215+AU215)</f>
        <v>44338</v>
      </c>
      <c r="AY215" s="12"/>
      <c r="AZ215" s="18"/>
      <c r="BA215" s="19"/>
      <c r="BB215" s="16"/>
      <c r="BC215" s="16"/>
      <c r="BD215" s="7"/>
      <c r="BE215" s="51"/>
      <c r="BF215" s="51"/>
      <c r="BG215" s="51"/>
      <c r="BH215" s="16"/>
      <c r="BI215" s="7"/>
      <c r="BJ215" s="51"/>
      <c r="BL215" s="43"/>
      <c r="BM215" s="44"/>
    </row>
    <row r="216" spans="2:65" x14ac:dyDescent="0.2">
      <c r="B216" s="26"/>
      <c r="C216" s="17"/>
      <c r="D216" s="79">
        <f t="shared" ca="1" si="150"/>
        <v>95</v>
      </c>
      <c r="E216" s="16"/>
      <c r="F216" s="17"/>
      <c r="G216" s="17"/>
      <c r="H216" s="65"/>
      <c r="I216" s="17"/>
      <c r="J216" s="17"/>
      <c r="L216" s="12"/>
      <c r="M216" s="18"/>
      <c r="N216" s="19"/>
      <c r="O216" s="16"/>
      <c r="P216" s="16"/>
      <c r="Q216" s="7"/>
      <c r="R216" s="51"/>
      <c r="S216" s="51"/>
      <c r="T216" s="51"/>
      <c r="U216" s="16"/>
      <c r="V216" s="7"/>
      <c r="W216" s="51"/>
      <c r="Y216" s="12"/>
      <c r="Z216" s="14"/>
      <c r="AA216" s="5"/>
      <c r="AB216" s="16"/>
      <c r="AC216" s="6"/>
      <c r="AD216" s="7"/>
      <c r="AE216" s="51"/>
      <c r="AF216" s="51"/>
      <c r="AG216" s="51"/>
      <c r="AH216" s="16"/>
      <c r="AI216" s="7"/>
      <c r="AJ216" s="51"/>
      <c r="AL216" s="12"/>
      <c r="AM216" s="18" t="s">
        <v>7</v>
      </c>
      <c r="AN216" s="19" t="s">
        <v>305</v>
      </c>
      <c r="AO216" s="16" t="s">
        <v>4</v>
      </c>
      <c r="AP216" s="16">
        <v>1</v>
      </c>
      <c r="AQ216" s="7">
        <v>44337</v>
      </c>
      <c r="AR216" s="51">
        <f t="shared" si="155"/>
        <v>44338</v>
      </c>
      <c r="AS216" s="51">
        <f t="shared" ca="1" si="156"/>
        <v>44432</v>
      </c>
      <c r="AT216" s="51">
        <f t="shared" ca="1" si="157"/>
        <v>44433</v>
      </c>
      <c r="AU216" s="16">
        <v>1</v>
      </c>
      <c r="AV216" s="7">
        <v>44337</v>
      </c>
      <c r="AW216" s="51">
        <f t="shared" si="158"/>
        <v>44338</v>
      </c>
      <c r="AY216" s="12"/>
      <c r="AZ216" s="18"/>
      <c r="BA216" s="19"/>
      <c r="BB216" s="16"/>
      <c r="BC216" s="16"/>
      <c r="BD216" s="7"/>
      <c r="BE216" s="51"/>
      <c r="BF216" s="51"/>
      <c r="BG216" s="51"/>
      <c r="BH216" s="16"/>
      <c r="BI216" s="7"/>
      <c r="BJ216" s="51"/>
      <c r="BL216" s="43"/>
      <c r="BM216" s="44"/>
    </row>
    <row r="217" spans="2:65" x14ac:dyDescent="0.2">
      <c r="B217" s="26"/>
      <c r="C217" s="17"/>
      <c r="D217" s="79">
        <f t="shared" ca="1" si="150"/>
        <v>95</v>
      </c>
      <c r="E217" s="16"/>
      <c r="F217" s="17"/>
      <c r="G217" s="17"/>
      <c r="H217" s="65"/>
      <c r="I217" s="17"/>
      <c r="J217" s="17"/>
      <c r="L217" s="12"/>
      <c r="M217" s="18"/>
      <c r="N217" s="19"/>
      <c r="O217" s="16"/>
      <c r="P217" s="16"/>
      <c r="Q217" s="16"/>
      <c r="R217" s="51" t="str">
        <f t="shared" si="147"/>
        <v/>
      </c>
      <c r="S217" s="51" t="str">
        <f>IF(OR(EXACT(P217,""), EXACT(Q217,"")), "", Q217+$D217)</f>
        <v/>
      </c>
      <c r="T217" s="51" t="str">
        <f>IF(OR(EXACT(P217,""), EXACT(Q217,"")), "", R217+$D217)</f>
        <v/>
      </c>
      <c r="U217" s="16"/>
      <c r="V217" s="16"/>
      <c r="W217" s="51" t="str">
        <f t="shared" si="151"/>
        <v/>
      </c>
      <c r="Y217" s="12"/>
      <c r="Z217" s="18"/>
      <c r="AA217" s="13"/>
      <c r="AB217" s="16"/>
      <c r="AC217" s="16"/>
      <c r="AD217" s="16"/>
      <c r="AE217" s="51" t="str">
        <f t="shared" si="152"/>
        <v/>
      </c>
      <c r="AF217" s="51" t="str">
        <f>IF(OR(EXACT(AC217,""), EXACT(AD217,"")), "", AD217+$D217)</f>
        <v/>
      </c>
      <c r="AG217" s="51" t="str">
        <f>IF(OR(EXACT(AC217,""), EXACT(AD217,"")), "", AE217+$D217)</f>
        <v/>
      </c>
      <c r="AH217" s="16"/>
      <c r="AI217" s="16"/>
      <c r="AJ217" s="51" t="str">
        <f t="shared" si="153"/>
        <v/>
      </c>
      <c r="AL217" s="12" t="s">
        <v>0</v>
      </c>
      <c r="AM217" s="84" t="s">
        <v>5</v>
      </c>
      <c r="AN217" s="85"/>
      <c r="AO217" s="16"/>
      <c r="AP217" s="16"/>
      <c r="AQ217" s="16"/>
      <c r="AR217" s="51" t="str">
        <f t="shared" si="155"/>
        <v/>
      </c>
      <c r="AS217" s="51" t="str">
        <f t="shared" si="156"/>
        <v/>
      </c>
      <c r="AT217" s="51" t="str">
        <f t="shared" si="157"/>
        <v/>
      </c>
      <c r="AU217" s="16"/>
      <c r="AV217" s="16"/>
      <c r="AW217" s="51" t="str">
        <f t="shared" si="158"/>
        <v/>
      </c>
      <c r="AY217" s="12"/>
      <c r="AZ217" s="74"/>
      <c r="BA217" s="75"/>
      <c r="BB217" s="16"/>
      <c r="BC217" s="16"/>
      <c r="BD217" s="16"/>
      <c r="BE217" s="51" t="str">
        <f t="shared" si="149"/>
        <v/>
      </c>
      <c r="BF217" s="51" t="str">
        <f>IF(OR(EXACT(BC217,""), EXACT(BD217,"")), "", BD217+$D217)</f>
        <v/>
      </c>
      <c r="BG217" s="51" t="str">
        <f>IF(OR(EXACT(BC217,""), EXACT(BD217,"")), "", BE217+$D217)</f>
        <v/>
      </c>
      <c r="BH217" s="16"/>
      <c r="BI217" s="16"/>
      <c r="BJ217" s="81"/>
      <c r="BL217" s="43" t="str">
        <f t="shared" si="145"/>
        <v/>
      </c>
      <c r="BM217" s="44" t="str">
        <f t="shared" si="146"/>
        <v/>
      </c>
    </row>
    <row r="218" spans="2:65" x14ac:dyDescent="0.2">
      <c r="B218" s="26"/>
      <c r="C218" s="17"/>
      <c r="D218" s="79">
        <f t="shared" ca="1" si="150"/>
        <v>95</v>
      </c>
      <c r="E218" s="16"/>
      <c r="F218" s="17"/>
      <c r="G218" s="17"/>
      <c r="H218" s="65"/>
      <c r="I218" s="17"/>
      <c r="J218" s="17"/>
      <c r="L218" s="12"/>
      <c r="M218" s="18"/>
      <c r="N218" s="19"/>
      <c r="O218" s="16"/>
      <c r="P218" s="16"/>
      <c r="Q218" s="7"/>
      <c r="R218" s="51"/>
      <c r="S218" s="51"/>
      <c r="T218" s="51"/>
      <c r="U218" s="16"/>
      <c r="V218" s="7"/>
      <c r="W218" s="51"/>
      <c r="Y218" s="12"/>
      <c r="Z218" s="18"/>
      <c r="AA218" s="13"/>
      <c r="AB218" s="16"/>
      <c r="AC218" s="16"/>
      <c r="AD218" s="7"/>
      <c r="AE218" s="51"/>
      <c r="AF218" s="51"/>
      <c r="AG218" s="51"/>
      <c r="AH218" s="16"/>
      <c r="AI218" s="7"/>
      <c r="AJ218" s="7"/>
      <c r="AL218" s="12"/>
      <c r="AM218" s="18" t="s">
        <v>7</v>
      </c>
      <c r="AN218" s="19" t="s">
        <v>303</v>
      </c>
      <c r="AO218" s="16" t="s">
        <v>4</v>
      </c>
      <c r="AP218" s="16">
        <v>1</v>
      </c>
      <c r="AQ218" s="7">
        <v>44337</v>
      </c>
      <c r="AR218" s="51">
        <f t="shared" si="155"/>
        <v>44338</v>
      </c>
      <c r="AS218" s="51">
        <f t="shared" ca="1" si="156"/>
        <v>44432</v>
      </c>
      <c r="AT218" s="51">
        <f t="shared" ca="1" si="157"/>
        <v>44433</v>
      </c>
      <c r="AU218" s="16">
        <v>1</v>
      </c>
      <c r="AV218" s="7">
        <v>44337</v>
      </c>
      <c r="AW218" s="51">
        <f t="shared" si="158"/>
        <v>44338</v>
      </c>
      <c r="AY218" s="12"/>
      <c r="AZ218" s="18"/>
      <c r="BA218" s="19"/>
      <c r="BB218" s="16"/>
      <c r="BC218" s="16"/>
      <c r="BD218" s="7"/>
      <c r="BE218" s="51"/>
      <c r="BF218" s="51"/>
      <c r="BG218" s="51"/>
      <c r="BH218" s="16"/>
      <c r="BI218" s="7"/>
      <c r="BJ218" s="51"/>
      <c r="BL218" s="43"/>
      <c r="BM218" s="44"/>
    </row>
    <row r="219" spans="2:65" ht="7.5" customHeight="1" x14ac:dyDescent="0.2">
      <c r="B219" s="47"/>
      <c r="C219" s="48"/>
      <c r="D219" s="49"/>
      <c r="E219" s="50"/>
      <c r="F219" s="48"/>
      <c r="G219" s="48"/>
      <c r="H219" s="49"/>
      <c r="I219" s="48"/>
      <c r="J219" s="48"/>
      <c r="L219" s="21"/>
      <c r="M219" s="22"/>
      <c r="N219" s="23"/>
      <c r="O219" s="25"/>
      <c r="P219" s="25"/>
      <c r="Q219" s="25"/>
      <c r="R219" s="25"/>
      <c r="S219" s="25"/>
      <c r="T219" s="25"/>
      <c r="U219" s="25"/>
      <c r="V219" s="24"/>
      <c r="W219" s="24"/>
      <c r="Y219" s="21"/>
      <c r="Z219" s="22"/>
      <c r="AA219" s="23"/>
      <c r="AB219" s="25"/>
      <c r="AC219" s="25"/>
      <c r="AD219" s="25"/>
      <c r="AE219" s="25"/>
      <c r="AF219" s="25"/>
      <c r="AG219" s="25"/>
      <c r="AH219" s="25"/>
      <c r="AI219" s="24"/>
      <c r="AJ219" s="24"/>
      <c r="AL219" s="21"/>
      <c r="AM219" s="22"/>
      <c r="AN219" s="23"/>
      <c r="AO219" s="25"/>
      <c r="AP219" s="25"/>
      <c r="AQ219" s="25"/>
      <c r="AR219" s="25"/>
      <c r="AS219" s="25"/>
      <c r="AT219" s="25"/>
      <c r="AU219" s="25"/>
      <c r="AV219" s="24"/>
      <c r="AW219" s="24"/>
      <c r="AY219" s="21"/>
      <c r="AZ219" s="22"/>
      <c r="BA219" s="23"/>
      <c r="BB219" s="25"/>
      <c r="BC219" s="25"/>
      <c r="BD219" s="25"/>
      <c r="BE219" s="25"/>
      <c r="BF219" s="25"/>
      <c r="BG219" s="25"/>
      <c r="BH219" s="25"/>
      <c r="BI219" s="24"/>
      <c r="BJ219" s="24"/>
      <c r="BL219" s="43" t="str">
        <f t="shared" si="145"/>
        <v/>
      </c>
      <c r="BM219" s="44" t="str">
        <f t="shared" si="146"/>
        <v/>
      </c>
    </row>
    <row r="221" spans="2:65" x14ac:dyDescent="0.2">
      <c r="F221" s="41">
        <f ca="1">VLOOKUP(C212, OFFSET($BL$6, 0, 0, PARAMETER!$C$2, 2), 2, )</f>
        <v>44148</v>
      </c>
    </row>
    <row r="222" spans="2:65" x14ac:dyDescent="0.2">
      <c r="AH222" s="10"/>
      <c r="AI222" s="9"/>
      <c r="AJ222" s="9"/>
    </row>
    <row r="223" spans="2:65" x14ac:dyDescent="0.2">
      <c r="AH223" s="10"/>
      <c r="AI223" s="9"/>
      <c r="AJ223" s="9"/>
    </row>
    <row r="224" spans="2:65" x14ac:dyDescent="0.2">
      <c r="AA224" s="8"/>
      <c r="AC224" s="11"/>
      <c r="AD224" s="11"/>
    </row>
    <row r="225" spans="27:27" x14ac:dyDescent="0.2">
      <c r="AA225" s="8"/>
    </row>
  </sheetData>
  <mergeCells count="68">
    <mergeCell ref="AY2:BJ2"/>
    <mergeCell ref="C3:C5"/>
    <mergeCell ref="D3:D5"/>
    <mergeCell ref="E3:G3"/>
    <mergeCell ref="B2:B5"/>
    <mergeCell ref="C2:D2"/>
    <mergeCell ref="L2:W2"/>
    <mergeCell ref="Y2:AJ2"/>
    <mergeCell ref="AL2:AW2"/>
    <mergeCell ref="AD4:AE4"/>
    <mergeCell ref="AF4:AG4"/>
    <mergeCell ref="H3:J3"/>
    <mergeCell ref="L3:N5"/>
    <mergeCell ref="O3:O5"/>
    <mergeCell ref="P3:R3"/>
    <mergeCell ref="U3:W3"/>
    <mergeCell ref="AP3:AR3"/>
    <mergeCell ref="AU3:AW3"/>
    <mergeCell ref="AY3:BA5"/>
    <mergeCell ref="BB3:BB5"/>
    <mergeCell ref="BC3:BE3"/>
    <mergeCell ref="AP4:AP5"/>
    <mergeCell ref="AQ4:AR4"/>
    <mergeCell ref="AU4:AU5"/>
    <mergeCell ref="AV4:AW4"/>
    <mergeCell ref="BH3:BJ3"/>
    <mergeCell ref="BC4:BC5"/>
    <mergeCell ref="BD4:BE4"/>
    <mergeCell ref="BH4:BH5"/>
    <mergeCell ref="BI4:BJ4"/>
    <mergeCell ref="E4:E5"/>
    <mergeCell ref="F4:G4"/>
    <mergeCell ref="H4:H5"/>
    <mergeCell ref="I4:J4"/>
    <mergeCell ref="P4:P5"/>
    <mergeCell ref="AC4:AC5"/>
    <mergeCell ref="Y3:AA5"/>
    <mergeCell ref="Q4:R4"/>
    <mergeCell ref="AM46:AN46"/>
    <mergeCell ref="AB3:AB5"/>
    <mergeCell ref="AC3:AE3"/>
    <mergeCell ref="AF3:AG3"/>
    <mergeCell ref="AH3:AJ3"/>
    <mergeCell ref="AL3:AN5"/>
    <mergeCell ref="U4:U5"/>
    <mergeCell ref="V4:W4"/>
    <mergeCell ref="BF3:BG3"/>
    <mergeCell ref="BF4:BG4"/>
    <mergeCell ref="S3:T3"/>
    <mergeCell ref="S4:T4"/>
    <mergeCell ref="AM44:AN44"/>
    <mergeCell ref="AZ44:BA44"/>
    <mergeCell ref="AM7:AN7"/>
    <mergeCell ref="AM17:AN17"/>
    <mergeCell ref="AM36:AN36"/>
    <mergeCell ref="AZ36:BA36"/>
    <mergeCell ref="AM40:AN40"/>
    <mergeCell ref="AS3:AT3"/>
    <mergeCell ref="AS4:AT4"/>
    <mergeCell ref="AH4:AH5"/>
    <mergeCell ref="AI4:AJ4"/>
    <mergeCell ref="AO3:AO5"/>
    <mergeCell ref="AM217:AN217"/>
    <mergeCell ref="AM49:AN49"/>
    <mergeCell ref="AZ49:BA49"/>
    <mergeCell ref="AM170:AN170"/>
    <mergeCell ref="AM213:AN213"/>
    <mergeCell ref="AZ213:BA213"/>
  </mergeCells>
  <pageMargins left="0.7" right="0.7" top="0.75" bottom="0.75" header="0.3" footer="0.3"/>
  <pageSetup paperSize="9" orientation="portrait" r:id="rId1"/>
  <ignoredErrors>
    <ignoredError sqref="BM34:BM35 S36:T42 BM6:BM10 BM17 AR6:AS6 AR35:AS35 AR43:AS43 AR48:AS48 BE6 BE35:BF35 BE43:BF43 BE48:BF48 AE43:AF43 AE48 AE35:AF35 AE6:AF6 R6:S6 R35:S35 R43:S43 R48:S48 AR212:AS212 AE212 R2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 2</vt:lpstr>
      <vt:lpstr>RESUME</vt:lpstr>
      <vt:lpstr>Sheet1</vt:lpstr>
      <vt:lpstr>PARAMETER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2021-11-10T04:59:10Z</dcterms:modified>
</cp:coreProperties>
</file>