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QL Generator\Data Initial\"/>
    </mc:Choice>
  </mc:AlternateContent>
  <bookViews>
    <workbookView xWindow="0" yWindow="0" windowWidth="20490" windowHeight="6000" firstSheet="2" activeTab="2"/>
  </bookViews>
  <sheets>
    <sheet name="SQL" sheetId="2" r:id="rId1"/>
    <sheet name="RAW" sheetId="1" r:id="rId2"/>
    <sheet name="SEED - TblCustomer" sheetId="6" r:id="rId3"/>
    <sheet name="SEED - TblInstitutionBranch" sheetId="4" r:id="rId4"/>
    <sheet name="SEED - TblInstitution" sheetId="3" r:id="rId5"/>
    <sheet name="TblInstitutio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2" i="6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54" i="6"/>
  <c r="C50" i="6"/>
  <c r="C51" i="6"/>
  <c r="C52" i="6"/>
  <c r="C53" i="6"/>
  <c r="C46" i="6"/>
  <c r="C47" i="6"/>
  <c r="C48" i="6"/>
  <c r="C49" i="6"/>
  <c r="C42" i="6"/>
  <c r="C43" i="6"/>
  <c r="C44" i="6"/>
  <c r="C45" i="6"/>
  <c r="C35" i="6"/>
  <c r="C36" i="6"/>
  <c r="C37" i="6"/>
  <c r="C38" i="6"/>
  <c r="C39" i="6"/>
  <c r="C40" i="6"/>
  <c r="C41" i="6"/>
  <c r="C28" i="6"/>
  <c r="C29" i="6"/>
  <c r="C30" i="6"/>
  <c r="C31" i="6"/>
  <c r="C32" i="6"/>
  <c r="C33" i="6"/>
  <c r="C34" i="6"/>
  <c r="C21" i="6"/>
  <c r="C22" i="6"/>
  <c r="C23" i="6"/>
  <c r="C24" i="6"/>
  <c r="C25" i="6"/>
  <c r="C26" i="6"/>
  <c r="C27" i="6"/>
  <c r="C11" i="6"/>
  <c r="C12" i="6"/>
  <c r="C13" i="6"/>
  <c r="C14" i="6"/>
  <c r="C15" i="6"/>
  <c r="C16" i="6"/>
  <c r="C17" i="6"/>
  <c r="C18" i="6"/>
  <c r="C19" i="6"/>
  <c r="C20" i="6"/>
  <c r="C2" i="6"/>
  <c r="C3" i="6"/>
  <c r="C4" i="6"/>
  <c r="C5" i="6"/>
  <c r="C6" i="6"/>
  <c r="C7" i="6"/>
  <c r="C8" i="6"/>
  <c r="C9" i="6"/>
  <c r="C10" i="6"/>
  <c r="J3" i="4"/>
  <c r="J4" i="4"/>
  <c r="J5" i="4"/>
  <c r="J6" i="4"/>
  <c r="J7" i="4"/>
  <c r="J8" i="4"/>
  <c r="J9" i="4"/>
  <c r="J10" i="4"/>
  <c r="J11" i="4"/>
  <c r="J12" i="4"/>
  <c r="J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B6" i="4"/>
  <c r="C6" i="4" s="1"/>
  <c r="B7" i="4"/>
  <c r="C7" i="4" s="1"/>
  <c r="B5" i="4"/>
  <c r="C5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4" i="4"/>
  <c r="C4" i="4" s="1"/>
  <c r="B3" i="4"/>
  <c r="C3" i="4" s="1"/>
  <c r="B2" i="4"/>
  <c r="C2" i="4" s="1"/>
  <c r="F2" i="3"/>
</calcChain>
</file>

<file path=xl/sharedStrings.xml><?xml version="1.0" encoding="utf-8"?>
<sst xmlns="http://schemas.openxmlformats.org/spreadsheetml/2006/main" count="1031" uniqueCount="602">
  <si>
    <t>ABHIMATA CITRA ABADI</t>
  </si>
  <si>
    <t>ACA</t>
  </si>
  <si>
    <t>PT. ABHIMATA CITRA ABADI</t>
  </si>
  <si>
    <t xml:space="preserve">24Th Floor Menara Batavia Jl. K. H. Mas Mansyur Kav. 126 Jakarta 10220 </t>
  </si>
  <si>
    <t>Jl. Gunung Sahari Raya No. 60-63 Blok E8 Kemayoran - Jakarta Pusat DKI Jakarta Raya 10610</t>
  </si>
  <si>
    <t>01.347.974.6-073.000</t>
  </si>
  <si>
    <t>""</t>
  </si>
  <si>
    <t>Http@abimata.co.id</t>
  </si>
  <si>
    <t>GPON/abhimata</t>
  </si>
  <si>
    <t>ABIYASA TUNGGAL</t>
  </si>
  <si>
    <t>ABI</t>
  </si>
  <si>
    <t>Agus Moesoli</t>
  </si>
  <si>
    <t>AM</t>
  </si>
  <si>
    <t>DSN Tondomulyo , RT/RW :_x000D_
002/001 , kecamatan puncu , kabupaten : kediri</t>
  </si>
  <si>
    <t>moesoli.agus@gmail.com</t>
  </si>
  <si>
    <t>mandor CME tower XL IMD</t>
  </si>
  <si>
    <t>Aplika Nusa Lintas Arta</t>
  </si>
  <si>
    <t>LTA</t>
  </si>
  <si>
    <t>PT Aplika Nusa Lintas Arta</t>
  </si>
  <si>
    <t>Jl. MH Thamrin Kav. 3 Jakarta 10250 Indonesia</t>
  </si>
  <si>
    <t>lintasarta@lintasarta.net</t>
  </si>
  <si>
    <t>www.lintasarta.net</t>
  </si>
  <si>
    <t>BAKRIE TELECOM</t>
  </si>
  <si>
    <t>ESI</t>
  </si>
  <si>
    <t>Jl. H.R Rasuna Said Kav B-1, Jakarta Selatan 12920</t>
  </si>
  <si>
    <t>021-910111</t>
  </si>
  <si>
    <t>021-914980</t>
  </si>
  <si>
    <t>admin@bakrietelecom.com</t>
  </si>
  <si>
    <t>BUKAKA TEKNIK UTAMA</t>
  </si>
  <si>
    <t>BTU</t>
  </si>
  <si>
    <t>Jl. Raya Bekasi Cibinong Km. 19.5, Cileungsi Bogor 16820 - Indonesia</t>
  </si>
  <si>
    <t>01.315.811.8-054.000</t>
  </si>
  <si>
    <t>paryanto@bukaka.com</t>
  </si>
  <si>
    <t xml:space="preserve">Pekerjaan Dismantling Conductot T/L 150 kV Cikupa </t>
  </si>
  <si>
    <t>Citra Panji Manunggal</t>
  </si>
  <si>
    <t>CPM</t>
  </si>
  <si>
    <t>PT. Citra Panji Manunggal</t>
  </si>
  <si>
    <t>Pondok Pinang Center Blok A 8 - 12, Jl. Ciputat Raya Jakarta Selatan - DKI Jakarta Indonesia 12310</t>
  </si>
  <si>
    <t>opik.hidayat@cpmgroup.co.id</t>
  </si>
  <si>
    <t>Daya Hidro Dinamika</t>
  </si>
  <si>
    <t>DHD</t>
  </si>
  <si>
    <t>Graha Qdc Jl. Mampang Prapatan Raya No.28 Blok C Mampang Prapatan Jakarta 12790</t>
  </si>
  <si>
    <t>03.228.078.6-011.000</t>
  </si>
  <si>
    <t>www@qdc.co.id</t>
  </si>
  <si>
    <t>DAYAMITRA TELEKOMUNIKASI</t>
  </si>
  <si>
    <t>DAYA</t>
  </si>
  <si>
    <t>PT. DAYAMITRA TELEKOMUNIKASI</t>
  </si>
  <si>
    <t>Gedung Graha Pratama Lt 5 JL. MT Haryono Kav Tebet Jakarta Selatan</t>
  </si>
  <si>
    <t>01.071.244.6-093.000</t>
  </si>
  <si>
    <t>dayamitra@co.id</t>
  </si>
  <si>
    <t>dayamitra</t>
  </si>
  <si>
    <t>Departemen Dalam Negeri</t>
  </si>
  <si>
    <t>DDN</t>
  </si>
  <si>
    <t>Jl. Medan Merdeka Utara no.7 Jakarta Pusat</t>
  </si>
  <si>
    <t>021-345005</t>
  </si>
  <si>
    <t>021-383119</t>
  </si>
  <si>
    <t>www.depdagri.go.id</t>
  </si>
  <si>
    <t>Kementerian Dalam Negeri</t>
  </si>
  <si>
    <t>Duta Hita Jaya</t>
  </si>
  <si>
    <t>DHJ</t>
  </si>
  <si>
    <t>PT Duta Hita Jaya</t>
  </si>
  <si>
    <t xml:space="preserve">Taman Pegangsaan Indah, Blok A No. 3-5_x000D_
Jl. Pegangsaan Dua, Jakarta Utara 14250, Indonesia_x000D_
</t>
  </si>
  <si>
    <t>(62-21) 4601088</t>
  </si>
  <si>
    <t>(62-21) 46823636, 46</t>
  </si>
  <si>
    <t>info@dutahitajaya.co.id</t>
  </si>
  <si>
    <t>Steel Structure, Steel Tower</t>
  </si>
  <si>
    <t>Duta Pertiwi</t>
  </si>
  <si>
    <t>DPS</t>
  </si>
  <si>
    <t>Komplek Pertokoan  Mangga Dua Blok A7 No 18_x000D_
Jl. Jagir Wonokromo 100, Surabaya 60244</t>
  </si>
  <si>
    <t>properti_jagir@yahoo.com</t>
  </si>
  <si>
    <t>Pengelola Kantor Qdc SBY</t>
  </si>
  <si>
    <t>Duta Realtindo Perkasa</t>
  </si>
  <si>
    <t>DRP</t>
  </si>
  <si>
    <t>PT. Duta Realtindo Perkasa</t>
  </si>
  <si>
    <t>Office 99 Gedung Educenter,_x000D_
Jl. Sekolah Foresta, No. 8, BSD_x000D_
Tangerang-Banten 15331</t>
  </si>
  <si>
    <t>00.000.000.0-000.000</t>
  </si>
  <si>
    <t>drp@gmail.com</t>
  </si>
  <si>
    <t>Asuransi</t>
  </si>
  <si>
    <t>Edi Waluyo</t>
  </si>
  <si>
    <t>EW</t>
  </si>
  <si>
    <t>Jl. Pedongkelan RT 06/RW 06, Kapuk, Cengkareng, Jakarta Barat 11730</t>
  </si>
  <si>
    <t>edy.waluyo@qdc.co.id</t>
  </si>
  <si>
    <t>ENERGI MEKAR LESTARI</t>
  </si>
  <si>
    <t>EML</t>
  </si>
  <si>
    <t>DUTAMAS FATMAWATI B1/20 JL. RS FATMAWATI NO. 39 JAKARTA SELATAN 12150</t>
  </si>
  <si>
    <t>31.164.061.9-019.000</t>
  </si>
  <si>
    <t>sales@qdc.co.id</t>
  </si>
  <si>
    <t>Owner PLTM Simbelin</t>
  </si>
  <si>
    <t>ERICSSON</t>
  </si>
  <si>
    <t>ERI</t>
  </si>
  <si>
    <t>ESA MITRA TEKNOLOGI</t>
  </si>
  <si>
    <t>ESA</t>
  </si>
  <si>
    <t>PT ESA MITRA TEKNOLOGI</t>
  </si>
  <si>
    <t>JL. DI PANJAITAN KAV 25 SPBU 34-13302 NO. 25 JAKARTA TIMUR</t>
  </si>
  <si>
    <t>JL. DI Panjaitan Kav 25 SPBU 34-13302 No 25, Jakarta Timur</t>
  </si>
  <si>
    <t>70.067.596.0-002.000</t>
  </si>
  <si>
    <t>esa@gmail.com</t>
  </si>
  <si>
    <t>esa</t>
  </si>
  <si>
    <t>EMT</t>
  </si>
  <si>
    <t xml:space="preserve">JL. DI PANJAITAN KAV 25 SPBU 34-13302 No. 25 Jakarta Timur </t>
  </si>
  <si>
    <t>JL. DI Panjaitan Kav 25 SPBU 34-13302 No. 25 Jakarta Timur</t>
  </si>
  <si>
    <t>x@gmail.com</t>
  </si>
  <si>
    <t>First Media Tbk</t>
  </si>
  <si>
    <t>FIRST</t>
  </si>
  <si>
    <t>PT. First Media Tbk</t>
  </si>
  <si>
    <t>dki jakarta</t>
  </si>
  <si>
    <t>aa.aa@aa.aa</t>
  </si>
  <si>
    <t xml:space="preserve">Flexi </t>
  </si>
  <si>
    <t>FLEX</t>
  </si>
  <si>
    <t>Jakarta</t>
  </si>
  <si>
    <t>FLEXI MITRAYASA</t>
  </si>
  <si>
    <t>FLM</t>
  </si>
  <si>
    <t>Huawei Tech Investment</t>
  </si>
  <si>
    <t>HWEI</t>
  </si>
  <si>
    <t>PT Huawei Tech Investment</t>
  </si>
  <si>
    <t>Jl. Jend Sudirman No.44-46 GD.BRI II LT.20 S.2005 Bendungan Hilir Tanah Abang Jakarta Pusat Indonesia</t>
  </si>
  <si>
    <t>02.116.379.5-092.000</t>
  </si>
  <si>
    <t>4@gmail.com</t>
  </si>
  <si>
    <t>huawei</t>
  </si>
  <si>
    <t>HUTCHINSON 3 INDONESIA</t>
  </si>
  <si>
    <t>HCPT</t>
  </si>
  <si>
    <t>PT HUTCHINSON 3 INDONESIA</t>
  </si>
  <si>
    <t>Gedung Menara Mulia Lt.9 dan 10 Suite 901 dan 1001 Jl. Jend. Gatot Subroto Kav9-11 Rt.002 Rw.004 Karet Semanggi Setiabudi Jakarta Selatan DKI Jakarta Raya 12930</t>
  </si>
  <si>
    <t>01.967.397.9-092.000</t>
  </si>
  <si>
    <t>5@gmail.com</t>
  </si>
  <si>
    <t>hcpt</t>
  </si>
  <si>
    <t>HUTCHISON 3 INDONESIA</t>
  </si>
  <si>
    <t>HCPT1</t>
  </si>
  <si>
    <t>PT HUTCHISON 3 INDONESIA</t>
  </si>
  <si>
    <t>Gedung Menara Mulia Lt 9 dan 10 suite 901 dan 1001 Jl Jend Gatot Subroto Kav 9-11 RT 002 RW 004 Karet Semanggi Setiabudi Jakarta SelatanDKI Jakarta Raya 12930</t>
  </si>
  <si>
    <t xml:space="preserve">Gedung Menara Mulia lt 9 dan 10 Suite 901 dan 1001 Jl. Jend Gatot Subroto kav 9-11 RT 002 RW 004 Karet Semanggi Setiabudi Jakarta Selatan DKI Jakarta Raya 12930 </t>
  </si>
  <si>
    <t>aa@aa.aa</t>
  </si>
  <si>
    <t>Hutchison CP Telecommunications</t>
  </si>
  <si>
    <t>INDOPRIMASEL</t>
  </si>
  <si>
    <t>IDP</t>
  </si>
  <si>
    <t>INDOSAT TBK</t>
  </si>
  <si>
    <t>IND</t>
  </si>
  <si>
    <t>PT INDOSAT TBK</t>
  </si>
  <si>
    <t>JL. Medan Merdeka Barat 21 - Gambir Jakarta Pusat 10110</t>
  </si>
  <si>
    <t>01.000.502.3-092.000</t>
  </si>
  <si>
    <t>indosat@co.id</t>
  </si>
  <si>
    <t>indosat</t>
  </si>
  <si>
    <t>Industri Telekomunikasi Indonesia (Persero)</t>
  </si>
  <si>
    <t>INTI</t>
  </si>
  <si>
    <t>PT Industri Telekomunikasi Indonesia (Persero)</t>
  </si>
  <si>
    <t>Jl. Moch Toha 77 Bandung 40253 Bandung</t>
  </si>
  <si>
    <t>01.001.672.3-051.000</t>
  </si>
  <si>
    <t>www@inti.com</t>
  </si>
  <si>
    <t>inti</t>
  </si>
  <si>
    <t>INFRA MEDIA DINAMIKA</t>
  </si>
  <si>
    <t>IMD</t>
  </si>
  <si>
    <t>PT. INFRA MEDIA DINAMIKA</t>
  </si>
  <si>
    <t>Gedung Graha QDC JL. Mampang Prapatan Raya No. 28 Blok. C Jakarta Selatan 12790 Indonesia</t>
  </si>
  <si>
    <t>GD. Graha QDC Blok C, JL. Mampang Prapatan Raya NO.28 RT 005 RW 003, Mampang Prapatan, Mampang Prapatan, Jakarta Selatan, DKI Jakarta</t>
  </si>
  <si>
    <t>01.920.339.7-014.000</t>
  </si>
  <si>
    <t>https@imd.co.id</t>
  </si>
  <si>
    <t>INFRASTRUKTUR BISNIS SEJAHTERA</t>
  </si>
  <si>
    <t>MIT</t>
  </si>
  <si>
    <t>PT INFRASTRUKTUR BISNIS SEJAHTERA</t>
  </si>
  <si>
    <t>JL. RIAU NO. 23 RT.009/05 GONDANGDIA MENTENG JAKARTA PUSAT  DKI JAKARTA RAYA  10350</t>
  </si>
  <si>
    <t>JL. RIAU NO.23 RT.009/005 GONDANGDIA MENTENG JAKARTA PUSAT  DKI JAKARTA RAYA 10350</t>
  </si>
  <si>
    <t>03.203.443.1-076.000</t>
  </si>
  <si>
    <t>021-837095</t>
  </si>
  <si>
    <t>AAA@GMAIL.COM</t>
  </si>
  <si>
    <t>AAA</t>
  </si>
  <si>
    <t>Intershop Prima Center</t>
  </si>
  <si>
    <t>IPC</t>
  </si>
  <si>
    <t>PT. Intershop Prima Center</t>
  </si>
  <si>
    <t>Gedung WTC Mangga Dua Lt. 11Jl. Mangga Dua Raya Kav. 8Jakarta Utara 14430</t>
  </si>
  <si>
    <t xml:space="preserve">Jl. KH. Wahid Hasyim No. 55Gondangdia-Menteng Jakarta Pusat 10350 </t>
  </si>
  <si>
    <t>01.831.612.5-076.000</t>
  </si>
  <si>
    <t>donny.kurniadi@intershop.co.id</t>
  </si>
  <si>
    <t>BM WTC Mangga Dua Jakarta</t>
  </si>
  <si>
    <t>INTI BANGUN SEJAHTERA Tbk</t>
  </si>
  <si>
    <t>IBS</t>
  </si>
  <si>
    <t>PT INTI BANGUN SEJAHTERA Tbk</t>
  </si>
  <si>
    <t>Jl. Riau No.23 Menteng Jakarta 10350</t>
  </si>
  <si>
    <t>02.492.463.1-054.000</t>
  </si>
  <si>
    <t>ibs</t>
  </si>
  <si>
    <t>Karya Mitra Nugraha</t>
  </si>
  <si>
    <t>KMN</t>
  </si>
  <si>
    <t>PT. Karya Mitra Nugraha</t>
  </si>
  <si>
    <t>Jl Veteran 39,Bendungan,Gajah MungkurSEMARANG  50231</t>
  </si>
  <si>
    <t>024 8457070</t>
  </si>
  <si>
    <t>024 8446145</t>
  </si>
  <si>
    <t>kmnsem@indosat.net.id</t>
  </si>
  <si>
    <t>KHA</t>
  </si>
  <si>
    <t>PT. KHA</t>
  </si>
  <si>
    <t>Graha QDC Lt. 1</t>
  </si>
  <si>
    <t>no@email.yet</t>
  </si>
  <si>
    <t>LEKTRIKA KARYATAMA</t>
  </si>
  <si>
    <t>LRK</t>
  </si>
  <si>
    <t>PT. LEKTRIKA KARYATAMA</t>
  </si>
  <si>
    <t>Jl. Margasatwa Raya No. 88 Pondok Labu, Jakarta Selatan 12450</t>
  </si>
  <si>
    <t>chairul.chamid@lektrika-karyatama.com</t>
  </si>
  <si>
    <t>LINK NET</t>
  </si>
  <si>
    <t>LINK</t>
  </si>
  <si>
    <t>PT. LINK NET</t>
  </si>
  <si>
    <t>Citra Graha Lt.4 Suite 403 Jln.Jend Gatot Subroto Kav. 35-36 Kuningan Timur, Setiabudi,Jaksel,DKI Jakarta Raya, 12950</t>
  </si>
  <si>
    <t>nur.rahmi@linknet.co.id</t>
  </si>
  <si>
    <t>PT LINK NET</t>
  </si>
  <si>
    <t>Lintas Technology</t>
  </si>
  <si>
    <t>PTLIN</t>
  </si>
  <si>
    <t>PT Lintas Technology</t>
  </si>
  <si>
    <t>TBA</t>
  </si>
  <si>
    <t>tba@tba.tba</t>
  </si>
  <si>
    <t>LINTAS TEKNOLOGI INDONESIA</t>
  </si>
  <si>
    <t>Lts</t>
  </si>
  <si>
    <t>PT LINTAS TEKNOLOGI INDONESIA</t>
  </si>
  <si>
    <t>Menara MTH Lantai 16 JL. MT HARYONO KAV. 23 JAKARTA 12820</t>
  </si>
  <si>
    <t>Menara MTH Lantai 16 JL. MT. HARYONO KAV. 23 RT.009 RW.009 TEBET TIMUR, TEBET JAKARTA SELATAN</t>
  </si>
  <si>
    <t>02.053.066.3-062.000</t>
  </si>
  <si>
    <t>123@gmail.com</t>
  </si>
  <si>
    <t xml:space="preserve">PT Lintas </t>
  </si>
  <si>
    <t>MEGA ELTRA</t>
  </si>
  <si>
    <t>MEL</t>
  </si>
  <si>
    <t>Megatel</t>
  </si>
  <si>
    <t>MGT</t>
  </si>
  <si>
    <t>aaa@bbb.com</t>
  </si>
  <si>
    <t>NOKIA</t>
  </si>
  <si>
    <t>NOK</t>
  </si>
  <si>
    <t>GATSU</t>
  </si>
  <si>
    <t>Nokia Siemens Network</t>
  </si>
  <si>
    <t>NSN</t>
  </si>
  <si>
    <t>PELAYANAN LISTRIK NASIONAL BATAM</t>
  </si>
  <si>
    <t>PLN BA</t>
  </si>
  <si>
    <t>PT PELAYANAN LISTRIK NASIONAL BATAM</t>
  </si>
  <si>
    <t>Jln. Engku Putri No. 3 Batam Center Batam 29461</t>
  </si>
  <si>
    <t>Jln. Engku Putri No. 3 Batam Center Teluk Tering Nongsa  Batam Kepulauan Riau  29461</t>
  </si>
  <si>
    <t>02.017.331.6-051.000</t>
  </si>
  <si>
    <t>pln@btam.co.id</t>
  </si>
  <si>
    <t>pln batam</t>
  </si>
  <si>
    <t>Pertamina Geothermal</t>
  </si>
  <si>
    <t>PGE</t>
  </si>
  <si>
    <t>PT Pertamina Geothermal</t>
  </si>
  <si>
    <t>Menara Cakrawala Lt. 08_x000D_
JL. MH Thamrin No. 9 _x000D_
Jakarta Pusat 10340</t>
  </si>
  <si>
    <t>(021) 39833222 / 150</t>
  </si>
  <si>
    <t>+62 21 3983 3230</t>
  </si>
  <si>
    <t>pcc@pertamina.com</t>
  </si>
  <si>
    <t>Pertamina Geothermal area Lumut Balai</t>
  </si>
  <si>
    <t>PLN (Persero)</t>
  </si>
  <si>
    <t>PLNCA</t>
  </si>
  <si>
    <t>PT PLN (Persero)</t>
  </si>
  <si>
    <t>P3B JAWA BALI APP CAWANG Jl. Cililitan Besar No. 1 Cawang Jakarta Timur</t>
  </si>
  <si>
    <t>Jl. Trunojoyo Blok M 1/135 Kebayoran Baru Jakarta Selatan 12160</t>
  </si>
  <si>
    <t>01.001.629.3-051.000</t>
  </si>
  <si>
    <t>pln@gmail.com</t>
  </si>
  <si>
    <t>plnca</t>
  </si>
  <si>
    <t>PLN JK</t>
  </si>
  <si>
    <t>UNIT INDUK PEMBANGUNAN V JL. Ehave, Gandul - Kec. Cinere Kota Depok</t>
  </si>
  <si>
    <t>www@pln.co.id</t>
  </si>
  <si>
    <t>PLN jkt</t>
  </si>
  <si>
    <t xml:space="preserve">PLN (Persero) </t>
  </si>
  <si>
    <t>PLNma</t>
  </si>
  <si>
    <t xml:space="preserve">PT PLN (Persero) </t>
  </si>
  <si>
    <t>Unit Induk Pembangunan Nusa Tenggara</t>
  </si>
  <si>
    <t>www@pln.com</t>
  </si>
  <si>
    <t>plnnustra</t>
  </si>
  <si>
    <t>PLN (PERSERO)</t>
  </si>
  <si>
    <t>PLN MA</t>
  </si>
  <si>
    <t>PT. PLN (PERSERO)</t>
  </si>
  <si>
    <t>UNIT INDUK PEMBANGUNAN XIII Jl. Letjend Hertasning, Panakkukang Makasar 90222</t>
  </si>
  <si>
    <t>pln@makasar.co.id</t>
  </si>
  <si>
    <t>pln ma</t>
  </si>
  <si>
    <t xml:space="preserve">PLN (PERSERO) </t>
  </si>
  <si>
    <t>PLNJB</t>
  </si>
  <si>
    <t xml:space="preserve">PT. PLN (PERSERO) </t>
  </si>
  <si>
    <t>Jl. Jend.Sudirman KM.23_x000D_
Komplek PLN Gedung A_x000D_
Unggaran 50501</t>
  </si>
  <si>
    <t>xxx@pln.co.id</t>
  </si>
  <si>
    <t xml:space="preserve">PT. PLN (Persero)_x000D_
Penyaluran dan Pusat Pengaturan </t>
  </si>
  <si>
    <t>PLN (Persero) P2B Jawa Bali APB Jawa Tengah &amp; D</t>
  </si>
  <si>
    <t>PLNSM</t>
  </si>
  <si>
    <t>PT PLN (Persero) P2B Jawa Bali APB Jawa Tengah &amp; D</t>
  </si>
  <si>
    <t>Jl.Jendral Sudirman KM 23, Ungaran. Komplek PLN Gedung A Ungaran 50501</t>
  </si>
  <si>
    <t>http@pln.co.id</t>
  </si>
  <si>
    <t>PLN Semarang</t>
  </si>
  <si>
    <t>PLN (PERSERO) UIP II</t>
  </si>
  <si>
    <t>PLNMD</t>
  </si>
  <si>
    <t>PT PLN (PERSERO) UIP II</t>
  </si>
  <si>
    <t>JL. Dr. Cipto No. 12 Medan</t>
  </si>
  <si>
    <t>pln medan</t>
  </si>
  <si>
    <t>PLN (Persero) UIP Interkoneksi Sumatera Jawa</t>
  </si>
  <si>
    <t>PLNIJ</t>
  </si>
  <si>
    <t>PT PLN (Persero) UIP Interkoneksi Sumatera Jawa</t>
  </si>
  <si>
    <t>JL. Aipda K.S Tubun I/2 Lantai 3_x000D_
Petamburan - Jakarta Barat_x000D_
11420</t>
  </si>
  <si>
    <t>(021) 56950412</t>
  </si>
  <si>
    <t>yuliadp23@pln.co.id</t>
  </si>
  <si>
    <t>mulyono.adi@pln.co.id; roswani-ramli@yahoo.com;  w</t>
  </si>
  <si>
    <t>PLN (Persero) UIP X</t>
  </si>
  <si>
    <t>PLN SCADA</t>
  </si>
  <si>
    <t>PT. PLN (Persero) UIP X</t>
  </si>
  <si>
    <t>Jl. MT Haryono No. 384 Balikpapan 76114 Kalimantan Timur</t>
  </si>
  <si>
    <t>pln@uip.co.id</t>
  </si>
  <si>
    <t>PLN Scada</t>
  </si>
  <si>
    <t xml:space="preserve">PLN UIP JBT II </t>
  </si>
  <si>
    <t>PLNYK</t>
  </si>
  <si>
    <t xml:space="preserve">PT PLN UIP JBT II </t>
  </si>
  <si>
    <t>Jl. Margo Utomo(d/h P. Mangkubumi) No. 16 Yogyakarta 55232</t>
  </si>
  <si>
    <t>Jl. Trunojoyo Blok M 1/135 Kebayoran baru Jakarta Selatan 12160</t>
  </si>
  <si>
    <t>PLN@PLN.CO.ID</t>
  </si>
  <si>
    <t>PLN YOGYAKARTA</t>
  </si>
  <si>
    <t>Protelindo</t>
  </si>
  <si>
    <t>PROTEL</t>
  </si>
  <si>
    <t>PT . Protelindo</t>
  </si>
  <si>
    <t>Menara BCA , 55 th Floor Jl. M.H. Thamrin No. 1 Jakarta 10310</t>
  </si>
  <si>
    <t>Onggo.Wijaya@protelindo.net</t>
  </si>
  <si>
    <t>PT. Protelido</t>
  </si>
  <si>
    <t>QDC Warehouse</t>
  </si>
  <si>
    <t>QDC</t>
  </si>
  <si>
    <t>Saharjo Jakarta</t>
  </si>
  <si>
    <t>RAMAYANA LESTARI SENTOSA TBK</t>
  </si>
  <si>
    <t>RAM</t>
  </si>
  <si>
    <t>PT RAMAYANA LESTARI SENTOSA TBK</t>
  </si>
  <si>
    <t xml:space="preserve">JL. KH Wahid Hasyim 220A-B, Kampung Bali - Tanah Abang Jakarta </t>
  </si>
  <si>
    <t>www@ramayana.co.id</t>
  </si>
  <si>
    <t>ramayana</t>
  </si>
  <si>
    <t>Rekadaya Elektrika</t>
  </si>
  <si>
    <t>RDEL</t>
  </si>
  <si>
    <t>PT. Rekadaya Elektrika</t>
  </si>
  <si>
    <t xml:space="preserve"> Gedung Bank Mandiri Lt. 6 Jl. Tanjung Karang No.3-4A Jakarta Pusat 10230</t>
  </si>
  <si>
    <t>Gedung Bank Mandiri LT.6, Jl Tanjung Karang No.3-4A Kebon Melati-Tanah Abang, Jakarta Pusat</t>
  </si>
  <si>
    <t>02.004.776.7-051.000</t>
  </si>
  <si>
    <t>rekadaya@rekadaya.co.id</t>
  </si>
  <si>
    <t>Perusahaan Kontruksi</t>
  </si>
  <si>
    <t>REKADAYA ELEKTRIKA</t>
  </si>
  <si>
    <t>REK</t>
  </si>
  <si>
    <t>PT REKADAYA ELEKTRIKA</t>
  </si>
  <si>
    <t>Gedung Bank Mandiri Lt. 6 Jl. Tanjung Karang No. 3-4 A Jakarta Pusat 10230</t>
  </si>
  <si>
    <t xml:space="preserve">Gedung Bank Mandiri Lt. 6 Jl. Tanjung Karang No.3-4A Kebon Melati - Tanah Abang Jakarta Pusat </t>
  </si>
  <si>
    <t>rekadaya@g.mail.com</t>
  </si>
  <si>
    <t>Rekadaya</t>
  </si>
  <si>
    <t xml:space="preserve"> Sejahtera Mandiri</t>
  </si>
  <si>
    <t>CVSM</t>
  </si>
  <si>
    <t>CV Sejahtera Mandiri</t>
  </si>
  <si>
    <t>Jl. Batangan - Jaken Km. 04 No. 199 Kuniran Kec. Batangan Kab. Pati jawa Tengah</t>
  </si>
  <si>
    <t>02.324.549.1-511.000</t>
  </si>
  <si>
    <t>cvsejahteramandiri@yahoo.co.id</t>
  </si>
  <si>
    <t>Konstruksi High-rise Building</t>
  </si>
  <si>
    <t>Sigindo Kemas</t>
  </si>
  <si>
    <t>SGK</t>
  </si>
  <si>
    <t>PT. Sigindo Kemas</t>
  </si>
  <si>
    <t>Kompleks Pertokoan Mangga Dua Blok A7 No 6-7 Jl. Jagir Wonokromo 100, Surabaya 60244</t>
  </si>
  <si>
    <t>deny.adi@qdc.co.id</t>
  </si>
  <si>
    <t xml:space="preserve">Sewa Ruko 2 tahun </t>
  </si>
  <si>
    <t>Smart Telecom</t>
  </si>
  <si>
    <t>SMA</t>
  </si>
  <si>
    <t>PT. Smart Telecom</t>
  </si>
  <si>
    <t>Jl. Agus Salim No.45 Menteng, Kebon Sirih, Jakarta Psuat 15116</t>
  </si>
  <si>
    <t>01.792.185.9-092.000</t>
  </si>
  <si>
    <t>3@gmail.com</t>
  </si>
  <si>
    <t>smart</t>
  </si>
  <si>
    <t>TELEKOMUNIKASI INDONESIA</t>
  </si>
  <si>
    <t>INTEL</t>
  </si>
  <si>
    <t>PT TELEKOMUNIKASI INDONESIA</t>
  </si>
  <si>
    <t>JL. Japati No. 1 Bandung</t>
  </si>
  <si>
    <t>Jl. Japati No. 1 Bandung</t>
  </si>
  <si>
    <t>01.000.013.1-093.000</t>
  </si>
  <si>
    <t>telkom@co.id</t>
  </si>
  <si>
    <t>TELKOM</t>
  </si>
  <si>
    <t>TELEKOMUNIKASI INDONESIA Tbk</t>
  </si>
  <si>
    <t>Telkom jkt</t>
  </si>
  <si>
    <t>PT TELEKOMUNIKASI INDONESIA Tbk</t>
  </si>
  <si>
    <t>Di Jakarta</t>
  </si>
  <si>
    <t>telkom jkt</t>
  </si>
  <si>
    <t>TELEKOMUNIKASI SELULAR (TELKOMSEL)</t>
  </si>
  <si>
    <t>TSEL</t>
  </si>
  <si>
    <t>PT. TELEKOMUNIKASI SELULAR (TELKOMSEL)</t>
  </si>
  <si>
    <t>GEDUNG TELKOM LANDMARK TOWER MENARA 1 LT. 1-20, JL. JEND. GATOT SUBROTO KAV. 52 KUNINGAN BARAT MAMPANG PRAPATAN JAKARTA SELATAN DKI JAKARTA 12710</t>
  </si>
  <si>
    <t>01.718.327.8-093.000</t>
  </si>
  <si>
    <t>tsel</t>
  </si>
  <si>
    <t>TELKOM AKSES</t>
  </si>
  <si>
    <t>TA</t>
  </si>
  <si>
    <t>PT TELKOM AKSES</t>
  </si>
  <si>
    <t>Gedung Telkom Jakarta Barat cq Unit Finance Operation. Jl. S.Parman Kav.8 Jakarta Barat 11440</t>
  </si>
  <si>
    <t>Jl. Jend Gatot Subroto Kav. 52 Jakarta 12710</t>
  </si>
  <si>
    <t>03.275.315.4-014.000</t>
  </si>
  <si>
    <t>xxx@telkomakses.co.id</t>
  </si>
  <si>
    <t>Telkom Akses</t>
  </si>
  <si>
    <t>TELKOM INDONESIA</t>
  </si>
  <si>
    <t>TELKO</t>
  </si>
  <si>
    <t>PT. TELKOM INDONESIA</t>
  </si>
  <si>
    <t>Jl. Japati No 1 Bandung</t>
  </si>
  <si>
    <t>021-</t>
  </si>
  <si>
    <t>TOSAN PERMAI LESTARI</t>
  </si>
  <si>
    <t>TOS</t>
  </si>
  <si>
    <t>PT TOSAN PERMAI LESTARI</t>
  </si>
  <si>
    <t>JL. HOS Cokroaminoto 38 lt V Makassar 90174</t>
  </si>
  <si>
    <t>www.tosan@lestari.co.id</t>
  </si>
  <si>
    <t>tosan</t>
  </si>
  <si>
    <t>Tower Capital Indonesia</t>
  </si>
  <si>
    <t>TCI</t>
  </si>
  <si>
    <t>PT. Tower Capital Indonesia</t>
  </si>
  <si>
    <t>Duta Mas Fatmawati Blok B1 No.20 Jl.R.S Fatmawati 39 Jakarta 12150</t>
  </si>
  <si>
    <t>00@00.hom</t>
  </si>
  <si>
    <t>WASKITA KARYA TBK</t>
  </si>
  <si>
    <t>WAS</t>
  </si>
  <si>
    <t>PT. WASKITA KARYA TBK</t>
  </si>
  <si>
    <t>Jl. M. T. Haryono Kav. No. 10 Cawang Jakarta Timur</t>
  </si>
  <si>
    <t>waskita@mail.com</t>
  </si>
  <si>
    <t>Pekerjaan stringing konduktor</t>
  </si>
  <si>
    <t>WIDODO KARYA SEJAHTERA</t>
  </si>
  <si>
    <t>WKS</t>
  </si>
  <si>
    <t xml:space="preserve">Jl. Raya Batangan-Jaken KM.04, No.269 Kuniran, Batangan, Pati, Jawa Tengah_x000D_
</t>
  </si>
  <si>
    <t>02.908.632.9-507.000</t>
  </si>
  <si>
    <t>widodo.karya.pt@gmail.com</t>
  </si>
  <si>
    <t>Highrise Building Kontraktor</t>
  </si>
  <si>
    <t>XL AXIATA TBK</t>
  </si>
  <si>
    <t>XL</t>
  </si>
  <si>
    <t>PT XL AXIATA TBK</t>
  </si>
  <si>
    <t>XL Axiata Tower Jl. H.R. Rasuna Said X5 Kav.11-12 Kuningan Timur, Setiabudi Jakarta Selatan 12950 - Indonesia</t>
  </si>
  <si>
    <t xml:space="preserve">XL Axiata Tower, JL HR Rasuna Said Kav 11-12 Vlok X-5 RT.007 RW.002 Kuningan Timur Setiabudi Jakarta Selatan DKI Jakarta </t>
  </si>
  <si>
    <t>01.345.276.8.092.000</t>
  </si>
  <si>
    <t>2@g.com</t>
  </si>
  <si>
    <t>XL MITRAYASA</t>
  </si>
  <si>
    <t>XLM</t>
  </si>
  <si>
    <t>ZTE INDONESIA</t>
  </si>
  <si>
    <t>ZTE</t>
  </si>
  <si>
    <t>PT ZTE INDONESIA</t>
  </si>
  <si>
    <t>GD THE EAST BUILDING LT.26-27 JL. Lingkar Mega Kuningan Blok E3.2 No.1 Setiabudi Jakarta Selatan DKI Jakarta Raya -12950</t>
  </si>
  <si>
    <t>02.116.495.9-056.000</t>
  </si>
  <si>
    <t>liu.lijuan@zte.com.cn</t>
  </si>
  <si>
    <t>PT ZTE Indonesia</t>
  </si>
  <si>
    <t>SELECT</t>
  </si>
  <si>
    <t>*</t>
  </si>
  <si>
    <t>FROM</t>
  </si>
  <si>
    <t>(</t>
  </si>
  <si>
    <t>REPLACE(REPLACE(REPLACE(REPLACE(cus_nama, 'PT ', ''), 'PT. ', ''), 'CV', ''), '. ', '') AS "InstituionName",</t>
  </si>
  <si>
    <t>SchExtern-MySQL-ERP-QDC."master_customer"</t>
  </si>
  <si>
    <t>WHERE</t>
  </si>
  <si>
    <t>cus_nama NOT LIKE '""'</t>
  </si>
  <si>
    <t>) AS "SubSQL"</t>
  </si>
  <si>
    <t>ORDER BY</t>
  </si>
  <si>
    <t>InstituionName ASC</t>
  </si>
  <si>
    <t>Abhitama Citra Abadi</t>
  </si>
  <si>
    <t>Abiyasa Tunggal</t>
  </si>
  <si>
    <t>Bakrie Telecom</t>
  </si>
  <si>
    <t>Bukaka Teknik Utama</t>
  </si>
  <si>
    <t>Dayamitra Telekomunikasi</t>
  </si>
  <si>
    <t>ZTE Indonesia</t>
  </si>
  <si>
    <t>XL Mitrayasa</t>
  </si>
  <si>
    <t>XL Axiata</t>
  </si>
  <si>
    <t>Widodo Karya Sejahtera</t>
  </si>
  <si>
    <t>Energi Mekar Lestari</t>
  </si>
  <si>
    <t>Ericson</t>
  </si>
  <si>
    <t>Esa Mitra Teknologi</t>
  </si>
  <si>
    <t>First Media</t>
  </si>
  <si>
    <t>Flexi Mitrayasa</t>
  </si>
  <si>
    <t>Industri Telekomunikasi Indonesia</t>
  </si>
  <si>
    <t>Hutchinson 3 Indonesia</t>
  </si>
  <si>
    <t>Indoprimasel</t>
  </si>
  <si>
    <t>Indosat</t>
  </si>
  <si>
    <t>Infra Media Dinamika</t>
  </si>
  <si>
    <t>Infrastruktur Bisnis Sejahtera</t>
  </si>
  <si>
    <t>Inti Bangun Sejahtera</t>
  </si>
  <si>
    <t>Lektrika Karyatama</t>
  </si>
  <si>
    <t>Link Net</t>
  </si>
  <si>
    <t>Lintas Teknologi Indonesia</t>
  </si>
  <si>
    <t>Mega Eltra</t>
  </si>
  <si>
    <t>Nokia</t>
  </si>
  <si>
    <t>PLN</t>
  </si>
  <si>
    <t>Ramayana Lestari Sentosa</t>
  </si>
  <si>
    <t>Sejahtera Mandiri</t>
  </si>
  <si>
    <t>Telekomunikasi Selular (Telkomsel)</t>
  </si>
  <si>
    <t>Tosan Permai Lestari</t>
  </si>
  <si>
    <t>Waskita Karya</t>
  </si>
  <si>
    <t>141000000000005</t>
  </si>
  <si>
    <t>141000000000006</t>
  </si>
  <si>
    <t>141000000000004</t>
  </si>
  <si>
    <t>Telekomunikasi Indonesia (Telkom)</t>
  </si>
  <si>
    <t>QDC Technologies</t>
  </si>
  <si>
    <t>141000000000013</t>
  </si>
  <si>
    <t>141000000000003</t>
  </si>
  <si>
    <t>address</t>
  </si>
  <si>
    <t>Graha Sentra Mampang QDC, Jl. Mampang Prapatan Raya No. 28 Blok C Pela Mampang Kecamatan Mampang Kota Jakarta Selatan Propinsi DKI Jakarta</t>
  </si>
  <si>
    <t>PostalCode</t>
  </si>
  <si>
    <t>24Th Floor Menara Batavia Jl. K. H. Mas Mansyur Kav. 126 Jakarta</t>
  </si>
  <si>
    <t>Jl. MH Thamrin Kav. 3 Jakarta</t>
  </si>
  <si>
    <t>Jl. H.R Rasuna Said Kav B-1, Jakarta Selatan</t>
  </si>
  <si>
    <t>Jl. Raya Bekasi Cibinong Km. 19.5, Cileungsi Bogor</t>
  </si>
  <si>
    <t>Pondok Pinang Center Blok A 8 - 12, Jl. Ciputat Raya Jakarta Selatan - DKI Jakarta</t>
  </si>
  <si>
    <t>Taman Pegangsaan Indah, Blok A No. 3-5_x000D_, Jl. Pegangsaan Dua, Jakarta Utara</t>
  </si>
  <si>
    <t>Komplek Pertokoan  Mangga Dua Blok A7 No. 18, Jl. Jagir Wonokromo 100, Surabaya</t>
  </si>
  <si>
    <t>Office 99 Gedung Educenter, Jl. Sekolah Foresta, No. 8, BSD_x000D_ Tangerang-Banten</t>
  </si>
  <si>
    <t>DKI Jakarta</t>
  </si>
  <si>
    <t>JL. D.I. Pandjaitan Kav. 25 SPBU 34-13302 No. 25 Jakarta Timur</t>
  </si>
  <si>
    <t>Gedung Menara Mulia Lt.9 dan 10 Suite 901 dan 1001, Jl. Jend. Gatot Subroto Kav. 9-11 RT 002 RW 004 Karet Semanggi Setiabudi Jakarta Selatan DKI Jakarta</t>
  </si>
  <si>
    <t>Dutamas Fatmawati B1/20 Jl. RS Fatmawati No. 39 Jakarta Selatan</t>
  </si>
  <si>
    <t>JL. Medan Merdeka Barat 21 - Gambir Jakarta Pusat</t>
  </si>
  <si>
    <t>JL. RIAU NO. 23 RT.009/05 GONDANGDIA MENTENG JAKARTA PUSAT  DKI JAKARTA RAYA</t>
  </si>
  <si>
    <t>Gedung WTC Mangga Dua Lt. 11Jl. Mangga Dua Raya Kav. 8Jakarta Utara</t>
  </si>
  <si>
    <t>Jl. Riau No.23 Menteng Jakarta</t>
  </si>
  <si>
    <t>Jl Veteran 39,Bendungan,Gajah Mungkur, Semarang</t>
  </si>
  <si>
    <t>Jln. Engku Putri No. 3 Batam Center Batam</t>
  </si>
  <si>
    <t>Menara Cakrawala Lt. 08_x000D_ JL. MH Thamrin No. 9 _x000D_ Jakarta Pusat</t>
  </si>
  <si>
    <t>Menara MTH Lantai 16 JL. MT HARYONO KAV. 23 JAKARTA</t>
  </si>
  <si>
    <t>Citra Graha Lt.4 Suite 403 Jln.Jend Gatot Subroto Kav. 35-36 Kuningan Timur, Setiabudi,Jaksel,DKI Jakarta Raya</t>
  </si>
  <si>
    <t>Jl. Margasatwa Raya No. 88 Pondok Labu, Jakarta Selatan</t>
  </si>
  <si>
    <t>Jl. Gatot Subroto</t>
  </si>
  <si>
    <t>Jl. Cililitan Besar No. 1 Cawang Jakarta Timur</t>
  </si>
  <si>
    <t>JL. Ehave, Gandul - Kec. Cinere Kota Depok</t>
  </si>
  <si>
    <t>Jl. Margo Utomo(d/h P. Mangkubumi) No. 16 Yogyakarta</t>
  </si>
  <si>
    <t>Jl.Jendral Sudirman KM 23, Ungaran. Komplek PLN Gedung A Ungaran</t>
  </si>
  <si>
    <t>Jl. Letjend Hertasning, Panakkukang Makasar</t>
  </si>
  <si>
    <t>Unit Induk Pembangunan XIII</t>
  </si>
  <si>
    <t>Unit Induk Pembangunan V</t>
  </si>
  <si>
    <t>P3B Jawa Bali APP Cawang</t>
  </si>
  <si>
    <t>Gedung Bank Mandiri Lt. 6 Jl. Tanjung Karang No.3-4A Jakarta Pusat</t>
  </si>
  <si>
    <t xml:space="preserve">Jl. KH Wahid Hasyim 220 A-B, Kampung Bali - Tanah Abang Jakarta </t>
  </si>
  <si>
    <t>Jl. Aipda K.S. Tubun I/2 Lantai 3 Petamburan - Jakarta Barat</t>
  </si>
  <si>
    <t>Menara BCA, 55th Floor Jl. M.H. Thamrin No. 1 Jakarta</t>
  </si>
  <si>
    <t>141000000000001</t>
  </si>
  <si>
    <t>Kompleks Pertokoan Mangga Dua Blok A7 No 6-7 Jl. Jagir Wonokromo 100, Surabaya</t>
  </si>
  <si>
    <t>Jl. Agus Salim No.45 Menteng, Kebon Sirih, Jakarta Pusat</t>
  </si>
  <si>
    <t>Bandung</t>
  </si>
  <si>
    <t>Gedung TELKOM Landmark Tower Menara 1 LT. 1-20, JL. Jend. Gatot Subroto Kav. 52 Kuningan Barat Mampang Prapatan Jakarta Selatan DKI Jakarta</t>
  </si>
  <si>
    <t>Pelayanan Listrik Nasional (PLN)</t>
  </si>
  <si>
    <t>Batam</t>
  </si>
  <si>
    <t>P2B Jawa Bali APB Jawa Tengah &amp; DIY</t>
  </si>
  <si>
    <t>Unit Induk Pembangunan II</t>
  </si>
  <si>
    <t>Unit Induk Pembangunan X</t>
  </si>
  <si>
    <t>Unit Induk Pembangunan Interkoneksi Sumatera Jawa</t>
  </si>
  <si>
    <t xml:space="preserve">Unit Induk Pembangunan JBT II </t>
  </si>
  <si>
    <t>XL Axiata Tower Jl. H.R. Rasuna Said X5 Kav.11-12 Kuningan Timur, Setiabudi Jakarta Selatan</t>
  </si>
  <si>
    <t>GD THE EAST BUILDING LT.26-27 JL. Lingkar Mega Kuningan Blok E3.2 No.1 Setiabudi Jakarta Selatan DKI Jakarta Raya</t>
  </si>
  <si>
    <t>JL. HOS Cokroaminoto 38 lt V Makassar</t>
  </si>
  <si>
    <t>Duta Mas Fatmawati Blok B1 No.20 Jl.R.S Fatmawati 39 Jakarta</t>
  </si>
  <si>
    <t>Gedung Telkom Jakarta Barat cq Unit Finance Operation. Jl. S.Parman Kav.8 Jakarta Barat</t>
  </si>
  <si>
    <t>PT. Abhitama Citra Abadi</t>
  </si>
  <si>
    <t>PT. Aplika Nusa Lintas Arta</t>
  </si>
  <si>
    <t>PT. Dayamitra Telekomunikasi</t>
  </si>
  <si>
    <t>PT. Duta Hita Jaya</t>
  </si>
  <si>
    <t>PT. Esa Mitra Teknologi</t>
  </si>
  <si>
    <t>PT. First Media , Tbk</t>
  </si>
  <si>
    <t>PT. Huawei Tech Investment</t>
  </si>
  <si>
    <t>PT. Hutchinson 3 Indonesia</t>
  </si>
  <si>
    <t>PT. Indosat , Tbk</t>
  </si>
  <si>
    <t>PT. Industri Telekomunikasi Indonesia (Persero)</t>
  </si>
  <si>
    <t>PT. Infra Media Dinamika</t>
  </si>
  <si>
    <t>PT. Pelayanan Listrik Nasional (PLN) (Persero)</t>
  </si>
  <si>
    <t>PT. QDC Technologies</t>
  </si>
  <si>
    <t>CV. Sejahtera Mandiri</t>
  </si>
  <si>
    <t>PT. Telekomunikasi Indonesia (Telkom) (Persero), Tbk</t>
  </si>
  <si>
    <t>PT. Telekomunikasi Selular (Telkomsel) , Tbk</t>
  </si>
  <si>
    <t>PT. Waskita Karya (Persero)</t>
  </si>
  <si>
    <t>123000000000005</t>
  </si>
  <si>
    <t>123000000000006</t>
  </si>
  <si>
    <t>123000000000007</t>
  </si>
  <si>
    <t>123000000000008</t>
  </si>
  <si>
    <t>123000000000009</t>
  </si>
  <si>
    <t>123000000000010</t>
  </si>
  <si>
    <t>123000000000003</t>
  </si>
  <si>
    <t>123000000000011</t>
  </si>
  <si>
    <t>123000000000012</t>
  </si>
  <si>
    <t>123000000000013</t>
  </si>
  <si>
    <t>123000000000014</t>
  </si>
  <si>
    <t>123000000000015</t>
  </si>
  <si>
    <t>123000000000016</t>
  </si>
  <si>
    <t>123000000000017</t>
  </si>
  <si>
    <t>123000000000018</t>
  </si>
  <si>
    <t>123000000000019</t>
  </si>
  <si>
    <t>123000000000020</t>
  </si>
  <si>
    <t>123000000000021</t>
  </si>
  <si>
    <t>123000000000022</t>
  </si>
  <si>
    <t>123000000000023</t>
  </si>
  <si>
    <t>123000000000024</t>
  </si>
  <si>
    <t>123000000000025</t>
  </si>
  <si>
    <t>123000000000026</t>
  </si>
  <si>
    <t>123000000000002</t>
  </si>
  <si>
    <t>123000000000027</t>
  </si>
  <si>
    <t>123000000000028</t>
  </si>
  <si>
    <t>123000000000029</t>
  </si>
  <si>
    <t>123000000000030</t>
  </si>
  <si>
    <t>123000000000004</t>
  </si>
  <si>
    <t>123000000000031</t>
  </si>
  <si>
    <t>123000000000032</t>
  </si>
  <si>
    <t>123000000000033</t>
  </si>
  <si>
    <t>123000000000034</t>
  </si>
  <si>
    <t>123000000000035</t>
  </si>
  <si>
    <t>123000000000036</t>
  </si>
  <si>
    <t>123000000000037</t>
  </si>
  <si>
    <t>123000000000038</t>
  </si>
  <si>
    <t>123000000000040</t>
  </si>
  <si>
    <t>123000000000039</t>
  </si>
  <si>
    <t>123000000000041</t>
  </si>
  <si>
    <t>123000000000001</t>
  </si>
  <si>
    <t>123000000000042</t>
  </si>
  <si>
    <t>123000000000043</t>
  </si>
  <si>
    <t>123000000000044</t>
  </si>
  <si>
    <t>123000000000045</t>
  </si>
  <si>
    <t>123000000000046</t>
  </si>
  <si>
    <t>123000000000047</t>
  </si>
  <si>
    <t>123000000000048</t>
  </si>
  <si>
    <t>123000000000049</t>
  </si>
  <si>
    <t>123000000000050</t>
  </si>
  <si>
    <t>123000000000051</t>
  </si>
  <si>
    <t>123000000000052</t>
  </si>
  <si>
    <t>123000000000053</t>
  </si>
  <si>
    <t>123000000000054</t>
  </si>
  <si>
    <t>123000000000055</t>
  </si>
  <si>
    <t>123000000000056</t>
  </si>
  <si>
    <t>Entity_RefID</t>
  </si>
  <si>
    <t>CusKode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</si>
</sst>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8" tint="-0.249977111117893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F5" sqref="F5"/>
    </sheetView>
  </sheetViews>
  <sheetFormatPr defaultRowHeight="15" x14ac:dyDescent="0.25"/>
  <sheetData>
    <row r="2" spans="2:4" x14ac:dyDescent="0.25">
      <c r="B2" t="s">
        <v>422</v>
      </c>
    </row>
    <row r="3" spans="2:4" x14ac:dyDescent="0.25">
      <c r="C3" t="s">
        <v>423</v>
      </c>
    </row>
    <row r="4" spans="2:4" x14ac:dyDescent="0.25">
      <c r="B4" t="s">
        <v>424</v>
      </c>
    </row>
    <row r="5" spans="2:4" x14ac:dyDescent="0.25">
      <c r="C5" t="s">
        <v>425</v>
      </c>
    </row>
    <row r="6" spans="2:4" x14ac:dyDescent="0.25">
      <c r="C6" t="s">
        <v>422</v>
      </c>
    </row>
    <row r="7" spans="2:4" x14ac:dyDescent="0.25">
      <c r="D7" t="s">
        <v>426</v>
      </c>
    </row>
    <row r="8" spans="2:4" x14ac:dyDescent="0.25">
      <c r="D8" t="s">
        <v>423</v>
      </c>
    </row>
    <row r="9" spans="2:4" x14ac:dyDescent="0.25">
      <c r="C9" t="s">
        <v>424</v>
      </c>
    </row>
    <row r="10" spans="2:4" x14ac:dyDescent="0.25">
      <c r="D10" t="s">
        <v>427</v>
      </c>
    </row>
    <row r="11" spans="2:4" x14ac:dyDescent="0.25">
      <c r="C11" t="s">
        <v>428</v>
      </c>
    </row>
    <row r="12" spans="2:4" x14ac:dyDescent="0.25">
      <c r="D12" t="s">
        <v>429</v>
      </c>
    </row>
    <row r="13" spans="2:4" x14ac:dyDescent="0.25">
      <c r="C13" t="s">
        <v>430</v>
      </c>
    </row>
    <row r="14" spans="2:4" x14ac:dyDescent="0.25">
      <c r="B14" t="s">
        <v>431</v>
      </c>
    </row>
    <row r="15" spans="2:4" x14ac:dyDescent="0.25">
      <c r="C15" t="s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4"/>
  <sheetViews>
    <sheetView workbookViewId="0">
      <selection activeCell="B15" sqref="B15"/>
    </sheetView>
  </sheetViews>
  <sheetFormatPr defaultRowHeight="15" x14ac:dyDescent="0.25"/>
  <cols>
    <col min="2" max="2" width="45.5703125" bestFit="1" customWidth="1"/>
    <col min="5" max="5" width="48.28515625" bestFit="1" customWidth="1"/>
    <col min="6" max="6" width="88.28515625" customWidth="1"/>
    <col min="7" max="7" width="157" bestFit="1" customWidth="1"/>
  </cols>
  <sheetData>
    <row r="2" spans="2:15" x14ac:dyDescent="0.25">
      <c r="B2" t="s">
        <v>0</v>
      </c>
      <c r="C2">
        <v>51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>
        <v>2157930304</v>
      </c>
      <c r="K2">
        <v>2157930311</v>
      </c>
      <c r="L2" t="s">
        <v>6</v>
      </c>
      <c r="M2">
        <v>0</v>
      </c>
      <c r="N2" t="s">
        <v>7</v>
      </c>
      <c r="O2" t="s">
        <v>8</v>
      </c>
    </row>
    <row r="3" spans="2:15" x14ac:dyDescent="0.25">
      <c r="B3" t="s">
        <v>9</v>
      </c>
      <c r="C3">
        <v>20</v>
      </c>
      <c r="D3" t="s">
        <v>10</v>
      </c>
      <c r="E3" t="s">
        <v>9</v>
      </c>
      <c r="L3" t="s">
        <v>6</v>
      </c>
      <c r="M3">
        <v>0</v>
      </c>
    </row>
    <row r="4" spans="2:15" x14ac:dyDescent="0.25">
      <c r="B4" t="s">
        <v>11</v>
      </c>
      <c r="C4">
        <v>69</v>
      </c>
      <c r="D4" t="s">
        <v>12</v>
      </c>
      <c r="E4" t="s">
        <v>11</v>
      </c>
      <c r="F4" s="1" t="s">
        <v>13</v>
      </c>
      <c r="J4">
        <v>6281333304207</v>
      </c>
      <c r="K4">
        <v>0</v>
      </c>
      <c r="L4" t="s">
        <v>6</v>
      </c>
      <c r="M4">
        <v>0</v>
      </c>
      <c r="N4" t="s">
        <v>14</v>
      </c>
      <c r="O4" t="s">
        <v>15</v>
      </c>
    </row>
    <row r="5" spans="2:15" x14ac:dyDescent="0.25">
      <c r="B5" t="s">
        <v>16</v>
      </c>
      <c r="C5">
        <v>48</v>
      </c>
      <c r="D5" t="s">
        <v>17</v>
      </c>
      <c r="E5" t="s">
        <v>18</v>
      </c>
      <c r="F5" t="s">
        <v>19</v>
      </c>
      <c r="G5" t="s">
        <v>19</v>
      </c>
      <c r="H5">
        <v>12312</v>
      </c>
      <c r="J5">
        <v>212302345</v>
      </c>
      <c r="K5">
        <v>212303171</v>
      </c>
      <c r="L5" t="s">
        <v>6</v>
      </c>
      <c r="M5">
        <v>0</v>
      </c>
      <c r="N5" t="s">
        <v>20</v>
      </c>
      <c r="O5" t="s">
        <v>21</v>
      </c>
    </row>
    <row r="6" spans="2:15" x14ac:dyDescent="0.25">
      <c r="B6" t="s">
        <v>22</v>
      </c>
      <c r="C6">
        <v>7</v>
      </c>
      <c r="D6" t="s">
        <v>23</v>
      </c>
      <c r="E6" t="s">
        <v>22</v>
      </c>
      <c r="F6" t="s">
        <v>24</v>
      </c>
      <c r="J6" t="s">
        <v>25</v>
      </c>
      <c r="K6" t="s">
        <v>26</v>
      </c>
      <c r="L6" t="s">
        <v>6</v>
      </c>
      <c r="M6">
        <v>0</v>
      </c>
      <c r="N6" t="s">
        <v>27</v>
      </c>
    </row>
    <row r="7" spans="2:15" x14ac:dyDescent="0.25">
      <c r="B7" t="s">
        <v>28</v>
      </c>
      <c r="C7">
        <v>72</v>
      </c>
      <c r="D7" t="s">
        <v>29</v>
      </c>
      <c r="E7" t="s">
        <v>28</v>
      </c>
      <c r="F7" t="s">
        <v>30</v>
      </c>
      <c r="G7" t="s">
        <v>30</v>
      </c>
      <c r="H7" t="s">
        <v>31</v>
      </c>
      <c r="J7">
        <v>218232323</v>
      </c>
      <c r="K7">
        <v>218231767</v>
      </c>
      <c r="L7" t="s">
        <v>6</v>
      </c>
      <c r="M7">
        <v>0</v>
      </c>
      <c r="N7" t="s">
        <v>32</v>
      </c>
      <c r="O7" t="s">
        <v>33</v>
      </c>
    </row>
    <row r="8" spans="2:15" x14ac:dyDescent="0.25">
      <c r="B8" t="s">
        <v>34</v>
      </c>
      <c r="C8">
        <v>27</v>
      </c>
      <c r="D8" t="s">
        <v>35</v>
      </c>
      <c r="E8" t="s">
        <v>36</v>
      </c>
      <c r="F8" t="s">
        <v>37</v>
      </c>
      <c r="J8">
        <v>217653723</v>
      </c>
      <c r="K8">
        <v>2176588060</v>
      </c>
      <c r="L8" t="s">
        <v>6</v>
      </c>
      <c r="M8">
        <v>0</v>
      </c>
      <c r="N8" t="s">
        <v>38</v>
      </c>
      <c r="O8" t="s">
        <v>36</v>
      </c>
    </row>
    <row r="9" spans="2:15" x14ac:dyDescent="0.25">
      <c r="B9" t="s">
        <v>39</v>
      </c>
      <c r="C9">
        <v>44</v>
      </c>
      <c r="D9" t="s">
        <v>40</v>
      </c>
      <c r="E9" t="s">
        <v>39</v>
      </c>
      <c r="F9" t="s">
        <v>41</v>
      </c>
      <c r="G9" t="s">
        <v>41</v>
      </c>
      <c r="H9" t="s">
        <v>42</v>
      </c>
      <c r="J9">
        <v>2179191234</v>
      </c>
      <c r="K9">
        <v>217919333</v>
      </c>
      <c r="L9" t="s">
        <v>6</v>
      </c>
      <c r="M9">
        <v>0</v>
      </c>
      <c r="N9" t="s">
        <v>43</v>
      </c>
      <c r="O9" t="s">
        <v>40</v>
      </c>
    </row>
    <row r="10" spans="2:15" x14ac:dyDescent="0.25">
      <c r="B10" t="s">
        <v>44</v>
      </c>
      <c r="C10">
        <v>40</v>
      </c>
      <c r="D10" t="s">
        <v>45</v>
      </c>
      <c r="E10" t="s">
        <v>46</v>
      </c>
      <c r="F10" t="s">
        <v>47</v>
      </c>
      <c r="G10" t="s">
        <v>47</v>
      </c>
      <c r="H10" t="s">
        <v>48</v>
      </c>
      <c r="J10">
        <v>21</v>
      </c>
      <c r="K10">
        <v>21</v>
      </c>
      <c r="L10" t="s">
        <v>6</v>
      </c>
      <c r="M10">
        <v>0</v>
      </c>
      <c r="N10" t="s">
        <v>49</v>
      </c>
      <c r="O10" t="s">
        <v>50</v>
      </c>
    </row>
    <row r="11" spans="2:15" x14ac:dyDescent="0.25">
      <c r="B11" t="s">
        <v>51</v>
      </c>
      <c r="C11">
        <v>21</v>
      </c>
      <c r="D11" t="s">
        <v>52</v>
      </c>
      <c r="E11" t="s">
        <v>51</v>
      </c>
      <c r="F11" t="s">
        <v>53</v>
      </c>
      <c r="J11" t="s">
        <v>54</v>
      </c>
      <c r="K11" t="s">
        <v>55</v>
      </c>
      <c r="L11" t="s">
        <v>6</v>
      </c>
      <c r="M11">
        <v>0</v>
      </c>
      <c r="N11" t="s">
        <v>56</v>
      </c>
      <c r="O11" t="s">
        <v>57</v>
      </c>
    </row>
    <row r="12" spans="2:15" x14ac:dyDescent="0.25">
      <c r="B12" t="s">
        <v>58</v>
      </c>
      <c r="C12">
        <v>75</v>
      </c>
      <c r="D12" t="s">
        <v>59</v>
      </c>
      <c r="E12" t="s">
        <v>60</v>
      </c>
      <c r="F12" s="1" t="s">
        <v>61</v>
      </c>
      <c r="J12" t="s">
        <v>62</v>
      </c>
      <c r="K12" t="s">
        <v>63</v>
      </c>
      <c r="L12" t="s">
        <v>6</v>
      </c>
      <c r="M12">
        <v>0</v>
      </c>
      <c r="N12" t="s">
        <v>64</v>
      </c>
      <c r="O12" t="s">
        <v>65</v>
      </c>
    </row>
    <row r="13" spans="2:15" x14ac:dyDescent="0.25">
      <c r="B13" t="s">
        <v>66</v>
      </c>
      <c r="C13">
        <v>71</v>
      </c>
      <c r="D13" t="s">
        <v>67</v>
      </c>
      <c r="E13" t="s">
        <v>66</v>
      </c>
      <c r="F13" s="1" t="s">
        <v>68</v>
      </c>
      <c r="J13">
        <v>318437777</v>
      </c>
      <c r="K13">
        <v>318411377</v>
      </c>
      <c r="L13" t="s">
        <v>6</v>
      </c>
      <c r="M13">
        <v>0</v>
      </c>
      <c r="N13" t="s">
        <v>69</v>
      </c>
      <c r="O13" t="s">
        <v>70</v>
      </c>
    </row>
    <row r="14" spans="2:15" x14ac:dyDescent="0.25">
      <c r="B14" t="s">
        <v>71</v>
      </c>
      <c r="C14">
        <v>77</v>
      </c>
      <c r="D14" t="s">
        <v>72</v>
      </c>
      <c r="E14" t="s">
        <v>73</v>
      </c>
      <c r="F14" s="1" t="s">
        <v>74</v>
      </c>
      <c r="G14" s="1" t="s">
        <v>74</v>
      </c>
      <c r="H14" t="s">
        <v>75</v>
      </c>
      <c r="J14">
        <v>81290034845</v>
      </c>
      <c r="K14">
        <v>81290034845</v>
      </c>
      <c r="L14" t="s">
        <v>6</v>
      </c>
      <c r="M14">
        <v>0</v>
      </c>
      <c r="N14" t="s">
        <v>76</v>
      </c>
      <c r="O14" t="s">
        <v>77</v>
      </c>
    </row>
    <row r="15" spans="2:15" x14ac:dyDescent="0.25">
      <c r="B15" t="s">
        <v>78</v>
      </c>
      <c r="C15">
        <v>68</v>
      </c>
      <c r="D15" t="s">
        <v>79</v>
      </c>
      <c r="E15" t="s">
        <v>78</v>
      </c>
      <c r="F15" t="s">
        <v>80</v>
      </c>
      <c r="H15">
        <v>3173012409690000</v>
      </c>
      <c r="J15">
        <v>81233868624</v>
      </c>
      <c r="K15">
        <v>0</v>
      </c>
      <c r="L15" t="s">
        <v>6</v>
      </c>
      <c r="M15">
        <v>0</v>
      </c>
      <c r="N15" t="s">
        <v>81</v>
      </c>
      <c r="O15">
        <v>0</v>
      </c>
    </row>
    <row r="16" spans="2:15" x14ac:dyDescent="0.25">
      <c r="B16" t="s">
        <v>82</v>
      </c>
      <c r="C16">
        <v>33</v>
      </c>
      <c r="D16" t="s">
        <v>83</v>
      </c>
      <c r="E16" t="s">
        <v>82</v>
      </c>
      <c r="F16" t="s">
        <v>84</v>
      </c>
      <c r="G16" t="s">
        <v>84</v>
      </c>
      <c r="H16" t="s">
        <v>85</v>
      </c>
      <c r="J16">
        <v>215212552</v>
      </c>
      <c r="K16">
        <v>215212900</v>
      </c>
      <c r="L16" t="s">
        <v>6</v>
      </c>
      <c r="M16">
        <v>0</v>
      </c>
      <c r="N16" t="s">
        <v>86</v>
      </c>
      <c r="O16" t="s">
        <v>87</v>
      </c>
    </row>
    <row r="17" spans="2:15" x14ac:dyDescent="0.25">
      <c r="B17" t="s">
        <v>88</v>
      </c>
      <c r="C17">
        <v>8</v>
      </c>
      <c r="D17" t="s">
        <v>89</v>
      </c>
      <c r="E17" t="s">
        <v>88</v>
      </c>
      <c r="L17" t="s">
        <v>6</v>
      </c>
      <c r="M17">
        <v>0</v>
      </c>
      <c r="N17" t="s">
        <v>6</v>
      </c>
    </row>
    <row r="18" spans="2:15" x14ac:dyDescent="0.25">
      <c r="B18" t="s">
        <v>90</v>
      </c>
      <c r="C18">
        <v>65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J18">
        <v>21456789</v>
      </c>
      <c r="K18">
        <v>21456790</v>
      </c>
      <c r="L18" t="s">
        <v>6</v>
      </c>
      <c r="M18">
        <v>0</v>
      </c>
      <c r="N18" t="s">
        <v>96</v>
      </c>
      <c r="O18" t="s">
        <v>97</v>
      </c>
    </row>
    <row r="19" spans="2:15" x14ac:dyDescent="0.25">
      <c r="B19" t="s">
        <v>90</v>
      </c>
      <c r="C19">
        <v>63</v>
      </c>
      <c r="D19" t="s">
        <v>98</v>
      </c>
      <c r="E19" t="s">
        <v>92</v>
      </c>
      <c r="F19" t="s">
        <v>99</v>
      </c>
      <c r="G19" t="s">
        <v>100</v>
      </c>
      <c r="H19" t="s">
        <v>95</v>
      </c>
      <c r="J19">
        <v>0</v>
      </c>
      <c r="K19">
        <v>0</v>
      </c>
      <c r="L19" t="s">
        <v>6</v>
      </c>
      <c r="M19">
        <v>0</v>
      </c>
      <c r="N19" t="s">
        <v>101</v>
      </c>
      <c r="O19">
        <v>0</v>
      </c>
    </row>
    <row r="20" spans="2:15" x14ac:dyDescent="0.25">
      <c r="B20" t="s">
        <v>102</v>
      </c>
      <c r="C20">
        <v>25</v>
      </c>
      <c r="D20" t="s">
        <v>103</v>
      </c>
      <c r="E20" t="s">
        <v>104</v>
      </c>
      <c r="F20" t="s">
        <v>105</v>
      </c>
      <c r="J20">
        <v>21000000</v>
      </c>
      <c r="K20">
        <v>21000000</v>
      </c>
      <c r="L20" t="s">
        <v>6</v>
      </c>
      <c r="M20">
        <v>0</v>
      </c>
      <c r="N20" t="s">
        <v>106</v>
      </c>
      <c r="O20" t="s">
        <v>104</v>
      </c>
    </row>
    <row r="21" spans="2:15" x14ac:dyDescent="0.25">
      <c r="B21" t="s">
        <v>107</v>
      </c>
      <c r="C21">
        <v>16</v>
      </c>
      <c r="D21" t="s">
        <v>108</v>
      </c>
      <c r="E21" t="s">
        <v>107</v>
      </c>
      <c r="F21" t="s">
        <v>109</v>
      </c>
      <c r="L21" t="s">
        <v>6</v>
      </c>
      <c r="M21">
        <v>0</v>
      </c>
    </row>
    <row r="22" spans="2:15" x14ac:dyDescent="0.25">
      <c r="B22" t="s">
        <v>110</v>
      </c>
      <c r="C22">
        <v>5</v>
      </c>
      <c r="D22" t="s">
        <v>111</v>
      </c>
      <c r="E22" t="s">
        <v>110</v>
      </c>
      <c r="L22" t="s">
        <v>6</v>
      </c>
      <c r="M22">
        <v>0</v>
      </c>
      <c r="N22" t="s">
        <v>6</v>
      </c>
    </row>
    <row r="23" spans="2:15" x14ac:dyDescent="0.25">
      <c r="B23" t="s">
        <v>112</v>
      </c>
      <c r="C23">
        <v>18</v>
      </c>
      <c r="D23" t="s">
        <v>113</v>
      </c>
      <c r="E23" t="s">
        <v>114</v>
      </c>
      <c r="F23" t="s">
        <v>115</v>
      </c>
      <c r="G23" t="s">
        <v>115</v>
      </c>
      <c r="H23" t="s">
        <v>116</v>
      </c>
      <c r="J23">
        <v>234</v>
      </c>
      <c r="K23">
        <v>456</v>
      </c>
      <c r="L23" t="s">
        <v>6</v>
      </c>
      <c r="M23">
        <v>0</v>
      </c>
      <c r="N23" t="s">
        <v>117</v>
      </c>
      <c r="O23" t="s">
        <v>118</v>
      </c>
    </row>
    <row r="24" spans="2:15" x14ac:dyDescent="0.25">
      <c r="B24" t="s">
        <v>119</v>
      </c>
      <c r="C24">
        <v>36</v>
      </c>
      <c r="D24" t="s">
        <v>120</v>
      </c>
      <c r="E24" t="s">
        <v>121</v>
      </c>
      <c r="F24" t="s">
        <v>122</v>
      </c>
      <c r="G24" t="s">
        <v>122</v>
      </c>
      <c r="H24" t="s">
        <v>123</v>
      </c>
      <c r="J24">
        <v>123</v>
      </c>
      <c r="K24">
        <v>456</v>
      </c>
      <c r="L24" t="s">
        <v>6</v>
      </c>
      <c r="M24">
        <v>0</v>
      </c>
      <c r="N24" t="s">
        <v>124</v>
      </c>
      <c r="O24" t="s">
        <v>125</v>
      </c>
    </row>
    <row r="25" spans="2:15" x14ac:dyDescent="0.25">
      <c r="B25" t="s">
        <v>126</v>
      </c>
      <c r="C25">
        <v>13</v>
      </c>
      <c r="D25" t="s">
        <v>127</v>
      </c>
      <c r="E25" t="s">
        <v>128</v>
      </c>
      <c r="F25" t="s">
        <v>129</v>
      </c>
      <c r="G25" t="s">
        <v>130</v>
      </c>
      <c r="H25" t="s">
        <v>123</v>
      </c>
      <c r="J25">
        <v>2100000</v>
      </c>
      <c r="K25">
        <v>2100000</v>
      </c>
      <c r="L25" t="s">
        <v>6</v>
      </c>
      <c r="M25">
        <v>0</v>
      </c>
      <c r="N25" t="s">
        <v>131</v>
      </c>
      <c r="O25" t="s">
        <v>132</v>
      </c>
    </row>
    <row r="26" spans="2:15" x14ac:dyDescent="0.25">
      <c r="B26" t="s">
        <v>133</v>
      </c>
      <c r="C26">
        <v>10</v>
      </c>
      <c r="D26" t="s">
        <v>134</v>
      </c>
      <c r="E26" t="s">
        <v>133</v>
      </c>
      <c r="L26" t="s">
        <v>6</v>
      </c>
      <c r="M26">
        <v>0</v>
      </c>
      <c r="N26" t="s">
        <v>6</v>
      </c>
    </row>
    <row r="27" spans="2:15" x14ac:dyDescent="0.25">
      <c r="B27" t="s">
        <v>135</v>
      </c>
      <c r="C27">
        <v>3</v>
      </c>
      <c r="D27" t="s">
        <v>136</v>
      </c>
      <c r="E27" t="s">
        <v>137</v>
      </c>
      <c r="F27" t="s">
        <v>138</v>
      </c>
      <c r="G27" t="s">
        <v>138</v>
      </c>
      <c r="H27" t="s">
        <v>139</v>
      </c>
      <c r="J27">
        <v>215236</v>
      </c>
      <c r="K27">
        <v>215237</v>
      </c>
      <c r="L27" t="s">
        <v>6</v>
      </c>
      <c r="M27">
        <v>0</v>
      </c>
      <c r="N27" t="s">
        <v>140</v>
      </c>
      <c r="O27" t="s">
        <v>141</v>
      </c>
    </row>
    <row r="28" spans="2:15" x14ac:dyDescent="0.25">
      <c r="B28" t="s">
        <v>142</v>
      </c>
      <c r="C28">
        <v>32</v>
      </c>
      <c r="D28" t="s">
        <v>143</v>
      </c>
      <c r="E28" t="s">
        <v>144</v>
      </c>
      <c r="F28" t="s">
        <v>145</v>
      </c>
      <c r="G28" t="s">
        <v>145</v>
      </c>
      <c r="H28" t="s">
        <v>146</v>
      </c>
      <c r="J28">
        <v>2243152</v>
      </c>
      <c r="K28">
        <v>2243153</v>
      </c>
      <c r="L28" t="s">
        <v>6</v>
      </c>
      <c r="M28">
        <v>0</v>
      </c>
      <c r="N28" t="s">
        <v>147</v>
      </c>
      <c r="O28" t="s">
        <v>148</v>
      </c>
    </row>
    <row r="29" spans="2:15" x14ac:dyDescent="0.25">
      <c r="B29" t="s">
        <v>149</v>
      </c>
      <c r="C29">
        <v>57</v>
      </c>
      <c r="D29" t="s">
        <v>150</v>
      </c>
      <c r="E29" t="s">
        <v>151</v>
      </c>
      <c r="F29" t="s">
        <v>152</v>
      </c>
      <c r="G29" t="s">
        <v>153</v>
      </c>
      <c r="H29" t="s">
        <v>154</v>
      </c>
      <c r="J29">
        <v>2179191234</v>
      </c>
      <c r="K29">
        <v>2179191233</v>
      </c>
      <c r="L29" t="s">
        <v>6</v>
      </c>
      <c r="M29">
        <v>0</v>
      </c>
      <c r="N29" t="s">
        <v>155</v>
      </c>
      <c r="O29">
        <v>2</v>
      </c>
    </row>
    <row r="30" spans="2:15" x14ac:dyDescent="0.25">
      <c r="B30" t="s">
        <v>156</v>
      </c>
      <c r="C30">
        <v>22</v>
      </c>
      <c r="D30" t="s">
        <v>157</v>
      </c>
      <c r="E30" t="s">
        <v>158</v>
      </c>
      <c r="F30" t="s">
        <v>159</v>
      </c>
      <c r="G30" t="s">
        <v>160</v>
      </c>
      <c r="H30" t="s">
        <v>161</v>
      </c>
      <c r="J30" t="s">
        <v>162</v>
      </c>
      <c r="K30" t="s">
        <v>162</v>
      </c>
      <c r="L30" t="s">
        <v>6</v>
      </c>
      <c r="M30">
        <v>0</v>
      </c>
      <c r="N30" t="s">
        <v>163</v>
      </c>
      <c r="O30" t="s">
        <v>164</v>
      </c>
    </row>
    <row r="31" spans="2:15" x14ac:dyDescent="0.25">
      <c r="B31" t="s">
        <v>165</v>
      </c>
      <c r="C31">
        <v>35</v>
      </c>
      <c r="D31" t="s">
        <v>166</v>
      </c>
      <c r="E31" t="s">
        <v>167</v>
      </c>
      <c r="F31" t="s">
        <v>168</v>
      </c>
      <c r="G31" t="s">
        <v>169</v>
      </c>
      <c r="H31" t="s">
        <v>170</v>
      </c>
      <c r="J31">
        <v>2130013001</v>
      </c>
      <c r="K31">
        <v>2130013002</v>
      </c>
      <c r="L31" t="s">
        <v>6</v>
      </c>
      <c r="M31">
        <v>0</v>
      </c>
      <c r="N31" t="s">
        <v>171</v>
      </c>
      <c r="O31" t="s">
        <v>172</v>
      </c>
    </row>
    <row r="32" spans="2:15" x14ac:dyDescent="0.25">
      <c r="B32" t="s">
        <v>173</v>
      </c>
      <c r="C32">
        <v>11</v>
      </c>
      <c r="D32" t="s">
        <v>174</v>
      </c>
      <c r="E32" t="s">
        <v>175</v>
      </c>
      <c r="F32" t="s">
        <v>176</v>
      </c>
      <c r="G32" t="s">
        <v>176</v>
      </c>
      <c r="H32" t="s">
        <v>177</v>
      </c>
      <c r="J32">
        <v>456</v>
      </c>
      <c r="K32">
        <v>567</v>
      </c>
      <c r="L32" t="s">
        <v>6</v>
      </c>
      <c r="M32">
        <v>0</v>
      </c>
      <c r="N32" t="s">
        <v>124</v>
      </c>
      <c r="O32" t="s">
        <v>178</v>
      </c>
    </row>
    <row r="33" spans="2:15" x14ac:dyDescent="0.25">
      <c r="B33" t="s">
        <v>179</v>
      </c>
      <c r="C33">
        <v>29</v>
      </c>
      <c r="D33" t="s">
        <v>180</v>
      </c>
      <c r="E33" t="s">
        <v>181</v>
      </c>
      <c r="F33" t="s">
        <v>182</v>
      </c>
      <c r="J33" t="s">
        <v>183</v>
      </c>
      <c r="K33" t="s">
        <v>184</v>
      </c>
      <c r="L33" t="s">
        <v>6</v>
      </c>
      <c r="M33">
        <v>0</v>
      </c>
      <c r="N33" t="s">
        <v>185</v>
      </c>
      <c r="O33" t="s">
        <v>181</v>
      </c>
    </row>
    <row r="34" spans="2:15" x14ac:dyDescent="0.25">
      <c r="B34" t="s">
        <v>186</v>
      </c>
      <c r="C34">
        <v>37</v>
      </c>
      <c r="D34" t="s">
        <v>186</v>
      </c>
      <c r="E34" t="s">
        <v>187</v>
      </c>
      <c r="F34" t="s">
        <v>188</v>
      </c>
      <c r="J34">
        <v>0</v>
      </c>
      <c r="K34">
        <v>0</v>
      </c>
      <c r="L34" t="s">
        <v>6</v>
      </c>
      <c r="M34">
        <v>0</v>
      </c>
      <c r="N34" t="s">
        <v>189</v>
      </c>
      <c r="O34" t="s">
        <v>187</v>
      </c>
    </row>
    <row r="35" spans="2:15" x14ac:dyDescent="0.25">
      <c r="B35" t="s">
        <v>190</v>
      </c>
      <c r="C35">
        <v>30</v>
      </c>
      <c r="D35" t="s">
        <v>191</v>
      </c>
      <c r="E35" t="s">
        <v>192</v>
      </c>
      <c r="F35" t="s">
        <v>193</v>
      </c>
      <c r="H35">
        <v>0</v>
      </c>
      <c r="J35">
        <v>217501915</v>
      </c>
      <c r="K35">
        <v>217660986</v>
      </c>
      <c r="L35" t="s">
        <v>6</v>
      </c>
      <c r="M35">
        <v>0</v>
      </c>
      <c r="N35" t="s">
        <v>194</v>
      </c>
      <c r="O35">
        <v>0</v>
      </c>
    </row>
    <row r="36" spans="2:15" x14ac:dyDescent="0.25">
      <c r="B36" t="s">
        <v>195</v>
      </c>
      <c r="C36">
        <v>24</v>
      </c>
      <c r="D36" t="s">
        <v>196</v>
      </c>
      <c r="E36" t="s">
        <v>197</v>
      </c>
      <c r="F36" t="s">
        <v>198</v>
      </c>
      <c r="J36">
        <v>215577775</v>
      </c>
      <c r="K36">
        <v>215577775</v>
      </c>
      <c r="L36" t="s">
        <v>6</v>
      </c>
      <c r="M36">
        <v>0</v>
      </c>
      <c r="N36" t="s">
        <v>199</v>
      </c>
      <c r="O36" t="s">
        <v>200</v>
      </c>
    </row>
    <row r="37" spans="2:15" x14ac:dyDescent="0.25">
      <c r="B37" t="s">
        <v>201</v>
      </c>
      <c r="C37">
        <v>34</v>
      </c>
      <c r="D37" t="s">
        <v>202</v>
      </c>
      <c r="E37" t="s">
        <v>203</v>
      </c>
      <c r="F37" t="s">
        <v>204</v>
      </c>
      <c r="G37" t="s">
        <v>204</v>
      </c>
      <c r="H37" t="s">
        <v>204</v>
      </c>
      <c r="J37">
        <v>0</v>
      </c>
      <c r="K37">
        <v>0</v>
      </c>
      <c r="L37" t="s">
        <v>6</v>
      </c>
      <c r="M37">
        <v>0</v>
      </c>
      <c r="N37" t="s">
        <v>205</v>
      </c>
      <c r="O37" t="s">
        <v>204</v>
      </c>
    </row>
    <row r="38" spans="2:15" x14ac:dyDescent="0.25">
      <c r="B38" t="s">
        <v>206</v>
      </c>
      <c r="C38">
        <v>38</v>
      </c>
      <c r="D38" t="s">
        <v>207</v>
      </c>
      <c r="E38" t="s">
        <v>208</v>
      </c>
      <c r="F38" t="s">
        <v>209</v>
      </c>
      <c r="G38" t="s">
        <v>210</v>
      </c>
      <c r="H38" t="s">
        <v>211</v>
      </c>
      <c r="J38">
        <v>2183780000</v>
      </c>
      <c r="K38">
        <v>2183780001</v>
      </c>
      <c r="L38" t="s">
        <v>6</v>
      </c>
      <c r="M38">
        <v>0</v>
      </c>
      <c r="N38" t="s">
        <v>212</v>
      </c>
      <c r="O38" t="s">
        <v>213</v>
      </c>
    </row>
    <row r="39" spans="2:15" x14ac:dyDescent="0.25">
      <c r="B39" t="s">
        <v>214</v>
      </c>
      <c r="C39">
        <v>19</v>
      </c>
      <c r="D39" t="s">
        <v>215</v>
      </c>
      <c r="E39" t="s">
        <v>214</v>
      </c>
      <c r="L39" t="s">
        <v>6</v>
      </c>
      <c r="M39">
        <v>0</v>
      </c>
    </row>
    <row r="40" spans="2:15" x14ac:dyDescent="0.25">
      <c r="B40" t="s">
        <v>216</v>
      </c>
      <c r="C40">
        <v>31</v>
      </c>
      <c r="D40" t="s">
        <v>217</v>
      </c>
      <c r="E40" t="s">
        <v>216</v>
      </c>
      <c r="F40" t="s">
        <v>204</v>
      </c>
      <c r="G40" t="s">
        <v>204</v>
      </c>
      <c r="J40">
        <v>21</v>
      </c>
      <c r="K40">
        <v>21</v>
      </c>
      <c r="L40" t="s">
        <v>6</v>
      </c>
      <c r="M40">
        <v>0</v>
      </c>
      <c r="N40" t="s">
        <v>218</v>
      </c>
      <c r="O40" t="s">
        <v>204</v>
      </c>
    </row>
    <row r="41" spans="2:15" x14ac:dyDescent="0.25">
      <c r="B41" t="s">
        <v>219</v>
      </c>
      <c r="C41">
        <v>6</v>
      </c>
      <c r="D41" t="s">
        <v>220</v>
      </c>
      <c r="E41" t="s">
        <v>219</v>
      </c>
      <c r="F41" t="s">
        <v>221</v>
      </c>
      <c r="L41" t="s">
        <v>6</v>
      </c>
      <c r="M41">
        <v>0</v>
      </c>
      <c r="N41" t="s">
        <v>6</v>
      </c>
    </row>
    <row r="42" spans="2:15" x14ac:dyDescent="0.25">
      <c r="B42" t="s">
        <v>222</v>
      </c>
      <c r="C42">
        <v>12</v>
      </c>
      <c r="D42" t="s">
        <v>223</v>
      </c>
      <c r="E42" t="s">
        <v>222</v>
      </c>
      <c r="F42" t="s">
        <v>109</v>
      </c>
      <c r="L42" t="s">
        <v>6</v>
      </c>
      <c r="M42">
        <v>0</v>
      </c>
    </row>
    <row r="43" spans="2:15" x14ac:dyDescent="0.25">
      <c r="B43" t="s">
        <v>224</v>
      </c>
      <c r="C43">
        <v>41</v>
      </c>
      <c r="D43" t="s">
        <v>225</v>
      </c>
      <c r="E43" t="s">
        <v>226</v>
      </c>
      <c r="F43" t="s">
        <v>227</v>
      </c>
      <c r="G43" t="s">
        <v>228</v>
      </c>
      <c r="H43" t="s">
        <v>229</v>
      </c>
      <c r="J43">
        <v>62254</v>
      </c>
      <c r="K43">
        <v>62345</v>
      </c>
      <c r="L43" t="s">
        <v>6</v>
      </c>
      <c r="M43">
        <v>0</v>
      </c>
      <c r="N43" t="s">
        <v>230</v>
      </c>
      <c r="O43" t="s">
        <v>231</v>
      </c>
    </row>
    <row r="44" spans="2:15" x14ac:dyDescent="0.25">
      <c r="B44" t="s">
        <v>232</v>
      </c>
      <c r="C44">
        <v>76</v>
      </c>
      <c r="D44" t="s">
        <v>233</v>
      </c>
      <c r="E44" t="s">
        <v>234</v>
      </c>
      <c r="F44" s="1" t="s">
        <v>235</v>
      </c>
      <c r="J44" t="s">
        <v>236</v>
      </c>
      <c r="K44" t="s">
        <v>237</v>
      </c>
      <c r="L44" t="s">
        <v>6</v>
      </c>
      <c r="M44">
        <v>0</v>
      </c>
      <c r="N44" t="s">
        <v>238</v>
      </c>
      <c r="O44" t="s">
        <v>239</v>
      </c>
    </row>
    <row r="45" spans="2:15" x14ac:dyDescent="0.25">
      <c r="B45" t="s">
        <v>240</v>
      </c>
      <c r="C45">
        <v>55</v>
      </c>
      <c r="D45" t="s">
        <v>241</v>
      </c>
      <c r="E45" t="s">
        <v>242</v>
      </c>
      <c r="F45" t="s">
        <v>243</v>
      </c>
      <c r="G45" t="s">
        <v>244</v>
      </c>
      <c r="H45" t="s">
        <v>245</v>
      </c>
      <c r="J45">
        <v>21543</v>
      </c>
      <c r="K45">
        <v>21544</v>
      </c>
      <c r="L45" t="s">
        <v>6</v>
      </c>
      <c r="M45">
        <v>0</v>
      </c>
      <c r="N45" t="s">
        <v>246</v>
      </c>
      <c r="O45" t="s">
        <v>247</v>
      </c>
    </row>
    <row r="46" spans="2:15" x14ac:dyDescent="0.25">
      <c r="B46" t="s">
        <v>240</v>
      </c>
      <c r="C46">
        <v>43</v>
      </c>
      <c r="D46" t="s">
        <v>248</v>
      </c>
      <c r="E46" t="s">
        <v>242</v>
      </c>
      <c r="F46" t="s">
        <v>249</v>
      </c>
      <c r="G46" t="s">
        <v>244</v>
      </c>
      <c r="H46" t="s">
        <v>245</v>
      </c>
      <c r="J46">
        <v>2567</v>
      </c>
      <c r="K46">
        <v>456</v>
      </c>
      <c r="L46" t="s">
        <v>6</v>
      </c>
      <c r="M46">
        <v>0</v>
      </c>
      <c r="N46" t="s">
        <v>250</v>
      </c>
      <c r="O46" t="s">
        <v>251</v>
      </c>
    </row>
    <row r="47" spans="2:15" x14ac:dyDescent="0.25">
      <c r="B47" t="s">
        <v>252</v>
      </c>
      <c r="C47">
        <v>54</v>
      </c>
      <c r="D47" t="s">
        <v>253</v>
      </c>
      <c r="E47" t="s">
        <v>254</v>
      </c>
      <c r="F47" t="s">
        <v>255</v>
      </c>
      <c r="G47" t="s">
        <v>244</v>
      </c>
      <c r="H47" t="s">
        <v>245</v>
      </c>
      <c r="J47">
        <v>370638884</v>
      </c>
      <c r="K47">
        <v>370627631</v>
      </c>
      <c r="L47" t="s">
        <v>6</v>
      </c>
      <c r="M47">
        <v>0</v>
      </c>
      <c r="N47" t="s">
        <v>256</v>
      </c>
      <c r="O47" t="s">
        <v>257</v>
      </c>
    </row>
    <row r="48" spans="2:15" x14ac:dyDescent="0.25">
      <c r="B48" t="s">
        <v>258</v>
      </c>
      <c r="C48">
        <v>49</v>
      </c>
      <c r="D48" t="s">
        <v>259</v>
      </c>
      <c r="E48" t="s">
        <v>260</v>
      </c>
      <c r="F48" t="s">
        <v>261</v>
      </c>
      <c r="G48" t="s">
        <v>244</v>
      </c>
      <c r="H48" t="s">
        <v>245</v>
      </c>
      <c r="J48">
        <v>2345</v>
      </c>
      <c r="K48">
        <v>2346</v>
      </c>
      <c r="L48" t="s">
        <v>6</v>
      </c>
      <c r="M48">
        <v>0</v>
      </c>
      <c r="N48" t="s">
        <v>262</v>
      </c>
      <c r="O48" t="s">
        <v>263</v>
      </c>
    </row>
    <row r="49" spans="2:15" x14ac:dyDescent="0.25">
      <c r="B49" t="s">
        <v>264</v>
      </c>
      <c r="C49">
        <v>58</v>
      </c>
      <c r="D49" t="s">
        <v>265</v>
      </c>
      <c r="E49" t="s">
        <v>266</v>
      </c>
      <c r="F49" s="1" t="s">
        <v>267</v>
      </c>
      <c r="J49">
        <v>246922402</v>
      </c>
      <c r="K49">
        <v>246921223</v>
      </c>
      <c r="L49" t="s">
        <v>6</v>
      </c>
      <c r="M49">
        <v>0</v>
      </c>
      <c r="N49" t="s">
        <v>268</v>
      </c>
      <c r="O49" s="1" t="s">
        <v>269</v>
      </c>
    </row>
    <row r="50" spans="2:15" x14ac:dyDescent="0.25">
      <c r="B50" t="s">
        <v>270</v>
      </c>
      <c r="C50">
        <v>62</v>
      </c>
      <c r="D50" t="s">
        <v>271</v>
      </c>
      <c r="E50" t="s">
        <v>272</v>
      </c>
      <c r="F50" t="s">
        <v>273</v>
      </c>
      <c r="G50" t="s">
        <v>244</v>
      </c>
      <c r="H50" t="s">
        <v>245</v>
      </c>
      <c r="J50">
        <v>6922402</v>
      </c>
      <c r="K50">
        <v>6921209</v>
      </c>
      <c r="L50" t="s">
        <v>6</v>
      </c>
      <c r="M50">
        <v>0</v>
      </c>
      <c r="N50" t="s">
        <v>274</v>
      </c>
      <c r="O50" t="s">
        <v>275</v>
      </c>
    </row>
    <row r="51" spans="2:15" x14ac:dyDescent="0.25">
      <c r="B51" t="s">
        <v>276</v>
      </c>
      <c r="C51">
        <v>59</v>
      </c>
      <c r="D51" t="s">
        <v>277</v>
      </c>
      <c r="E51" t="s">
        <v>278</v>
      </c>
      <c r="F51" t="s">
        <v>279</v>
      </c>
      <c r="G51" t="s">
        <v>244</v>
      </c>
      <c r="H51" t="s">
        <v>245</v>
      </c>
      <c r="J51">
        <v>45678</v>
      </c>
      <c r="K51">
        <v>45679</v>
      </c>
      <c r="L51" t="s">
        <v>6</v>
      </c>
      <c r="M51">
        <v>0</v>
      </c>
      <c r="N51" t="s">
        <v>250</v>
      </c>
      <c r="O51" t="s">
        <v>280</v>
      </c>
    </row>
    <row r="52" spans="2:15" x14ac:dyDescent="0.25">
      <c r="B52" t="s">
        <v>281</v>
      </c>
      <c r="C52">
        <v>74</v>
      </c>
      <c r="D52" t="s">
        <v>282</v>
      </c>
      <c r="E52" t="s">
        <v>283</v>
      </c>
      <c r="F52" s="1" t="s">
        <v>284</v>
      </c>
      <c r="J52" t="s">
        <v>285</v>
      </c>
      <c r="K52">
        <v>2156950413</v>
      </c>
      <c r="L52" t="s">
        <v>6</v>
      </c>
      <c r="M52">
        <v>0</v>
      </c>
      <c r="N52" t="s">
        <v>286</v>
      </c>
      <c r="O52" t="s">
        <v>287</v>
      </c>
    </row>
    <row r="53" spans="2:15" x14ac:dyDescent="0.25">
      <c r="B53" t="s">
        <v>288</v>
      </c>
      <c r="C53">
        <v>47</v>
      </c>
      <c r="D53" t="s">
        <v>289</v>
      </c>
      <c r="E53" t="s">
        <v>290</v>
      </c>
      <c r="F53" t="s">
        <v>291</v>
      </c>
      <c r="G53" t="s">
        <v>244</v>
      </c>
      <c r="H53" t="s">
        <v>245</v>
      </c>
      <c r="J53">
        <v>214356</v>
      </c>
      <c r="K53">
        <v>215765</v>
      </c>
      <c r="L53" t="s">
        <v>6</v>
      </c>
      <c r="M53">
        <v>0</v>
      </c>
      <c r="N53" t="s">
        <v>292</v>
      </c>
      <c r="O53" t="s">
        <v>293</v>
      </c>
    </row>
    <row r="54" spans="2:15" x14ac:dyDescent="0.25">
      <c r="B54" t="s">
        <v>294</v>
      </c>
      <c r="C54">
        <v>64</v>
      </c>
      <c r="D54" t="s">
        <v>295</v>
      </c>
      <c r="E54" t="s">
        <v>296</v>
      </c>
      <c r="F54" t="s">
        <v>297</v>
      </c>
      <c r="G54" t="s">
        <v>298</v>
      </c>
      <c r="H54" t="s">
        <v>245</v>
      </c>
      <c r="J54">
        <v>0</v>
      </c>
      <c r="K54">
        <v>0</v>
      </c>
      <c r="L54" t="s">
        <v>6</v>
      </c>
      <c r="M54">
        <v>0</v>
      </c>
      <c r="N54" t="s">
        <v>299</v>
      </c>
      <c r="O54" t="s">
        <v>300</v>
      </c>
    </row>
    <row r="55" spans="2:15" x14ac:dyDescent="0.25">
      <c r="B55" t="s">
        <v>301</v>
      </c>
      <c r="C55">
        <v>26</v>
      </c>
      <c r="D55" t="s">
        <v>302</v>
      </c>
      <c r="E55" t="s">
        <v>303</v>
      </c>
      <c r="F55" t="s">
        <v>304</v>
      </c>
      <c r="J55">
        <v>2123585500</v>
      </c>
      <c r="K55">
        <v>2123586446</v>
      </c>
      <c r="L55" t="s">
        <v>6</v>
      </c>
      <c r="M55">
        <v>0</v>
      </c>
      <c r="N55" t="s">
        <v>305</v>
      </c>
      <c r="O55" t="s">
        <v>306</v>
      </c>
    </row>
    <row r="56" spans="2:15" x14ac:dyDescent="0.25">
      <c r="B56" t="s">
        <v>307</v>
      </c>
      <c r="C56">
        <v>14</v>
      </c>
      <c r="D56" t="s">
        <v>308</v>
      </c>
      <c r="E56" t="s">
        <v>307</v>
      </c>
      <c r="F56" t="s">
        <v>309</v>
      </c>
      <c r="J56">
        <v>8295010</v>
      </c>
      <c r="K56">
        <v>8293257</v>
      </c>
      <c r="L56" t="s">
        <v>6</v>
      </c>
      <c r="M56">
        <v>0</v>
      </c>
    </row>
    <row r="57" spans="2:15" x14ac:dyDescent="0.25">
      <c r="B57" t="s">
        <v>310</v>
      </c>
      <c r="C57">
        <v>45</v>
      </c>
      <c r="D57" t="s">
        <v>311</v>
      </c>
      <c r="E57" t="s">
        <v>312</v>
      </c>
      <c r="F57" t="s">
        <v>313</v>
      </c>
      <c r="G57" t="s">
        <v>313</v>
      </c>
      <c r="H57">
        <v>10000000</v>
      </c>
      <c r="J57">
        <v>2123567</v>
      </c>
      <c r="K57">
        <v>212358</v>
      </c>
      <c r="L57" t="s">
        <v>6</v>
      </c>
      <c r="M57">
        <v>0</v>
      </c>
      <c r="N57" t="s">
        <v>314</v>
      </c>
      <c r="O57" t="s">
        <v>315</v>
      </c>
    </row>
    <row r="58" spans="2:15" x14ac:dyDescent="0.25">
      <c r="B58" t="s">
        <v>316</v>
      </c>
      <c r="C58">
        <v>60</v>
      </c>
      <c r="D58" t="s">
        <v>317</v>
      </c>
      <c r="E58" t="s">
        <v>318</v>
      </c>
      <c r="F58" t="s">
        <v>319</v>
      </c>
      <c r="G58" t="s">
        <v>320</v>
      </c>
      <c r="H58" t="s">
        <v>321</v>
      </c>
      <c r="J58">
        <v>622139838929</v>
      </c>
      <c r="K58">
        <v>622139838930</v>
      </c>
      <c r="L58" t="s">
        <v>6</v>
      </c>
      <c r="M58">
        <v>0</v>
      </c>
      <c r="N58" t="s">
        <v>322</v>
      </c>
      <c r="O58" t="s">
        <v>323</v>
      </c>
    </row>
    <row r="59" spans="2:15" x14ac:dyDescent="0.25">
      <c r="B59" t="s">
        <v>324</v>
      </c>
      <c r="C59">
        <v>61</v>
      </c>
      <c r="D59" t="s">
        <v>325</v>
      </c>
      <c r="E59" t="s">
        <v>326</v>
      </c>
      <c r="F59" t="s">
        <v>327</v>
      </c>
      <c r="G59" t="s">
        <v>328</v>
      </c>
      <c r="H59" t="s">
        <v>321</v>
      </c>
      <c r="J59">
        <v>2145675</v>
      </c>
      <c r="K59">
        <v>2145676</v>
      </c>
      <c r="L59" t="s">
        <v>6</v>
      </c>
      <c r="M59">
        <v>0</v>
      </c>
      <c r="N59" t="s">
        <v>329</v>
      </c>
      <c r="O59" t="s">
        <v>330</v>
      </c>
    </row>
    <row r="60" spans="2:15" x14ac:dyDescent="0.25">
      <c r="B60" t="s">
        <v>331</v>
      </c>
      <c r="C60">
        <v>78</v>
      </c>
      <c r="D60" t="s">
        <v>332</v>
      </c>
      <c r="E60" t="s">
        <v>333</v>
      </c>
      <c r="F60" t="s">
        <v>334</v>
      </c>
      <c r="G60" t="s">
        <v>334</v>
      </c>
      <c r="H60" t="s">
        <v>335</v>
      </c>
      <c r="J60">
        <v>2954790002</v>
      </c>
      <c r="K60">
        <v>2955516767</v>
      </c>
      <c r="L60" t="s">
        <v>6</v>
      </c>
      <c r="M60">
        <v>0</v>
      </c>
      <c r="N60" t="s">
        <v>336</v>
      </c>
      <c r="O60" t="s">
        <v>337</v>
      </c>
    </row>
    <row r="61" spans="2:15" x14ac:dyDescent="0.25">
      <c r="B61" t="s">
        <v>338</v>
      </c>
      <c r="C61">
        <v>73</v>
      </c>
      <c r="D61" t="s">
        <v>339</v>
      </c>
      <c r="E61" t="s">
        <v>340</v>
      </c>
      <c r="F61" t="s">
        <v>341</v>
      </c>
      <c r="J61">
        <v>318437777</v>
      </c>
      <c r="K61">
        <v>0</v>
      </c>
      <c r="L61" t="s">
        <v>6</v>
      </c>
      <c r="M61">
        <v>0</v>
      </c>
      <c r="N61" t="s">
        <v>342</v>
      </c>
      <c r="O61" t="s">
        <v>343</v>
      </c>
    </row>
    <row r="62" spans="2:15" x14ac:dyDescent="0.25">
      <c r="B62" t="s">
        <v>344</v>
      </c>
      <c r="C62">
        <v>9</v>
      </c>
      <c r="D62" t="s">
        <v>345</v>
      </c>
      <c r="E62" t="s">
        <v>346</v>
      </c>
      <c r="F62" t="s">
        <v>347</v>
      </c>
      <c r="G62" t="s">
        <v>347</v>
      </c>
      <c r="H62" t="s">
        <v>348</v>
      </c>
      <c r="J62">
        <v>123</v>
      </c>
      <c r="K62">
        <v>345</v>
      </c>
      <c r="L62" t="s">
        <v>6</v>
      </c>
      <c r="M62">
        <v>0</v>
      </c>
      <c r="N62" t="s">
        <v>349</v>
      </c>
      <c r="O62" t="s">
        <v>350</v>
      </c>
    </row>
    <row r="63" spans="2:15" x14ac:dyDescent="0.25">
      <c r="B63" t="s">
        <v>351</v>
      </c>
      <c r="C63">
        <v>39</v>
      </c>
      <c r="D63" t="s">
        <v>352</v>
      </c>
      <c r="E63" t="s">
        <v>353</v>
      </c>
      <c r="F63" t="s">
        <v>354</v>
      </c>
      <c r="G63" t="s">
        <v>355</v>
      </c>
      <c r="H63" t="s">
        <v>356</v>
      </c>
      <c r="J63">
        <v>22</v>
      </c>
      <c r="K63">
        <v>22</v>
      </c>
      <c r="L63" t="s">
        <v>6</v>
      </c>
      <c r="M63">
        <v>0</v>
      </c>
      <c r="N63" t="s">
        <v>357</v>
      </c>
      <c r="O63" t="s">
        <v>358</v>
      </c>
    </row>
    <row r="64" spans="2:15" x14ac:dyDescent="0.25">
      <c r="B64" t="s">
        <v>359</v>
      </c>
      <c r="C64">
        <v>42</v>
      </c>
      <c r="D64" t="s">
        <v>360</v>
      </c>
      <c r="E64" t="s">
        <v>361</v>
      </c>
      <c r="F64" t="s">
        <v>362</v>
      </c>
      <c r="G64" t="s">
        <v>355</v>
      </c>
      <c r="H64" t="s">
        <v>356</v>
      </c>
      <c r="J64">
        <v>22456</v>
      </c>
      <c r="K64">
        <v>22435</v>
      </c>
      <c r="L64" t="s">
        <v>6</v>
      </c>
      <c r="M64">
        <v>0</v>
      </c>
      <c r="N64" t="s">
        <v>357</v>
      </c>
      <c r="O64" t="s">
        <v>363</v>
      </c>
    </row>
    <row r="65" spans="2:15" x14ac:dyDescent="0.25">
      <c r="B65" t="s">
        <v>364</v>
      </c>
      <c r="C65">
        <v>2</v>
      </c>
      <c r="D65" t="s">
        <v>365</v>
      </c>
      <c r="E65" t="s">
        <v>366</v>
      </c>
      <c r="F65" t="s">
        <v>367</v>
      </c>
      <c r="G65" t="s">
        <v>367</v>
      </c>
      <c r="H65" t="s">
        <v>368</v>
      </c>
      <c r="J65">
        <v>123</v>
      </c>
      <c r="K65">
        <v>345</v>
      </c>
      <c r="L65" t="s">
        <v>6</v>
      </c>
      <c r="M65">
        <v>0</v>
      </c>
      <c r="N65" t="s">
        <v>117</v>
      </c>
      <c r="O65" t="s">
        <v>369</v>
      </c>
    </row>
    <row r="66" spans="2:15" x14ac:dyDescent="0.25">
      <c r="B66" t="s">
        <v>370</v>
      </c>
      <c r="C66">
        <v>56</v>
      </c>
      <c r="D66" t="s">
        <v>371</v>
      </c>
      <c r="E66" t="s">
        <v>372</v>
      </c>
      <c r="F66" t="s">
        <v>373</v>
      </c>
      <c r="G66" t="s">
        <v>374</v>
      </c>
      <c r="H66" t="s">
        <v>375</v>
      </c>
      <c r="J66">
        <v>2129337000</v>
      </c>
      <c r="K66">
        <v>2129336000</v>
      </c>
      <c r="L66" t="s">
        <v>6</v>
      </c>
      <c r="M66">
        <v>0</v>
      </c>
      <c r="N66" t="s">
        <v>376</v>
      </c>
      <c r="O66" t="s">
        <v>377</v>
      </c>
    </row>
    <row r="67" spans="2:15" x14ac:dyDescent="0.25">
      <c r="B67" t="s">
        <v>378</v>
      </c>
      <c r="C67">
        <v>15</v>
      </c>
      <c r="D67" t="s">
        <v>379</v>
      </c>
      <c r="E67" t="s">
        <v>380</v>
      </c>
      <c r="F67" t="s">
        <v>381</v>
      </c>
      <c r="G67" t="s">
        <v>381</v>
      </c>
      <c r="H67" t="s">
        <v>356</v>
      </c>
      <c r="J67" t="s">
        <v>382</v>
      </c>
      <c r="K67" t="s">
        <v>382</v>
      </c>
      <c r="L67" t="s">
        <v>6</v>
      </c>
      <c r="M67">
        <v>0</v>
      </c>
    </row>
    <row r="68" spans="2:15" x14ac:dyDescent="0.25">
      <c r="B68" t="s">
        <v>383</v>
      </c>
      <c r="C68">
        <v>52</v>
      </c>
      <c r="D68" t="s">
        <v>384</v>
      </c>
      <c r="E68" t="s">
        <v>385</v>
      </c>
      <c r="F68" t="s">
        <v>386</v>
      </c>
      <c r="J68">
        <v>62256</v>
      </c>
      <c r="K68">
        <v>62257</v>
      </c>
      <c r="L68" t="s">
        <v>6</v>
      </c>
      <c r="M68">
        <v>0</v>
      </c>
      <c r="N68" t="s">
        <v>387</v>
      </c>
      <c r="O68" t="s">
        <v>388</v>
      </c>
    </row>
    <row r="69" spans="2:15" x14ac:dyDescent="0.25">
      <c r="B69" t="s">
        <v>389</v>
      </c>
      <c r="C69">
        <v>28</v>
      </c>
      <c r="D69" t="s">
        <v>390</v>
      </c>
      <c r="E69" t="s">
        <v>391</v>
      </c>
      <c r="F69" t="s">
        <v>392</v>
      </c>
      <c r="J69">
        <v>0</v>
      </c>
      <c r="K69">
        <v>0</v>
      </c>
      <c r="L69" t="s">
        <v>6</v>
      </c>
      <c r="M69">
        <v>0</v>
      </c>
      <c r="N69" t="s">
        <v>393</v>
      </c>
      <c r="O69">
        <v>0</v>
      </c>
    </row>
    <row r="70" spans="2:15" x14ac:dyDescent="0.25">
      <c r="B70" t="s">
        <v>394</v>
      </c>
      <c r="C70">
        <v>70</v>
      </c>
      <c r="D70" t="s">
        <v>395</v>
      </c>
      <c r="E70" t="s">
        <v>396</v>
      </c>
      <c r="F70" t="s">
        <v>397</v>
      </c>
      <c r="J70">
        <v>218515550</v>
      </c>
      <c r="K70">
        <v>218515510</v>
      </c>
      <c r="L70" t="s">
        <v>6</v>
      </c>
      <c r="M70">
        <v>0</v>
      </c>
      <c r="N70" t="s">
        <v>398</v>
      </c>
      <c r="O70" t="s">
        <v>399</v>
      </c>
    </row>
    <row r="71" spans="2:15" x14ac:dyDescent="0.25">
      <c r="B71" t="s">
        <v>400</v>
      </c>
      <c r="C71">
        <v>79</v>
      </c>
      <c r="D71" t="s">
        <v>401</v>
      </c>
      <c r="E71" t="s">
        <v>400</v>
      </c>
      <c r="F71" s="1" t="s">
        <v>402</v>
      </c>
      <c r="G71" s="1" t="s">
        <v>402</v>
      </c>
      <c r="H71" t="s">
        <v>403</v>
      </c>
      <c r="J71">
        <v>2954790002</v>
      </c>
      <c r="K71">
        <v>2954790011</v>
      </c>
      <c r="L71" t="s">
        <v>6</v>
      </c>
      <c r="M71">
        <v>0</v>
      </c>
      <c r="N71" t="s">
        <v>404</v>
      </c>
      <c r="O71" t="s">
        <v>405</v>
      </c>
    </row>
    <row r="72" spans="2:15" x14ac:dyDescent="0.25">
      <c r="B72" t="s">
        <v>406</v>
      </c>
      <c r="C72">
        <v>1</v>
      </c>
      <c r="D72" t="s">
        <v>407</v>
      </c>
      <c r="E72" t="s">
        <v>408</v>
      </c>
      <c r="F72" t="s">
        <v>409</v>
      </c>
      <c r="G72" t="s">
        <v>410</v>
      </c>
      <c r="H72" t="s">
        <v>411</v>
      </c>
      <c r="J72">
        <v>2222</v>
      </c>
      <c r="K72">
        <v>11</v>
      </c>
      <c r="L72" t="s">
        <v>6</v>
      </c>
      <c r="M72">
        <v>0</v>
      </c>
      <c r="N72" t="s">
        <v>412</v>
      </c>
      <c r="O72">
        <v>1</v>
      </c>
    </row>
    <row r="73" spans="2:15" x14ac:dyDescent="0.25">
      <c r="B73" t="s">
        <v>413</v>
      </c>
      <c r="C73">
        <v>4</v>
      </c>
      <c r="D73" t="s">
        <v>414</v>
      </c>
      <c r="E73" t="s">
        <v>413</v>
      </c>
      <c r="L73" t="s">
        <v>6</v>
      </c>
      <c r="M73">
        <v>0</v>
      </c>
      <c r="N73" t="s">
        <v>6</v>
      </c>
    </row>
    <row r="74" spans="2:15" x14ac:dyDescent="0.25">
      <c r="B74" t="s">
        <v>415</v>
      </c>
      <c r="C74">
        <v>23</v>
      </c>
      <c r="D74" t="s">
        <v>416</v>
      </c>
      <c r="E74" t="s">
        <v>417</v>
      </c>
      <c r="F74" t="s">
        <v>418</v>
      </c>
      <c r="G74" t="s">
        <v>418</v>
      </c>
      <c r="H74" t="s">
        <v>419</v>
      </c>
      <c r="J74">
        <v>215292248</v>
      </c>
      <c r="K74">
        <v>215292248</v>
      </c>
      <c r="L74" t="s">
        <v>6</v>
      </c>
      <c r="M74">
        <v>0</v>
      </c>
      <c r="N74" t="s">
        <v>420</v>
      </c>
      <c r="O74" t="s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tabSelected="1" zoomScale="90" zoomScaleNormal="90" workbookViewId="0">
      <selection activeCell="C9" sqref="C9"/>
    </sheetView>
  </sheetViews>
  <sheetFormatPr defaultRowHeight="15" x14ac:dyDescent="0.25"/>
  <cols>
    <col min="2" max="2" width="17.85546875" style="4" bestFit="1" customWidth="1"/>
  </cols>
  <sheetData>
    <row r="1" spans="2:5" x14ac:dyDescent="0.25">
      <c r="B1" s="4" t="s">
        <v>600</v>
      </c>
      <c r="C1" t="s">
        <v>601</v>
      </c>
    </row>
    <row r="2" spans="2:5" x14ac:dyDescent="0.25">
      <c r="B2" s="4">
        <v>124000000000002</v>
      </c>
      <c r="C2" t="str">
        <f>'SEED - TblInstitution'!D3</f>
        <v>IMD</v>
      </c>
      <c r="E2" s="3" t="str">
        <f>CONCATENATE("PERFORM ""SchData-OLTP-Master"".""Func_TblCustomer_SET""(varSystemLoginSession, null, null, null, varInstitutionBranchID,  ", IF(EXACT(B2, ""), "null", B2), "::bigint, ", IF(EXACT(A2, ""), "null", "'"&amp;A2&amp;"'"), "::varchar); ")</f>
        <v xml:space="preserve">PERFORM "SchData-OLTP-Master"."Func_TblCustomer_SET"(varSystemLoginSession, null, null, null, varInstitutionBranchID,  124000000000002::bigint, null::varchar); </v>
      </c>
    </row>
    <row r="3" spans="2:5" x14ac:dyDescent="0.25">
      <c r="B3" s="4">
        <v>124000000000005</v>
      </c>
      <c r="C3" t="str">
        <f>'SEED - TblInstitution'!D6</f>
        <v>ACA</v>
      </c>
      <c r="E3" s="3" t="str">
        <f t="shared" ref="E3:E54" si="0">CONCATENATE("PERFORM ""SchData-OLTP-Master"".""Func_TblCustomer_SET""(varSystemLoginSession, null, null, null, varInstitutionBranchID,  ", IF(EXACT(B3, ""), "null", B3), "::bigint, ", IF(EXACT(A3, ""), "null", "'"&amp;A3&amp;"'"), "::varchar); ")</f>
        <v xml:space="preserve">PERFORM "SchData-OLTP-Master"."Func_TblCustomer_SET"(varSystemLoginSession, null, null, null, varInstitutionBranchID,  124000000000005::bigint, null::varchar); </v>
      </c>
    </row>
    <row r="4" spans="2:5" x14ac:dyDescent="0.25">
      <c r="B4" s="4">
        <v>124000000000006</v>
      </c>
      <c r="C4" t="str">
        <f>'SEED - TblInstitution'!D7</f>
        <v>ABI</v>
      </c>
      <c r="E4" s="3" t="str">
        <f t="shared" si="0"/>
        <v xml:space="preserve">PERFORM "SchData-OLTP-Master"."Func_TblCustomer_SET"(varSystemLoginSession, null, null, null, varInstitutionBranchID,  124000000000006::bigint, null::varchar); </v>
      </c>
    </row>
    <row r="5" spans="2:5" x14ac:dyDescent="0.25">
      <c r="B5" s="4">
        <v>124000000000007</v>
      </c>
      <c r="C5" t="str">
        <f>'SEED - TblInstitution'!D8</f>
        <v>LTA</v>
      </c>
      <c r="E5" s="3" t="str">
        <f t="shared" si="0"/>
        <v xml:space="preserve">PERFORM "SchData-OLTP-Master"."Func_TblCustomer_SET"(varSystemLoginSession, null, null, null, varInstitutionBranchID,  124000000000007::bigint, null::varchar); </v>
      </c>
    </row>
    <row r="6" spans="2:5" x14ac:dyDescent="0.25">
      <c r="B6" s="4">
        <v>124000000000008</v>
      </c>
      <c r="C6" t="str">
        <f>'SEED - TblInstitution'!D9</f>
        <v>ESI</v>
      </c>
      <c r="E6" s="3" t="str">
        <f t="shared" si="0"/>
        <v xml:space="preserve">PERFORM "SchData-OLTP-Master"."Func_TblCustomer_SET"(varSystemLoginSession, null, null, null, varInstitutionBranchID,  124000000000008::bigint, null::varchar); </v>
      </c>
    </row>
    <row r="7" spans="2:5" x14ac:dyDescent="0.25">
      <c r="B7" s="4">
        <v>124000000000009</v>
      </c>
      <c r="C7" t="str">
        <f>'SEED - TblInstitution'!D10</f>
        <v>BTU</v>
      </c>
      <c r="E7" s="3" t="str">
        <f t="shared" si="0"/>
        <v xml:space="preserve">PERFORM "SchData-OLTP-Master"."Func_TblCustomer_SET"(varSystemLoginSession, null, null, null, varInstitutionBranchID,  124000000000009::bigint, null::varchar); </v>
      </c>
    </row>
    <row r="8" spans="2:5" x14ac:dyDescent="0.25">
      <c r="B8" s="4">
        <v>124000000000010</v>
      </c>
      <c r="C8" t="str">
        <f>'SEED - TblInstitution'!D11</f>
        <v>CPM</v>
      </c>
      <c r="E8" s="3" t="str">
        <f t="shared" si="0"/>
        <v xml:space="preserve">PERFORM "SchData-OLTP-Master"."Func_TblCustomer_SET"(varSystemLoginSession, null, null, null, varInstitutionBranchID,  124000000000010::bigint, null::varchar); </v>
      </c>
    </row>
    <row r="9" spans="2:5" x14ac:dyDescent="0.25">
      <c r="B9" s="4">
        <v>124000000000011</v>
      </c>
      <c r="C9" t="str">
        <f>'SEED - TblInstitution'!D12</f>
        <v>DAYA</v>
      </c>
      <c r="E9" s="3" t="str">
        <f t="shared" si="0"/>
        <v xml:space="preserve">PERFORM "SchData-OLTP-Master"."Func_TblCustomer_SET"(varSystemLoginSession, null, null, null, varInstitutionBranchID,  124000000000011::bigint, null::varchar); </v>
      </c>
    </row>
    <row r="10" spans="2:5" x14ac:dyDescent="0.25">
      <c r="B10" s="4">
        <v>124000000000012</v>
      </c>
      <c r="C10" t="str">
        <f>'SEED - TblInstitution'!D13</f>
        <v>DDN</v>
      </c>
      <c r="E10" s="3" t="str">
        <f t="shared" si="0"/>
        <v xml:space="preserve">PERFORM "SchData-OLTP-Master"."Func_TblCustomer_SET"(varSystemLoginSession, null, null, null, varInstitutionBranchID,  124000000000012::bigint, null::varchar); </v>
      </c>
    </row>
    <row r="11" spans="2:5" x14ac:dyDescent="0.25">
      <c r="B11" s="4">
        <v>124000000000013</v>
      </c>
      <c r="C11" t="str">
        <f>'SEED - TblInstitution'!D14</f>
        <v>DHJ</v>
      </c>
      <c r="E11" s="3" t="str">
        <f t="shared" si="0"/>
        <v xml:space="preserve">PERFORM "SchData-OLTP-Master"."Func_TblCustomer_SET"(varSystemLoginSession, null, null, null, varInstitutionBranchID,  124000000000013::bigint, null::varchar); </v>
      </c>
    </row>
    <row r="12" spans="2:5" x14ac:dyDescent="0.25">
      <c r="B12" s="4">
        <v>124000000000014</v>
      </c>
      <c r="C12" t="str">
        <f>'SEED - TblInstitution'!D15</f>
        <v>DPS</v>
      </c>
      <c r="E12" s="3" t="str">
        <f t="shared" si="0"/>
        <v xml:space="preserve">PERFORM "SchData-OLTP-Master"."Func_TblCustomer_SET"(varSystemLoginSession, null, null, null, varInstitutionBranchID,  124000000000014::bigint, null::varchar); </v>
      </c>
    </row>
    <row r="13" spans="2:5" x14ac:dyDescent="0.25">
      <c r="B13" s="4">
        <v>124000000000015</v>
      </c>
      <c r="C13" t="str">
        <f>'SEED - TblInstitution'!D16</f>
        <v>DRP</v>
      </c>
      <c r="E13" s="3" t="str">
        <f t="shared" si="0"/>
        <v xml:space="preserve">PERFORM "SchData-OLTP-Master"."Func_TblCustomer_SET"(varSystemLoginSession, null, null, null, varInstitutionBranchID,  124000000000015::bigint, null::varchar); </v>
      </c>
    </row>
    <row r="14" spans="2:5" x14ac:dyDescent="0.25">
      <c r="B14" s="4">
        <v>124000000000016</v>
      </c>
      <c r="C14" t="str">
        <f>'SEED - TblInstitution'!D17</f>
        <v>EML</v>
      </c>
      <c r="E14" s="3" t="str">
        <f t="shared" si="0"/>
        <v xml:space="preserve">PERFORM "SchData-OLTP-Master"."Func_TblCustomer_SET"(varSystemLoginSession, null, null, null, varInstitutionBranchID,  124000000000016::bigint, null::varchar); </v>
      </c>
    </row>
    <row r="15" spans="2:5" x14ac:dyDescent="0.25">
      <c r="B15" s="4">
        <v>124000000000017</v>
      </c>
      <c r="C15" t="str">
        <f>'SEED - TblInstitution'!D18</f>
        <v>ERI</v>
      </c>
      <c r="E15" s="3" t="str">
        <f t="shared" si="0"/>
        <v xml:space="preserve">PERFORM "SchData-OLTP-Master"."Func_TblCustomer_SET"(varSystemLoginSession, null, null, null, varInstitutionBranchID,  124000000000017::bigint, null::varchar); </v>
      </c>
    </row>
    <row r="16" spans="2:5" x14ac:dyDescent="0.25">
      <c r="B16" s="4">
        <v>124000000000018</v>
      </c>
      <c r="C16" t="str">
        <f>'SEED - TblInstitution'!D19</f>
        <v>ESA</v>
      </c>
      <c r="E16" s="3" t="str">
        <f t="shared" si="0"/>
        <v xml:space="preserve">PERFORM "SchData-OLTP-Master"."Func_TblCustomer_SET"(varSystemLoginSession, null, null, null, varInstitutionBranchID,  124000000000018::bigint, null::varchar); </v>
      </c>
    </row>
    <row r="17" spans="2:5" x14ac:dyDescent="0.25">
      <c r="B17" s="4">
        <v>124000000000019</v>
      </c>
      <c r="C17" t="str">
        <f>'SEED - TblInstitution'!D20</f>
        <v>FIRST</v>
      </c>
      <c r="E17" s="3" t="str">
        <f t="shared" si="0"/>
        <v xml:space="preserve">PERFORM "SchData-OLTP-Master"."Func_TblCustomer_SET"(varSystemLoginSession, null, null, null, varInstitutionBranchID,  124000000000019::bigint, null::varchar); </v>
      </c>
    </row>
    <row r="18" spans="2:5" x14ac:dyDescent="0.25">
      <c r="B18" s="4">
        <v>124000000000020</v>
      </c>
      <c r="C18" t="str">
        <f>'SEED - TblInstitution'!D21</f>
        <v>FLEX</v>
      </c>
      <c r="E18" s="3" t="str">
        <f t="shared" si="0"/>
        <v xml:space="preserve">PERFORM "SchData-OLTP-Master"."Func_TblCustomer_SET"(varSystemLoginSession, null, null, null, varInstitutionBranchID,  124000000000020::bigint, null::varchar); </v>
      </c>
    </row>
    <row r="19" spans="2:5" x14ac:dyDescent="0.25">
      <c r="B19" s="4">
        <v>124000000000021</v>
      </c>
      <c r="C19" t="str">
        <f>'SEED - TblInstitution'!D22</f>
        <v>FLM</v>
      </c>
      <c r="E19" s="3" t="str">
        <f t="shared" si="0"/>
        <v xml:space="preserve">PERFORM "SchData-OLTP-Master"."Func_TblCustomer_SET"(varSystemLoginSession, null, null, null, varInstitutionBranchID,  124000000000021::bigint, null::varchar); </v>
      </c>
    </row>
    <row r="20" spans="2:5" x14ac:dyDescent="0.25">
      <c r="B20" s="4">
        <v>124000000000022</v>
      </c>
      <c r="C20" t="str">
        <f>'SEED - TblInstitution'!D23</f>
        <v>HWEI</v>
      </c>
      <c r="E20" s="3" t="str">
        <f t="shared" si="0"/>
        <v xml:space="preserve">PERFORM "SchData-OLTP-Master"."Func_TblCustomer_SET"(varSystemLoginSession, null, null, null, varInstitutionBranchID,  124000000000022::bigint, null::varchar); </v>
      </c>
    </row>
    <row r="21" spans="2:5" x14ac:dyDescent="0.25">
      <c r="B21" s="4">
        <v>124000000000023</v>
      </c>
      <c r="C21" t="str">
        <f>'SEED - TblInstitution'!D24</f>
        <v>HCPT</v>
      </c>
      <c r="E21" s="3" t="str">
        <f t="shared" si="0"/>
        <v xml:space="preserve">PERFORM "SchData-OLTP-Master"."Func_TblCustomer_SET"(varSystemLoginSession, null, null, null, varInstitutionBranchID,  124000000000023::bigint, null::varchar); </v>
      </c>
    </row>
    <row r="22" spans="2:5" x14ac:dyDescent="0.25">
      <c r="B22" s="4">
        <v>124000000000024</v>
      </c>
      <c r="C22" t="str">
        <f>'SEED - TblInstitution'!D25</f>
        <v>IDP</v>
      </c>
      <c r="E22" s="3" t="str">
        <f t="shared" si="0"/>
        <v xml:space="preserve">PERFORM "SchData-OLTP-Master"."Func_TblCustomer_SET"(varSystemLoginSession, null, null, null, varInstitutionBranchID,  124000000000024::bigint, null::varchar); </v>
      </c>
    </row>
    <row r="23" spans="2:5" x14ac:dyDescent="0.25">
      <c r="B23" s="4">
        <v>124000000000025</v>
      </c>
      <c r="C23" t="str">
        <f>'SEED - TblInstitution'!D26</f>
        <v>IND</v>
      </c>
      <c r="E23" s="3" t="str">
        <f t="shared" si="0"/>
        <v xml:space="preserve">PERFORM "SchData-OLTP-Master"."Func_TblCustomer_SET"(varSystemLoginSession, null, null, null, varInstitutionBranchID,  124000000000025::bigint, null::varchar); </v>
      </c>
    </row>
    <row r="24" spans="2:5" x14ac:dyDescent="0.25">
      <c r="B24" s="4">
        <v>124000000000026</v>
      </c>
      <c r="C24" t="str">
        <f>'SEED - TblInstitution'!D27</f>
        <v>INTI</v>
      </c>
      <c r="E24" s="3" t="str">
        <f t="shared" si="0"/>
        <v xml:space="preserve">PERFORM "SchData-OLTP-Master"."Func_TblCustomer_SET"(varSystemLoginSession, null, null, null, varInstitutionBranchID,  124000000000026::bigint, null::varchar); </v>
      </c>
    </row>
    <row r="25" spans="2:5" x14ac:dyDescent="0.25">
      <c r="B25" s="4">
        <v>124000000000027</v>
      </c>
      <c r="C25" t="str">
        <f>'SEED - TblInstitution'!D28</f>
        <v>MIT</v>
      </c>
      <c r="E25" s="3" t="str">
        <f t="shared" si="0"/>
        <v xml:space="preserve">PERFORM "SchData-OLTP-Master"."Func_TblCustomer_SET"(varSystemLoginSession, null, null, null, varInstitutionBranchID,  124000000000027::bigint, null::varchar); </v>
      </c>
    </row>
    <row r="26" spans="2:5" x14ac:dyDescent="0.25">
      <c r="B26" s="4">
        <v>124000000000028</v>
      </c>
      <c r="C26" t="str">
        <f>'SEED - TblInstitution'!D29</f>
        <v>IPC</v>
      </c>
      <c r="E26" s="3" t="str">
        <f t="shared" si="0"/>
        <v xml:space="preserve">PERFORM "SchData-OLTP-Master"."Func_TblCustomer_SET"(varSystemLoginSession, null, null, null, varInstitutionBranchID,  124000000000028::bigint, null::varchar); </v>
      </c>
    </row>
    <row r="27" spans="2:5" x14ac:dyDescent="0.25">
      <c r="B27" s="4">
        <v>124000000000029</v>
      </c>
      <c r="C27" t="str">
        <f>'SEED - TblInstitution'!D30</f>
        <v>IBS</v>
      </c>
      <c r="E27" s="3" t="str">
        <f t="shared" si="0"/>
        <v xml:space="preserve">PERFORM "SchData-OLTP-Master"."Func_TblCustomer_SET"(varSystemLoginSession, null, null, null, varInstitutionBranchID,  124000000000029::bigint, null::varchar); </v>
      </c>
    </row>
    <row r="28" spans="2:5" x14ac:dyDescent="0.25">
      <c r="B28" s="4">
        <v>124000000000030</v>
      </c>
      <c r="C28" t="str">
        <f>'SEED - TblInstitution'!D31</f>
        <v>KMN</v>
      </c>
      <c r="E28" s="3" t="str">
        <f t="shared" si="0"/>
        <v xml:space="preserve">PERFORM "SchData-OLTP-Master"."Func_TblCustomer_SET"(varSystemLoginSession, null, null, null, varInstitutionBranchID,  124000000000030::bigint, null::varchar); </v>
      </c>
    </row>
    <row r="29" spans="2:5" x14ac:dyDescent="0.25">
      <c r="B29" s="4">
        <v>124000000000031</v>
      </c>
      <c r="C29" t="str">
        <f>'SEED - TblInstitution'!D32</f>
        <v>LRK</v>
      </c>
      <c r="E29" s="3" t="str">
        <f t="shared" si="0"/>
        <v xml:space="preserve">PERFORM "SchData-OLTP-Master"."Func_TblCustomer_SET"(varSystemLoginSession, null, null, null, varInstitutionBranchID,  124000000000031::bigint, null::varchar); </v>
      </c>
    </row>
    <row r="30" spans="2:5" x14ac:dyDescent="0.25">
      <c r="B30" s="4">
        <v>124000000000032</v>
      </c>
      <c r="C30" t="str">
        <f>'SEED - TblInstitution'!D33</f>
        <v>LINK</v>
      </c>
      <c r="E30" s="3" t="str">
        <f t="shared" si="0"/>
        <v xml:space="preserve">PERFORM "SchData-OLTP-Master"."Func_TblCustomer_SET"(varSystemLoginSession, null, null, null, varInstitutionBranchID,  124000000000032::bigint, null::varchar); </v>
      </c>
    </row>
    <row r="31" spans="2:5" x14ac:dyDescent="0.25">
      <c r="B31" s="4">
        <v>124000000000033</v>
      </c>
      <c r="C31" t="str">
        <f>'SEED - TblInstitution'!D34</f>
        <v>PTLIN</v>
      </c>
      <c r="E31" s="3" t="str">
        <f t="shared" si="0"/>
        <v xml:space="preserve">PERFORM "SchData-OLTP-Master"."Func_TblCustomer_SET"(varSystemLoginSession, null, null, null, varInstitutionBranchID,  124000000000033::bigint, null::varchar); </v>
      </c>
    </row>
    <row r="32" spans="2:5" x14ac:dyDescent="0.25">
      <c r="B32" s="4">
        <v>124000000000034</v>
      </c>
      <c r="C32" t="str">
        <f>'SEED - TblInstitution'!D35</f>
        <v>Lts</v>
      </c>
      <c r="E32" s="3" t="str">
        <f t="shared" si="0"/>
        <v xml:space="preserve">PERFORM "SchData-OLTP-Master"."Func_TblCustomer_SET"(varSystemLoginSession, null, null, null, varInstitutionBranchID,  124000000000034::bigint, null::varchar); </v>
      </c>
    </row>
    <row r="33" spans="2:5" x14ac:dyDescent="0.25">
      <c r="B33" s="4">
        <v>124000000000035</v>
      </c>
      <c r="C33" t="str">
        <f>'SEED - TblInstitution'!D36</f>
        <v>MEL</v>
      </c>
      <c r="E33" s="3" t="str">
        <f t="shared" si="0"/>
        <v xml:space="preserve">PERFORM "SchData-OLTP-Master"."Func_TblCustomer_SET"(varSystemLoginSession, null, null, null, varInstitutionBranchID,  124000000000035::bigint, null::varchar); </v>
      </c>
    </row>
    <row r="34" spans="2:5" x14ac:dyDescent="0.25">
      <c r="B34" s="4">
        <v>124000000000036</v>
      </c>
      <c r="C34" t="str">
        <f>'SEED - TblInstitution'!D37</f>
        <v>MGT</v>
      </c>
      <c r="E34" s="3" t="str">
        <f t="shared" si="0"/>
        <v xml:space="preserve">PERFORM "SchData-OLTP-Master"."Func_TblCustomer_SET"(varSystemLoginSession, null, null, null, varInstitutionBranchID,  124000000000036::bigint, null::varchar); </v>
      </c>
    </row>
    <row r="35" spans="2:5" x14ac:dyDescent="0.25">
      <c r="B35" s="4">
        <v>124000000000037</v>
      </c>
      <c r="C35" t="str">
        <f>'SEED - TblInstitution'!D38</f>
        <v>NOK</v>
      </c>
      <c r="E35" s="3" t="str">
        <f t="shared" si="0"/>
        <v xml:space="preserve">PERFORM "SchData-OLTP-Master"."Func_TblCustomer_SET"(varSystemLoginSession, null, null, null, varInstitutionBranchID,  124000000000037::bigint, null::varchar); </v>
      </c>
    </row>
    <row r="36" spans="2:5" x14ac:dyDescent="0.25">
      <c r="B36" s="4">
        <v>124000000000038</v>
      </c>
      <c r="C36" t="str">
        <f>'SEED - TblInstitution'!D39</f>
        <v>NSN</v>
      </c>
      <c r="E36" s="3" t="str">
        <f t="shared" si="0"/>
        <v xml:space="preserve">PERFORM "SchData-OLTP-Master"."Func_TblCustomer_SET"(varSystemLoginSession, null, null, null, varInstitutionBranchID,  124000000000038::bigint, null::varchar); </v>
      </c>
    </row>
    <row r="37" spans="2:5" x14ac:dyDescent="0.25">
      <c r="B37" s="4">
        <v>124000000000039</v>
      </c>
      <c r="C37" t="str">
        <f>'SEED - TblInstitution'!D40</f>
        <v>PGE</v>
      </c>
      <c r="E37" s="3" t="str">
        <f t="shared" si="0"/>
        <v xml:space="preserve">PERFORM "SchData-OLTP-Master"."Func_TblCustomer_SET"(varSystemLoginSession, null, null, null, varInstitutionBranchID,  124000000000039::bigint, null::varchar); </v>
      </c>
    </row>
    <row r="38" spans="2:5" x14ac:dyDescent="0.25">
      <c r="B38" s="4">
        <v>124000000000040</v>
      </c>
      <c r="C38" t="str">
        <f>'SEED - TblInstitution'!D41</f>
        <v>PLN</v>
      </c>
      <c r="E38" s="3" t="str">
        <f t="shared" si="0"/>
        <v xml:space="preserve">PERFORM "SchData-OLTP-Master"."Func_TblCustomer_SET"(varSystemLoginSession, null, null, null, varInstitutionBranchID,  124000000000040::bigint, null::varchar); </v>
      </c>
    </row>
    <row r="39" spans="2:5" x14ac:dyDescent="0.25">
      <c r="B39" s="4">
        <v>124000000000041</v>
      </c>
      <c r="C39" t="str">
        <f>'SEED - TblInstitution'!D42</f>
        <v>PROTEL</v>
      </c>
      <c r="E39" s="3" t="str">
        <f t="shared" si="0"/>
        <v xml:space="preserve">PERFORM "SchData-OLTP-Master"."Func_TblCustomer_SET"(varSystemLoginSession, null, null, null, varInstitutionBranchID,  124000000000041::bigint, null::varchar); </v>
      </c>
    </row>
    <row r="40" spans="2:5" x14ac:dyDescent="0.25">
      <c r="B40" s="4">
        <v>124000000000042</v>
      </c>
      <c r="C40" t="str">
        <f>'SEED - TblInstitution'!D43</f>
        <v>RAM</v>
      </c>
      <c r="E40" s="3" t="str">
        <f t="shared" si="0"/>
        <v xml:space="preserve">PERFORM "SchData-OLTP-Master"."Func_TblCustomer_SET"(varSystemLoginSession, null, null, null, varInstitutionBranchID,  124000000000042::bigint, null::varchar); </v>
      </c>
    </row>
    <row r="41" spans="2:5" x14ac:dyDescent="0.25">
      <c r="B41" s="4">
        <v>124000000000043</v>
      </c>
      <c r="C41" t="str">
        <f>'SEED - TblInstitution'!D44</f>
        <v>RDEL</v>
      </c>
      <c r="E41" s="3" t="str">
        <f t="shared" si="0"/>
        <v xml:space="preserve">PERFORM "SchData-OLTP-Master"."Func_TblCustomer_SET"(varSystemLoginSession, null, null, null, varInstitutionBranchID,  124000000000043::bigint, null::varchar); </v>
      </c>
    </row>
    <row r="42" spans="2:5" x14ac:dyDescent="0.25">
      <c r="B42" s="4">
        <v>124000000000044</v>
      </c>
      <c r="C42" t="str">
        <f>'SEED - TblInstitution'!D45</f>
        <v>CVSM</v>
      </c>
      <c r="E42" s="3" t="str">
        <f t="shared" si="0"/>
        <v xml:space="preserve">PERFORM "SchData-OLTP-Master"."Func_TblCustomer_SET"(varSystemLoginSession, null, null, null, varInstitutionBranchID,  124000000000044::bigint, null::varchar); </v>
      </c>
    </row>
    <row r="43" spans="2:5" x14ac:dyDescent="0.25">
      <c r="B43" s="4">
        <v>124000000000045</v>
      </c>
      <c r="C43" t="str">
        <f>'SEED - TblInstitution'!D46</f>
        <v>SGK</v>
      </c>
      <c r="E43" s="3" t="str">
        <f t="shared" si="0"/>
        <v xml:space="preserve">PERFORM "SchData-OLTP-Master"."Func_TblCustomer_SET"(varSystemLoginSession, null, null, null, varInstitutionBranchID,  124000000000045::bigint, null::varchar); </v>
      </c>
    </row>
    <row r="44" spans="2:5" x14ac:dyDescent="0.25">
      <c r="B44" s="4">
        <v>124000000000046</v>
      </c>
      <c r="C44" t="str">
        <f>'SEED - TblInstitution'!D47</f>
        <v>SMA</v>
      </c>
      <c r="E44" s="3" t="str">
        <f t="shared" si="0"/>
        <v xml:space="preserve">PERFORM "SchData-OLTP-Master"."Func_TblCustomer_SET"(varSystemLoginSession, null, null, null, varInstitutionBranchID,  124000000000046::bigint, null::varchar); </v>
      </c>
    </row>
    <row r="45" spans="2:5" x14ac:dyDescent="0.25">
      <c r="B45" s="4">
        <v>124000000000047</v>
      </c>
      <c r="C45" t="str">
        <f>'SEED - TblInstitution'!D48</f>
        <v>INTEL</v>
      </c>
      <c r="E45" s="3" t="str">
        <f t="shared" si="0"/>
        <v xml:space="preserve">PERFORM "SchData-OLTP-Master"."Func_TblCustomer_SET"(varSystemLoginSession, null, null, null, varInstitutionBranchID,  124000000000047::bigint, null::varchar); </v>
      </c>
    </row>
    <row r="46" spans="2:5" x14ac:dyDescent="0.25">
      <c r="B46" s="4">
        <v>124000000000048</v>
      </c>
      <c r="C46" t="str">
        <f>'SEED - TblInstitution'!D49</f>
        <v>TSEL</v>
      </c>
      <c r="E46" s="3" t="str">
        <f t="shared" si="0"/>
        <v xml:space="preserve">PERFORM "SchData-OLTP-Master"."Func_TblCustomer_SET"(varSystemLoginSession, null, null, null, varInstitutionBranchID,  124000000000048::bigint, null::varchar); </v>
      </c>
    </row>
    <row r="47" spans="2:5" x14ac:dyDescent="0.25">
      <c r="B47" s="4">
        <v>124000000000049</v>
      </c>
      <c r="C47" t="str">
        <f>'SEED - TblInstitution'!D50</f>
        <v>TA</v>
      </c>
      <c r="E47" s="3" t="str">
        <f t="shared" si="0"/>
        <v xml:space="preserve">PERFORM "SchData-OLTP-Master"."Func_TblCustomer_SET"(varSystemLoginSession, null, null, null, varInstitutionBranchID,  124000000000049::bigint, null::varchar); </v>
      </c>
    </row>
    <row r="48" spans="2:5" x14ac:dyDescent="0.25">
      <c r="B48" s="4">
        <v>124000000000050</v>
      </c>
      <c r="C48" t="str">
        <f>'SEED - TblInstitution'!D51</f>
        <v>TOS</v>
      </c>
      <c r="E48" s="3" t="str">
        <f t="shared" si="0"/>
        <v xml:space="preserve">PERFORM "SchData-OLTP-Master"."Func_TblCustomer_SET"(varSystemLoginSession, null, null, null, varInstitutionBranchID,  124000000000050::bigint, null::varchar); </v>
      </c>
    </row>
    <row r="49" spans="2:5" x14ac:dyDescent="0.25">
      <c r="B49" s="4">
        <v>124000000000051</v>
      </c>
      <c r="C49" t="str">
        <f>'SEED - TblInstitution'!D52</f>
        <v>TCI</v>
      </c>
      <c r="E49" s="3" t="str">
        <f t="shared" si="0"/>
        <v xml:space="preserve">PERFORM "SchData-OLTP-Master"."Func_TblCustomer_SET"(varSystemLoginSession, null, null, null, varInstitutionBranchID,  124000000000051::bigint, null::varchar); </v>
      </c>
    </row>
    <row r="50" spans="2:5" x14ac:dyDescent="0.25">
      <c r="B50" s="4">
        <v>124000000000052</v>
      </c>
      <c r="C50" t="str">
        <f>'SEED - TblInstitution'!D53</f>
        <v>WAS</v>
      </c>
      <c r="E50" s="3" t="str">
        <f t="shared" si="0"/>
        <v xml:space="preserve">PERFORM "SchData-OLTP-Master"."Func_TblCustomer_SET"(varSystemLoginSession, null, null, null, varInstitutionBranchID,  124000000000052::bigint, null::varchar); </v>
      </c>
    </row>
    <row r="51" spans="2:5" x14ac:dyDescent="0.25">
      <c r="B51" s="4">
        <v>124000000000053</v>
      </c>
      <c r="C51" t="str">
        <f>'SEED - TblInstitution'!D54</f>
        <v>WKS</v>
      </c>
      <c r="E51" s="3" t="str">
        <f t="shared" si="0"/>
        <v xml:space="preserve">PERFORM "SchData-OLTP-Master"."Func_TblCustomer_SET"(varSystemLoginSession, null, null, null, varInstitutionBranchID,  124000000000053::bigint, null::varchar); </v>
      </c>
    </row>
    <row r="52" spans="2:5" x14ac:dyDescent="0.25">
      <c r="B52" s="4">
        <v>124000000000054</v>
      </c>
      <c r="C52" t="str">
        <f>'SEED - TblInstitution'!D55</f>
        <v>XL</v>
      </c>
      <c r="E52" s="3" t="str">
        <f t="shared" si="0"/>
        <v xml:space="preserve">PERFORM "SchData-OLTP-Master"."Func_TblCustomer_SET"(varSystemLoginSession, null, null, null, varInstitutionBranchID,  124000000000054::bigint, null::varchar); </v>
      </c>
    </row>
    <row r="53" spans="2:5" x14ac:dyDescent="0.25">
      <c r="B53" s="4">
        <v>124000000000055</v>
      </c>
      <c r="C53" t="str">
        <f>'SEED - TblInstitution'!D56</f>
        <v>XLM</v>
      </c>
      <c r="E53" s="3" t="str">
        <f t="shared" si="0"/>
        <v xml:space="preserve">PERFORM "SchData-OLTP-Master"."Func_TblCustomer_SET"(varSystemLoginSession, null, null, null, varInstitutionBranchID,  124000000000055::bigint, null::varchar); </v>
      </c>
    </row>
    <row r="54" spans="2:5" x14ac:dyDescent="0.25">
      <c r="B54" s="4">
        <v>124000000000056</v>
      </c>
      <c r="C54" t="str">
        <f>'SEED - TblInstitution'!D57</f>
        <v>ZTE</v>
      </c>
      <c r="E54" s="3" t="str">
        <f t="shared" si="0"/>
        <v xml:space="preserve">PERFORM "SchData-OLTP-Master"."Func_TblCustomer_SET"(varSystemLoginSession, null, null, null, varInstitutionBranchID,  124000000000056::bigint, null::varchar);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7"/>
  <sheetViews>
    <sheetView topLeftCell="A55" zoomScale="80" zoomScaleNormal="80" workbookViewId="0">
      <selection activeCell="A25" sqref="A25:XFD25"/>
    </sheetView>
  </sheetViews>
  <sheetFormatPr defaultRowHeight="15" x14ac:dyDescent="0.25"/>
  <cols>
    <col min="1" max="1" width="2.85546875" customWidth="1"/>
    <col min="2" max="2" width="33.28515625" bestFit="1" customWidth="1"/>
    <col min="3" max="3" width="17.42578125" style="4" bestFit="1" customWidth="1"/>
    <col min="4" max="4" width="49.7109375" bestFit="1" customWidth="1"/>
    <col min="5" max="5" width="135.140625" style="7" bestFit="1" customWidth="1"/>
    <col min="6" max="6" width="12.140625" customWidth="1"/>
    <col min="7" max="7" width="11" bestFit="1" customWidth="1"/>
    <col min="8" max="8" width="6.5703125" customWidth="1"/>
    <col min="10" max="10" width="9.140625" style="3"/>
  </cols>
  <sheetData>
    <row r="1" spans="2:10" x14ac:dyDescent="0.25">
      <c r="E1" s="7" t="s">
        <v>472</v>
      </c>
      <c r="G1" t="s">
        <v>474</v>
      </c>
    </row>
    <row r="2" spans="2:10" x14ac:dyDescent="0.25">
      <c r="B2" t="str">
        <f>'SEED - TblInstitution'!B2:B57</f>
        <v>QDC Technologies</v>
      </c>
      <c r="C2" s="4">
        <f>VLOOKUP(B2, 'SEED - TblInstitution'!$H$2:$I$57, 2,)</f>
        <v>123000000000001</v>
      </c>
      <c r="E2" s="7" t="s">
        <v>473</v>
      </c>
      <c r="G2">
        <v>12790</v>
      </c>
      <c r="H2" t="s">
        <v>308</v>
      </c>
      <c r="J2" s="3" t="str">
        <f>CONCATENATE("PERFORM ""SchData-OLTP-Master"".""Func_TblInstitutionBranch_SET""(varSystemLoginSession, null, null, null, varInstitutionBranchID, ", C2, "::bigint, ", IF(EXACT(D2, ""), "null", "'"&amp;D2&amp;"'"), "::varchar, ", IF(EXACT(E2, ""), "null", "'"&amp;E2&amp;"'"), "::varchar, ", IF(EXACT(F2, ""), "null", F2),"::bigint, ", IF(EXACT(G2, ""), "null", "'"&amp;G2&amp;"'"), "::varchar); ")</f>
        <v xml:space="preserve">PERFORM "SchData-OLTP-Master"."Func_TblInstitutionBranch_SET"(varSystemLoginSession, null, null, null, varInstitutionBranchID, 123000000000001::bigint, null::varchar, 'Graha Sentra Mampang QDC, Jl. Mampang Prapatan Raya No. 28 Blok C Pela Mampang Kecamatan Mampang Kota Jakarta Selatan Propinsi DKI Jakarta'::varchar, null::bigint, '12790'::varchar); </v>
      </c>
    </row>
    <row r="3" spans="2:10" x14ac:dyDescent="0.25">
      <c r="B3" t="str">
        <f>'SEED - TblInstitution'!B3:B58</f>
        <v>Infra Media Dinamika</v>
      </c>
      <c r="C3" s="4">
        <f>VLOOKUP(B3, 'SEED - TblInstitution'!$H$2:$I$57, 2,)</f>
        <v>123000000000002</v>
      </c>
      <c r="E3" s="7" t="s">
        <v>473</v>
      </c>
      <c r="G3">
        <v>12790</v>
      </c>
      <c r="H3" t="s">
        <v>150</v>
      </c>
      <c r="J3" s="3" t="str">
        <f t="shared" ref="J3:J66" si="0">CONCATENATE("PERFORM ""SchData-OLTP-Master"".""Func_TblInstitutionBranch_SET""(varSystemLoginSession, null, null, null, varInstitutionBranchID, ", C3, "::bigint, ", IF(EXACT(D3, ""), "null", "'"&amp;D3&amp;"'"), "::varchar, ", IF(EXACT(E3, ""), "null", "'"&amp;E3&amp;"'"), "::varchar, ", IF(EXACT(F3, ""), "null", F3),"::bigint, ", IF(EXACT(G3, ""), "null", "'"&amp;G3&amp;"'"), "::varchar); ")</f>
        <v xml:space="preserve">PERFORM "SchData-OLTP-Master"."Func_TblInstitutionBranch_SET"(varSystemLoginSession, null, null, null, varInstitutionBranchID, 123000000000002::bigint, null::varchar, 'Graha Sentra Mampang QDC, Jl. Mampang Prapatan Raya No. 28 Blok C Pela Mampang Kecamatan Mampang Kota Jakarta Selatan Propinsi DKI Jakarta'::varchar, null::bigint, '12790'::varchar); </v>
      </c>
    </row>
    <row r="4" spans="2:10" x14ac:dyDescent="0.25">
      <c r="B4" t="str">
        <f>'SEED - TblInstitution'!B4:B59</f>
        <v>Daya Hidro Dinamika</v>
      </c>
      <c r="C4" s="4">
        <f>VLOOKUP(B4, 'SEED - TblInstitution'!$H$2:$I$57, 2,)</f>
        <v>123000000000003</v>
      </c>
      <c r="E4" s="7" t="s">
        <v>473</v>
      </c>
      <c r="G4">
        <v>12790</v>
      </c>
      <c r="H4" t="s">
        <v>40</v>
      </c>
      <c r="J4" s="3" t="str">
        <f t="shared" si="0"/>
        <v xml:space="preserve">PERFORM "SchData-OLTP-Master"."Func_TblInstitutionBranch_SET"(varSystemLoginSession, null, null, null, varInstitutionBranchID, 123000000000003::bigint, null::varchar, 'Graha Sentra Mampang QDC, Jl. Mampang Prapatan Raya No. 28 Blok C Pela Mampang Kecamatan Mampang Kota Jakarta Selatan Propinsi DKI Jakarta'::varchar, null::bigint, '12790'::varchar); </v>
      </c>
    </row>
    <row r="5" spans="2:10" x14ac:dyDescent="0.25">
      <c r="B5" t="str">
        <f>'SEED - TblInstitution'!B5:B86</f>
        <v>KHA</v>
      </c>
      <c r="C5" s="4">
        <f>VLOOKUP(B5, 'SEED - TblInstitution'!$H$2:$I$57, 2,)</f>
        <v>123000000000004</v>
      </c>
      <c r="E5" s="7" t="s">
        <v>473</v>
      </c>
      <c r="G5">
        <v>12790</v>
      </c>
      <c r="H5" t="s">
        <v>186</v>
      </c>
      <c r="J5" s="3" t="str">
        <f t="shared" si="0"/>
        <v xml:space="preserve">PERFORM "SchData-OLTP-Master"."Func_TblInstitutionBranch_SET"(varSystemLoginSession, null, null, null, varInstitutionBranchID, 123000000000004::bigint, null::varchar, 'Graha Sentra Mampang QDC, Jl. Mampang Prapatan Raya No. 28 Blok C Pela Mampang Kecamatan Mampang Kota Jakarta Selatan Propinsi DKI Jakarta'::varchar, null::bigint, '12790'::varchar); </v>
      </c>
    </row>
    <row r="6" spans="2:10" x14ac:dyDescent="0.25">
      <c r="B6" t="str">
        <f>'SEED - TblInstitution'!B6:B87</f>
        <v>Abhitama Citra Abadi</v>
      </c>
      <c r="C6" s="4">
        <f>VLOOKUP(B6, 'SEED - TblInstitution'!$H$2:$I$57, 2,)</f>
        <v>123000000000005</v>
      </c>
      <c r="E6" s="7" t="s">
        <v>475</v>
      </c>
      <c r="G6">
        <v>10220</v>
      </c>
      <c r="H6" t="s">
        <v>1</v>
      </c>
      <c r="J6" s="3" t="str">
        <f t="shared" si="0"/>
        <v xml:space="preserve">PERFORM "SchData-OLTP-Master"."Func_TblInstitutionBranch_SET"(varSystemLoginSession, null, null, null, varInstitutionBranchID, 123000000000005::bigint, null::varchar, '24Th Floor Menara Batavia Jl. K. H. Mas Mansyur Kav. 126 Jakarta'::varchar, null::bigint, '10220'::varchar); </v>
      </c>
    </row>
    <row r="7" spans="2:10" x14ac:dyDescent="0.25">
      <c r="B7" t="str">
        <f>'SEED - TblInstitution'!B7:B88</f>
        <v>Abiyasa Tunggal</v>
      </c>
      <c r="C7" s="4">
        <f>VLOOKUP(B7, 'SEED - TblInstitution'!$H$2:$I$57, 2,)</f>
        <v>123000000000006</v>
      </c>
      <c r="H7" t="s">
        <v>10</v>
      </c>
      <c r="J7" s="3" t="str">
        <f t="shared" si="0"/>
        <v xml:space="preserve">PERFORM "SchData-OLTP-Master"."Func_TblInstitutionBranch_SET"(varSystemLoginSession, null, null, null, varInstitutionBranchID, 123000000000006::bigint, null::varchar, null::varchar, null::bigint, null::varchar); </v>
      </c>
    </row>
    <row r="8" spans="2:10" x14ac:dyDescent="0.25">
      <c r="B8" t="str">
        <f>'SEED - TblInstitution'!B8:B62</f>
        <v>Aplika Nusa Lintas Arta</v>
      </c>
      <c r="C8" s="4">
        <f>VLOOKUP(B8, 'SEED - TblInstitution'!$H$2:$I$57, 2,)</f>
        <v>123000000000007</v>
      </c>
      <c r="E8" s="7" t="s">
        <v>476</v>
      </c>
      <c r="G8">
        <v>10250</v>
      </c>
      <c r="H8" t="s">
        <v>17</v>
      </c>
      <c r="J8" s="3" t="str">
        <f t="shared" si="0"/>
        <v xml:space="preserve">PERFORM "SchData-OLTP-Master"."Func_TblInstitutionBranch_SET"(varSystemLoginSession, null, null, null, varInstitutionBranchID, 123000000000007::bigint, null::varchar, 'Jl. MH Thamrin Kav. 3 Jakarta'::varchar, null::bigint, '10250'::varchar); </v>
      </c>
    </row>
    <row r="9" spans="2:10" x14ac:dyDescent="0.25">
      <c r="B9" t="str">
        <f>'SEED - TblInstitution'!B9:B63</f>
        <v>Bakrie Telecom</v>
      </c>
      <c r="C9" s="4">
        <f>VLOOKUP(B9, 'SEED - TblInstitution'!$H$2:$I$57, 2,)</f>
        <v>123000000000008</v>
      </c>
      <c r="E9" s="7" t="s">
        <v>477</v>
      </c>
      <c r="G9">
        <v>12920</v>
      </c>
      <c r="H9" t="s">
        <v>23</v>
      </c>
      <c r="J9" s="3" t="str">
        <f t="shared" si="0"/>
        <v xml:space="preserve">PERFORM "SchData-OLTP-Master"."Func_TblInstitutionBranch_SET"(varSystemLoginSession, null, null, null, varInstitutionBranchID, 123000000000008::bigint, null::varchar, 'Jl. H.R Rasuna Said Kav B-1, Jakarta Selatan'::varchar, null::bigint, '12920'::varchar); </v>
      </c>
    </row>
    <row r="10" spans="2:10" x14ac:dyDescent="0.25">
      <c r="B10" t="str">
        <f>'SEED - TblInstitution'!B10:B64</f>
        <v>Bukaka Teknik Utama</v>
      </c>
      <c r="C10" s="4">
        <f>VLOOKUP(B10, 'SEED - TblInstitution'!$H$2:$I$57, 2,)</f>
        <v>123000000000009</v>
      </c>
      <c r="E10" s="7" t="s">
        <v>478</v>
      </c>
      <c r="G10">
        <v>16820</v>
      </c>
      <c r="H10" t="s">
        <v>29</v>
      </c>
      <c r="J10" s="3" t="str">
        <f t="shared" si="0"/>
        <v xml:space="preserve">PERFORM "SchData-OLTP-Master"."Func_TblInstitutionBranch_SET"(varSystemLoginSession, null, null, null, varInstitutionBranchID, 123000000000009::bigint, null::varchar, 'Jl. Raya Bekasi Cibinong Km. 19.5, Cileungsi Bogor'::varchar, null::bigint, '16820'::varchar); </v>
      </c>
    </row>
    <row r="11" spans="2:10" x14ac:dyDescent="0.25">
      <c r="B11" t="str">
        <f>'SEED - TblInstitution'!B11:B65</f>
        <v>Citra Panji Manunggal</v>
      </c>
      <c r="C11" s="4">
        <f>VLOOKUP(B11, 'SEED - TblInstitution'!$H$2:$I$57, 2,)</f>
        <v>123000000000010</v>
      </c>
      <c r="E11" s="7" t="s">
        <v>479</v>
      </c>
      <c r="G11">
        <v>12310</v>
      </c>
      <c r="H11" t="s">
        <v>35</v>
      </c>
      <c r="J11" s="3" t="str">
        <f t="shared" si="0"/>
        <v xml:space="preserve">PERFORM "SchData-OLTP-Master"."Func_TblInstitutionBranch_SET"(varSystemLoginSession, null, null, null, varInstitutionBranchID, 123000000000010::bigint, null::varchar, 'Pondok Pinang Center Blok A 8 - 12, Jl. Ciputat Raya Jakarta Selatan - DKI Jakarta'::varchar, null::bigint, '12310'::varchar); </v>
      </c>
    </row>
    <row r="12" spans="2:10" x14ac:dyDescent="0.25">
      <c r="B12" t="str">
        <f>'SEED - TblInstitution'!B12:B66</f>
        <v>Dayamitra Telekomunikasi</v>
      </c>
      <c r="C12" s="4">
        <f>VLOOKUP(B12, 'SEED - TblInstitution'!$H$2:$I$57, 2,)</f>
        <v>123000000000011</v>
      </c>
      <c r="E12" s="7" t="s">
        <v>47</v>
      </c>
      <c r="H12" t="s">
        <v>45</v>
      </c>
      <c r="J12" s="3" t="str">
        <f t="shared" si="0"/>
        <v xml:space="preserve">PERFORM "SchData-OLTP-Master"."Func_TblInstitutionBranch_SET"(varSystemLoginSession, null, null, null, varInstitutionBranchID, 123000000000011::bigint, null::varchar, 'Gedung Graha Pratama Lt 5 JL. MT Haryono Kav Tebet Jakarta Selatan'::varchar, null::bigint, null::varchar); </v>
      </c>
    </row>
    <row r="13" spans="2:10" x14ac:dyDescent="0.25">
      <c r="B13" t="str">
        <f>'SEED - TblInstitution'!B13:B67</f>
        <v>Departemen Dalam Negeri</v>
      </c>
      <c r="C13" s="4">
        <f>VLOOKUP(B13, 'SEED - TblInstitution'!$H$2:$I$57, 2,)</f>
        <v>123000000000012</v>
      </c>
      <c r="E13" s="7" t="s">
        <v>53</v>
      </c>
      <c r="H13" t="s">
        <v>52</v>
      </c>
      <c r="J13" s="3" t="str">
        <f t="shared" si="0"/>
        <v xml:space="preserve">PERFORM "SchData-OLTP-Master"."Func_TblInstitutionBranch_SET"(varSystemLoginSession, null, null, null, varInstitutionBranchID, 123000000000012::bigint, null::varchar, 'Jl. Medan Merdeka Utara no.7 Jakarta Pusat'::varchar, null::bigint, null::varchar); </v>
      </c>
    </row>
    <row r="14" spans="2:10" x14ac:dyDescent="0.25">
      <c r="B14" t="str">
        <f>'SEED - TblInstitution'!B14:B68</f>
        <v>Duta Hita Jaya</v>
      </c>
      <c r="C14" s="4">
        <f>VLOOKUP(B14, 'SEED - TblInstitution'!$H$2:$I$57, 2,)</f>
        <v>123000000000013</v>
      </c>
      <c r="E14" s="7" t="s">
        <v>480</v>
      </c>
      <c r="F14" s="1"/>
      <c r="G14">
        <v>14250</v>
      </c>
      <c r="H14" t="s">
        <v>59</v>
      </c>
      <c r="J14" s="3" t="str">
        <f t="shared" si="0"/>
        <v xml:space="preserve">PERFORM "SchData-OLTP-Master"."Func_TblInstitutionBranch_SET"(varSystemLoginSession, null, null, null, varInstitutionBranchID, 123000000000013::bigint, null::varchar, 'Taman Pegangsaan Indah, Blok A No. 3-5_x000D_, Jl. Pegangsaan Dua, Jakarta Utara'::varchar, null::bigint, '14250'::varchar); </v>
      </c>
    </row>
    <row r="15" spans="2:10" x14ac:dyDescent="0.25">
      <c r="B15" t="str">
        <f>'SEED - TblInstitution'!B15:B69</f>
        <v>Duta Pertiwi</v>
      </c>
      <c r="C15" s="4">
        <f>VLOOKUP(B15, 'SEED - TblInstitution'!$H$2:$I$57, 2,)</f>
        <v>123000000000014</v>
      </c>
      <c r="E15" s="7" t="s">
        <v>481</v>
      </c>
      <c r="F15" s="1"/>
      <c r="G15">
        <v>60244</v>
      </c>
      <c r="H15" t="s">
        <v>67</v>
      </c>
      <c r="J15" s="3" t="str">
        <f t="shared" si="0"/>
        <v xml:space="preserve">PERFORM "SchData-OLTP-Master"."Func_TblInstitutionBranch_SET"(varSystemLoginSession, null, null, null, varInstitutionBranchID, 123000000000014::bigint, null::varchar, 'Komplek Pertokoan  Mangga Dua Blok A7 No. 18, Jl. Jagir Wonokromo 100, Surabaya'::varchar, null::bigint, '60244'::varchar); </v>
      </c>
    </row>
    <row r="16" spans="2:10" x14ac:dyDescent="0.25">
      <c r="B16" t="str">
        <f>'SEED - TblInstitution'!B16:B70</f>
        <v>Duta Realtindo Perkasa</v>
      </c>
      <c r="C16" s="4">
        <f>VLOOKUP(B16, 'SEED - TblInstitution'!$H$2:$I$57, 2,)</f>
        <v>123000000000015</v>
      </c>
      <c r="E16" s="7" t="s">
        <v>482</v>
      </c>
      <c r="F16" s="1"/>
      <c r="G16">
        <v>15331</v>
      </c>
      <c r="H16" t="s">
        <v>72</v>
      </c>
      <c r="J16" s="3" t="str">
        <f t="shared" si="0"/>
        <v xml:space="preserve">PERFORM "SchData-OLTP-Master"."Func_TblInstitutionBranch_SET"(varSystemLoginSession, null, null, null, varInstitutionBranchID, 123000000000015::bigint, null::varchar, 'Office 99 Gedung Educenter, Jl. Sekolah Foresta, No. 8, BSD_x000D_ Tangerang-Banten'::varchar, null::bigint, '15331'::varchar); </v>
      </c>
    </row>
    <row r="17" spans="2:10" x14ac:dyDescent="0.25">
      <c r="B17" t="str">
        <f>'SEED - TblInstitution'!B17:B71</f>
        <v>Energi Mekar Lestari</v>
      </c>
      <c r="C17" s="4">
        <f>VLOOKUP(B17, 'SEED - TblInstitution'!$H$2:$I$57, 2,)</f>
        <v>123000000000016</v>
      </c>
      <c r="E17" s="7" t="s">
        <v>486</v>
      </c>
      <c r="G17">
        <v>12150</v>
      </c>
      <c r="H17" t="s">
        <v>83</v>
      </c>
      <c r="J17" s="3" t="str">
        <f t="shared" si="0"/>
        <v xml:space="preserve">PERFORM "SchData-OLTP-Master"."Func_TblInstitutionBranch_SET"(varSystemLoginSession, null, null, null, varInstitutionBranchID, 123000000000016::bigint, null::varchar, 'Dutamas Fatmawati B1/20 Jl. RS Fatmawati No. 39 Jakarta Selatan'::varchar, null::bigint, '12150'::varchar); </v>
      </c>
    </row>
    <row r="18" spans="2:10" x14ac:dyDescent="0.25">
      <c r="B18" t="str">
        <f>'SEED - TblInstitution'!B18:B72</f>
        <v>Ericson</v>
      </c>
      <c r="C18" s="4">
        <f>VLOOKUP(B18, 'SEED - TblInstitution'!$H$2:$I$57, 2,)</f>
        <v>123000000000017</v>
      </c>
      <c r="H18" t="s">
        <v>89</v>
      </c>
      <c r="J18" s="3" t="str">
        <f t="shared" si="0"/>
        <v xml:space="preserve">PERFORM "SchData-OLTP-Master"."Func_TblInstitutionBranch_SET"(varSystemLoginSession, null, null, null, varInstitutionBranchID, 123000000000017::bigint, null::varchar, null::varchar, null::bigint, null::varchar); </v>
      </c>
    </row>
    <row r="19" spans="2:10" x14ac:dyDescent="0.25">
      <c r="B19" t="str">
        <f>'SEED - TblInstitution'!B19:B73</f>
        <v>Esa Mitra Teknologi</v>
      </c>
      <c r="C19" s="4">
        <f>VLOOKUP(B19, 'SEED - TblInstitution'!$H$2:$I$57, 2,)</f>
        <v>123000000000018</v>
      </c>
      <c r="E19" s="7" t="s">
        <v>484</v>
      </c>
      <c r="H19" t="s">
        <v>91</v>
      </c>
      <c r="J19" s="3" t="str">
        <f t="shared" si="0"/>
        <v xml:space="preserve">PERFORM "SchData-OLTP-Master"."Func_TblInstitutionBranch_SET"(varSystemLoginSession, null, null, null, varInstitutionBranchID, 123000000000018::bigint, null::varchar, 'JL. D.I. Pandjaitan Kav. 25 SPBU 34-13302 No. 25 Jakarta Timur'::varchar, null::bigint, null::varchar); </v>
      </c>
    </row>
    <row r="20" spans="2:10" x14ac:dyDescent="0.25">
      <c r="B20" t="str">
        <f>'SEED - TblInstitution'!B20:B74</f>
        <v>First Media</v>
      </c>
      <c r="C20" s="4">
        <f>VLOOKUP(B20, 'SEED - TblInstitution'!$H$2:$I$57, 2,)</f>
        <v>123000000000019</v>
      </c>
      <c r="E20" s="7" t="s">
        <v>483</v>
      </c>
      <c r="H20" t="s">
        <v>103</v>
      </c>
      <c r="J20" s="3" t="str">
        <f t="shared" si="0"/>
        <v xml:space="preserve">PERFORM "SchData-OLTP-Master"."Func_TblInstitutionBranch_SET"(varSystemLoginSession, null, null, null, varInstitutionBranchID, 123000000000019::bigint, null::varchar, 'DKI Jakarta'::varchar, null::bigint, null::varchar); </v>
      </c>
    </row>
    <row r="21" spans="2:10" x14ac:dyDescent="0.25">
      <c r="B21" t="str">
        <f>'SEED - TblInstitution'!B21:B75</f>
        <v xml:space="preserve">Flexi </v>
      </c>
      <c r="C21" s="4">
        <f>VLOOKUP(B21, 'SEED - TblInstitution'!$H$2:$I$57, 2,)</f>
        <v>123000000000020</v>
      </c>
      <c r="E21" s="7" t="s">
        <v>483</v>
      </c>
      <c r="H21" t="s">
        <v>108</v>
      </c>
      <c r="J21" s="3" t="str">
        <f t="shared" si="0"/>
        <v xml:space="preserve">PERFORM "SchData-OLTP-Master"."Func_TblInstitutionBranch_SET"(varSystemLoginSession, null, null, null, varInstitutionBranchID, 123000000000020::bigint, null::varchar, 'DKI Jakarta'::varchar, null::bigint, null::varchar); </v>
      </c>
    </row>
    <row r="22" spans="2:10" x14ac:dyDescent="0.25">
      <c r="B22" t="str">
        <f>'SEED - TblInstitution'!B22:B76</f>
        <v>Flexi Mitrayasa</v>
      </c>
      <c r="C22" s="4">
        <f>VLOOKUP(B22, 'SEED - TblInstitution'!$H$2:$I$57, 2,)</f>
        <v>123000000000021</v>
      </c>
      <c r="H22" t="s">
        <v>111</v>
      </c>
      <c r="J22" s="3" t="str">
        <f t="shared" si="0"/>
        <v xml:space="preserve">PERFORM "SchData-OLTP-Master"."Func_TblInstitutionBranch_SET"(varSystemLoginSession, null, null, null, varInstitutionBranchID, 123000000000021::bigint, null::varchar, null::varchar, null::bigint, null::varchar); </v>
      </c>
    </row>
    <row r="23" spans="2:10" x14ac:dyDescent="0.25">
      <c r="B23" t="str">
        <f>'SEED - TblInstitution'!B23:B77</f>
        <v>Huawei Tech Investment</v>
      </c>
      <c r="C23" s="4">
        <f>VLOOKUP(B23, 'SEED - TblInstitution'!$H$2:$I$57, 2,)</f>
        <v>123000000000022</v>
      </c>
      <c r="E23" s="7" t="s">
        <v>115</v>
      </c>
      <c r="H23" t="s">
        <v>113</v>
      </c>
      <c r="J23" s="3" t="str">
        <f t="shared" si="0"/>
        <v xml:space="preserve">PERFORM "SchData-OLTP-Master"."Func_TblInstitutionBranch_SET"(varSystemLoginSession, null, null, null, varInstitutionBranchID, 123000000000022::bigint, null::varchar, 'Jl. Jend Sudirman No.44-46 GD.BRI II LT.20 S.2005 Bendungan Hilir Tanah Abang Jakarta Pusat Indonesia'::varchar, null::bigint, null::varchar); </v>
      </c>
    </row>
    <row r="24" spans="2:10" x14ac:dyDescent="0.25">
      <c r="B24" t="str">
        <f>'SEED - TblInstitution'!B24:B78</f>
        <v>Hutchinson 3 Indonesia</v>
      </c>
      <c r="C24" s="4">
        <f>VLOOKUP(B24, 'SEED - TblInstitution'!$H$2:$I$57, 2,)</f>
        <v>123000000000023</v>
      </c>
      <c r="E24" s="7" t="s">
        <v>485</v>
      </c>
      <c r="G24">
        <v>12930</v>
      </c>
      <c r="H24" t="s">
        <v>120</v>
      </c>
      <c r="J24" s="3" t="str">
        <f t="shared" si="0"/>
        <v xml:space="preserve">PERFORM "SchData-OLTP-Master"."Func_TblInstitutionBranch_SET"(varSystemLoginSession, null, null, null, varInstitutionBranchID, 123000000000023::bigint, null::varchar, 'Gedung Menara Mulia Lt.9 dan 10 Suite 901 dan 1001, Jl. Jend. Gatot Subroto Kav. 9-11 RT 002 RW 004 Karet Semanggi Setiabudi Jakarta Selatan DKI Jakarta'::varchar, null::bigint, '12930'::varchar); </v>
      </c>
    </row>
    <row r="25" spans="2:10" x14ac:dyDescent="0.25">
      <c r="B25" t="str">
        <f>'SEED - TblInstitution'!B25:B79</f>
        <v>Indoprimasel</v>
      </c>
      <c r="C25" s="4">
        <f>VLOOKUP(B25, 'SEED - TblInstitution'!$H$2:$I$57, 2,)</f>
        <v>123000000000024</v>
      </c>
      <c r="H25" t="s">
        <v>134</v>
      </c>
      <c r="J25" s="3" t="str">
        <f t="shared" si="0"/>
        <v xml:space="preserve">PERFORM "SchData-OLTP-Master"."Func_TblInstitutionBranch_SET"(varSystemLoginSession, null, null, null, varInstitutionBranchID, 123000000000024::bigint, null::varchar, null::varchar, null::bigint, null::varchar); </v>
      </c>
    </row>
    <row r="26" spans="2:10" x14ac:dyDescent="0.25">
      <c r="B26" t="str">
        <f>'SEED - TblInstitution'!B26:B80</f>
        <v>Indosat</v>
      </c>
      <c r="C26" s="4">
        <f>VLOOKUP(B26, 'SEED - TblInstitution'!$H$2:$I$57, 2,)</f>
        <v>123000000000025</v>
      </c>
      <c r="E26" s="7" t="s">
        <v>487</v>
      </c>
      <c r="G26">
        <v>10110</v>
      </c>
      <c r="H26" t="s">
        <v>136</v>
      </c>
      <c r="J26" s="3" t="str">
        <f t="shared" si="0"/>
        <v xml:space="preserve">PERFORM "SchData-OLTP-Master"."Func_TblInstitutionBranch_SET"(varSystemLoginSession, null, null, null, varInstitutionBranchID, 123000000000025::bigint, null::varchar, 'JL. Medan Merdeka Barat 21 - Gambir Jakarta Pusat'::varchar, null::bigint, '10110'::varchar); </v>
      </c>
    </row>
    <row r="27" spans="2:10" x14ac:dyDescent="0.25">
      <c r="B27" t="str">
        <f>'SEED - TblInstitution'!B27:B81</f>
        <v>Industri Telekomunikasi Indonesia</v>
      </c>
      <c r="C27" s="4">
        <f>VLOOKUP(B27, 'SEED - TblInstitution'!$H$2:$I$57, 2,)</f>
        <v>123000000000026</v>
      </c>
      <c r="E27" s="7" t="s">
        <v>145</v>
      </c>
      <c r="H27" t="s">
        <v>143</v>
      </c>
      <c r="J27" s="3" t="str">
        <f t="shared" si="0"/>
        <v xml:space="preserve">PERFORM "SchData-OLTP-Master"."Func_TblInstitutionBranch_SET"(varSystemLoginSession, null, null, null, varInstitutionBranchID, 123000000000026::bigint, null::varchar, 'Jl. Moch Toha 77 Bandung 40253 Bandung'::varchar, null::bigint, null::varchar); </v>
      </c>
    </row>
    <row r="28" spans="2:10" x14ac:dyDescent="0.25">
      <c r="B28" t="str">
        <f>'SEED - TblInstitution'!B28:B82</f>
        <v>Infrastruktur Bisnis Sejahtera</v>
      </c>
      <c r="C28" s="4">
        <f>VLOOKUP(B28, 'SEED - TblInstitution'!$H$2:$I$57, 2,)</f>
        <v>123000000000027</v>
      </c>
      <c r="E28" s="7" t="s">
        <v>488</v>
      </c>
      <c r="G28">
        <v>10350</v>
      </c>
      <c r="H28" t="s">
        <v>157</v>
      </c>
      <c r="J28" s="3" t="str">
        <f t="shared" si="0"/>
        <v xml:space="preserve">PERFORM "SchData-OLTP-Master"."Func_TblInstitutionBranch_SET"(varSystemLoginSession, null, null, null, varInstitutionBranchID, 123000000000027::bigint, null::varchar, 'JL. RIAU NO. 23 RT.009/05 GONDANGDIA MENTENG JAKARTA PUSAT  DKI JAKARTA RAYA'::varchar, null::bigint, '10350'::varchar); </v>
      </c>
    </row>
    <row r="29" spans="2:10" x14ac:dyDescent="0.25">
      <c r="B29" t="str">
        <f>'SEED - TblInstitution'!B29:B83</f>
        <v>Intershop Prima Center</v>
      </c>
      <c r="C29" s="4">
        <f>VLOOKUP(B29, 'SEED - TblInstitution'!$H$2:$I$57, 2,)</f>
        <v>123000000000028</v>
      </c>
      <c r="E29" s="7" t="s">
        <v>489</v>
      </c>
      <c r="G29">
        <v>14430</v>
      </c>
      <c r="H29" t="s">
        <v>166</v>
      </c>
      <c r="J29" s="3" t="str">
        <f t="shared" si="0"/>
        <v xml:space="preserve">PERFORM "SchData-OLTP-Master"."Func_TblInstitutionBranch_SET"(varSystemLoginSession, null, null, null, varInstitutionBranchID, 123000000000028::bigint, null::varchar, 'Gedung WTC Mangga Dua Lt. 11Jl. Mangga Dua Raya Kav. 8Jakarta Utara'::varchar, null::bigint, '14430'::varchar); </v>
      </c>
    </row>
    <row r="30" spans="2:10" x14ac:dyDescent="0.25">
      <c r="B30" t="str">
        <f>'SEED - TblInstitution'!B30:B84</f>
        <v>Inti Bangun Sejahtera</v>
      </c>
      <c r="C30" s="4">
        <f>VLOOKUP(B30, 'SEED - TblInstitution'!$H$2:$I$57, 2,)</f>
        <v>123000000000029</v>
      </c>
      <c r="E30" s="7" t="s">
        <v>490</v>
      </c>
      <c r="G30">
        <v>10350</v>
      </c>
      <c r="H30" t="s">
        <v>174</v>
      </c>
      <c r="J30" s="3" t="str">
        <f t="shared" si="0"/>
        <v xml:space="preserve">PERFORM "SchData-OLTP-Master"."Func_TblInstitutionBranch_SET"(varSystemLoginSession, null, null, null, varInstitutionBranchID, 123000000000029::bigint, null::varchar, 'Jl. Riau No.23 Menteng Jakarta'::varchar, null::bigint, '10350'::varchar); </v>
      </c>
    </row>
    <row r="31" spans="2:10" x14ac:dyDescent="0.25">
      <c r="B31" t="str">
        <f>'SEED - TblInstitution'!B31:B85</f>
        <v>Karya Mitra Nugraha</v>
      </c>
      <c r="C31" s="4">
        <f>VLOOKUP(B31, 'SEED - TblInstitution'!$H$2:$I$57, 2,)</f>
        <v>123000000000030</v>
      </c>
      <c r="E31" s="7" t="s">
        <v>491</v>
      </c>
      <c r="G31">
        <v>50231</v>
      </c>
      <c r="H31" t="s">
        <v>180</v>
      </c>
      <c r="J31" s="3" t="str">
        <f t="shared" si="0"/>
        <v xml:space="preserve">PERFORM "SchData-OLTP-Master"."Func_TblInstitutionBranch_SET"(varSystemLoginSession, null, null, null, varInstitutionBranchID, 123000000000030::bigint, null::varchar, 'Jl Veteran 39,Bendungan,Gajah Mungkur, Semarang'::varchar, null::bigint, '50231'::varchar); </v>
      </c>
    </row>
    <row r="32" spans="2:10" x14ac:dyDescent="0.25">
      <c r="B32" t="str">
        <f>'SEED - TblInstitution'!B32:B87</f>
        <v>Lektrika Karyatama</v>
      </c>
      <c r="C32" s="4">
        <f>VLOOKUP(B32, 'SEED - TblInstitution'!$H$2:$I$57, 2,)</f>
        <v>123000000000031</v>
      </c>
      <c r="E32" s="7" t="s">
        <v>496</v>
      </c>
      <c r="G32">
        <v>12450</v>
      </c>
      <c r="H32" t="s">
        <v>191</v>
      </c>
      <c r="J32" s="3" t="str">
        <f t="shared" si="0"/>
        <v xml:space="preserve">PERFORM "SchData-OLTP-Master"."Func_TblInstitutionBranch_SET"(varSystemLoginSession, null, null, null, varInstitutionBranchID, 123000000000031::bigint, null::varchar, 'Jl. Margasatwa Raya No. 88 Pondok Labu, Jakarta Selatan'::varchar, null::bigint, '12450'::varchar); </v>
      </c>
    </row>
    <row r="33" spans="2:10" x14ac:dyDescent="0.25">
      <c r="B33" t="str">
        <f>'SEED - TblInstitution'!B33:B88</f>
        <v>Link Net</v>
      </c>
      <c r="C33" s="4">
        <f>VLOOKUP(B33, 'SEED - TblInstitution'!$H$2:$I$57, 2,)</f>
        <v>123000000000032</v>
      </c>
      <c r="E33" s="7" t="s">
        <v>495</v>
      </c>
      <c r="G33">
        <v>12950</v>
      </c>
      <c r="H33" t="s">
        <v>196</v>
      </c>
      <c r="J33" s="3" t="str">
        <f t="shared" si="0"/>
        <v xml:space="preserve">PERFORM "SchData-OLTP-Master"."Func_TblInstitutionBranch_SET"(varSystemLoginSession, null, null, null, varInstitutionBranchID, 123000000000032::bigint, null::varchar, 'Citra Graha Lt.4 Suite 403 Jln.Jend Gatot Subroto Kav. 35-36 Kuningan Timur, Setiabudi,Jaksel,DKI Jakarta Raya'::varchar, null::bigint, '12950'::varchar); </v>
      </c>
    </row>
    <row r="34" spans="2:10" x14ac:dyDescent="0.25">
      <c r="B34" t="str">
        <f>'SEED - TblInstitution'!B34:B89</f>
        <v>Lintas Technology</v>
      </c>
      <c r="C34" s="4">
        <f>VLOOKUP(B34, 'SEED - TblInstitution'!$H$2:$I$57, 2,)</f>
        <v>123000000000033</v>
      </c>
      <c r="H34" t="s">
        <v>202</v>
      </c>
      <c r="J34" s="3" t="str">
        <f t="shared" si="0"/>
        <v xml:space="preserve">PERFORM "SchData-OLTP-Master"."Func_TblInstitutionBranch_SET"(varSystemLoginSession, null, null, null, varInstitutionBranchID, 123000000000033::bigint, null::varchar, null::varchar, null::bigint, null::varchar); </v>
      </c>
    </row>
    <row r="35" spans="2:10" x14ac:dyDescent="0.25">
      <c r="B35" t="str">
        <f>'SEED - TblInstitution'!B35:B90</f>
        <v>Lintas Teknologi Indonesia</v>
      </c>
      <c r="C35" s="4">
        <f>VLOOKUP(B35, 'SEED - TblInstitution'!$H$2:$I$57, 2,)</f>
        <v>123000000000034</v>
      </c>
      <c r="E35" s="7" t="s">
        <v>494</v>
      </c>
      <c r="G35">
        <v>12820</v>
      </c>
      <c r="H35" t="s">
        <v>207</v>
      </c>
      <c r="J35" s="3" t="str">
        <f t="shared" si="0"/>
        <v xml:space="preserve">PERFORM "SchData-OLTP-Master"."Func_TblInstitutionBranch_SET"(varSystemLoginSession, null, null, null, varInstitutionBranchID, 123000000000034::bigint, null::varchar, 'Menara MTH Lantai 16 JL. MT HARYONO KAV. 23 JAKARTA'::varchar, null::bigint, '12820'::varchar); </v>
      </c>
    </row>
    <row r="36" spans="2:10" x14ac:dyDescent="0.25">
      <c r="B36" t="str">
        <f>'SEED - TblInstitution'!B36:B91</f>
        <v>Mega Eltra</v>
      </c>
      <c r="C36" s="4">
        <f>VLOOKUP(B36, 'SEED - TblInstitution'!$H$2:$I$57, 2,)</f>
        <v>123000000000035</v>
      </c>
      <c r="H36" t="s">
        <v>215</v>
      </c>
      <c r="J36" s="3" t="str">
        <f t="shared" si="0"/>
        <v xml:space="preserve">PERFORM "SchData-OLTP-Master"."Func_TblInstitutionBranch_SET"(varSystemLoginSession, null, null, null, varInstitutionBranchID, 123000000000035::bigint, null::varchar, null::varchar, null::bigint, null::varchar); </v>
      </c>
    </row>
    <row r="37" spans="2:10" x14ac:dyDescent="0.25">
      <c r="B37" t="str">
        <f>'SEED - TblInstitution'!B37:B92</f>
        <v>Megatel</v>
      </c>
      <c r="C37" s="4">
        <f>VLOOKUP(B37, 'SEED - TblInstitution'!$H$2:$I$57, 2,)</f>
        <v>123000000000036</v>
      </c>
      <c r="H37" t="s">
        <v>217</v>
      </c>
      <c r="J37" s="3" t="str">
        <f t="shared" si="0"/>
        <v xml:space="preserve">PERFORM "SchData-OLTP-Master"."Func_TblInstitutionBranch_SET"(varSystemLoginSession, null, null, null, varInstitutionBranchID, 123000000000036::bigint, null::varchar, null::varchar, null::bigint, null::varchar); </v>
      </c>
    </row>
    <row r="38" spans="2:10" x14ac:dyDescent="0.25">
      <c r="B38" t="str">
        <f>'SEED - TblInstitution'!B38:B93</f>
        <v>Nokia</v>
      </c>
      <c r="C38" s="4">
        <f>VLOOKUP(B38, 'SEED - TblInstitution'!$H$2:$I$57, 2,)</f>
        <v>123000000000037</v>
      </c>
      <c r="E38" s="7" t="s">
        <v>497</v>
      </c>
      <c r="H38" t="s">
        <v>219</v>
      </c>
      <c r="J38" s="3" t="str">
        <f t="shared" si="0"/>
        <v xml:space="preserve">PERFORM "SchData-OLTP-Master"."Func_TblInstitutionBranch_SET"(varSystemLoginSession, null, null, null, varInstitutionBranchID, 123000000000037::bigint, null::varchar, 'Jl. Gatot Subroto'::varchar, null::bigint, null::varchar); </v>
      </c>
    </row>
    <row r="39" spans="2:10" x14ac:dyDescent="0.25">
      <c r="B39" t="str">
        <f>'SEED - TblInstitution'!B39:B94</f>
        <v>Nokia Siemens Network</v>
      </c>
      <c r="C39" s="4">
        <f>VLOOKUP(B39, 'SEED - TblInstitution'!$H$2:$I$57, 2,)</f>
        <v>123000000000038</v>
      </c>
      <c r="E39" s="7" t="s">
        <v>109</v>
      </c>
      <c r="H39" t="s">
        <v>222</v>
      </c>
      <c r="J39" s="3" t="str">
        <f t="shared" si="0"/>
        <v xml:space="preserve">PERFORM "SchData-OLTP-Master"."Func_TblInstitutionBranch_SET"(varSystemLoginSession, null, null, null, varInstitutionBranchID, 123000000000038::bigint, null::varchar, 'Jakarta'::varchar, null::bigint, null::varchar); </v>
      </c>
    </row>
    <row r="40" spans="2:10" x14ac:dyDescent="0.25">
      <c r="B40" t="str">
        <f>'SEED - TblInstitution'!B40:B95</f>
        <v>Pertamina Geothermal</v>
      </c>
      <c r="C40" s="4">
        <f>VLOOKUP(B40, 'SEED - TblInstitution'!$H$2:$I$57, 2,)</f>
        <v>123000000000039</v>
      </c>
      <c r="E40" s="7" t="s">
        <v>493</v>
      </c>
      <c r="F40" s="1"/>
      <c r="G40">
        <v>10340</v>
      </c>
      <c r="H40" t="s">
        <v>233</v>
      </c>
      <c r="J40" s="3" t="str">
        <f t="shared" si="0"/>
        <v xml:space="preserve">PERFORM "SchData-OLTP-Master"."Func_TblInstitutionBranch_SET"(varSystemLoginSession, null, null, null, varInstitutionBranchID, 123000000000039::bigint, null::varchar, 'Menara Cakrawala Lt. 08_x000D_ JL. MH Thamrin No. 9 _x000D_ Jakarta Pusat'::varchar, null::bigint, '10340'::varchar); </v>
      </c>
    </row>
    <row r="41" spans="2:10" x14ac:dyDescent="0.25">
      <c r="B41" t="str">
        <f>'SEED - TblInstitution'!B40:B96</f>
        <v>Pelayanan Listrik Nasional (PLN)</v>
      </c>
      <c r="C41" s="4">
        <f>VLOOKUP(B41, 'SEED - TblInstitution'!$H$2:$I$57, 2,)</f>
        <v>123000000000040</v>
      </c>
      <c r="D41" t="s">
        <v>516</v>
      </c>
      <c r="E41" s="7" t="s">
        <v>492</v>
      </c>
      <c r="G41">
        <v>29461</v>
      </c>
      <c r="H41" t="s">
        <v>226</v>
      </c>
      <c r="J41" s="3" t="str">
        <f t="shared" si="0"/>
        <v xml:space="preserve">PERFORM "SchData-OLTP-Master"."Func_TblInstitutionBranch_SET"(varSystemLoginSession, null, null, null, varInstitutionBranchID, 123000000000040::bigint, 'Batam'::varchar, 'Jln. Engku Putri No. 3 Batam Center Batam'::varchar, null::bigint, '29461'::varchar); </v>
      </c>
    </row>
    <row r="42" spans="2:10" x14ac:dyDescent="0.25">
      <c r="B42" t="str">
        <f>B41</f>
        <v>Pelayanan Listrik Nasional (PLN)</v>
      </c>
      <c r="C42" s="4">
        <f>VLOOKUP(B42, 'SEED - TblInstitution'!$H$2:$I$57, 2,)</f>
        <v>123000000000040</v>
      </c>
      <c r="D42" t="s">
        <v>505</v>
      </c>
      <c r="E42" s="7" t="s">
        <v>498</v>
      </c>
      <c r="H42" t="s">
        <v>241</v>
      </c>
      <c r="J42" s="3" t="str">
        <f t="shared" si="0"/>
        <v xml:space="preserve">PERFORM "SchData-OLTP-Master"."Func_TblInstitutionBranch_SET"(varSystemLoginSession, null, null, null, varInstitutionBranchID, 123000000000040::bigint, 'P3B Jawa Bali APP Cawang'::varchar, 'Jl. Cililitan Besar No. 1 Cawang Jakarta Timur'::varchar, null::bigint, null::varchar); </v>
      </c>
    </row>
    <row r="43" spans="2:10" x14ac:dyDescent="0.25">
      <c r="B43" t="str">
        <f>B42</f>
        <v>Pelayanan Listrik Nasional (PLN)</v>
      </c>
      <c r="C43" s="4">
        <f>VLOOKUP(B43, 'SEED - TblInstitution'!$H$2:$I$57, 2,)</f>
        <v>123000000000040</v>
      </c>
      <c r="D43" t="s">
        <v>504</v>
      </c>
      <c r="E43" s="7" t="s">
        <v>499</v>
      </c>
      <c r="H43" t="s">
        <v>248</v>
      </c>
      <c r="J43" s="3" t="str">
        <f t="shared" si="0"/>
        <v xml:space="preserve">PERFORM "SchData-OLTP-Master"."Func_TblInstitutionBranch_SET"(varSystemLoginSession, null, null, null, varInstitutionBranchID, 123000000000040::bigint, 'Unit Induk Pembangunan V'::varchar, 'JL. Ehave, Gandul - Kec. Cinere Kota Depok'::varchar, null::bigint, null::varchar); </v>
      </c>
    </row>
    <row r="44" spans="2:10" x14ac:dyDescent="0.25">
      <c r="B44" t="str">
        <f t="shared" ref="B44:B50" si="1">B43</f>
        <v>Pelayanan Listrik Nasional (PLN)</v>
      </c>
      <c r="C44" s="4">
        <f>VLOOKUP(B44, 'SEED - TblInstitution'!$H$2:$I$57, 2,)</f>
        <v>123000000000040</v>
      </c>
      <c r="D44" t="s">
        <v>255</v>
      </c>
      <c r="H44" t="s">
        <v>253</v>
      </c>
      <c r="J44" s="3" t="str">
        <f t="shared" si="0"/>
        <v xml:space="preserve">PERFORM "SchData-OLTP-Master"."Func_TblInstitutionBranch_SET"(varSystemLoginSession, null, null, null, varInstitutionBranchID, 123000000000040::bigint, 'Unit Induk Pembangunan Nusa Tenggara'::varchar, null::varchar, null::bigint, null::varchar); </v>
      </c>
    </row>
    <row r="45" spans="2:10" x14ac:dyDescent="0.25">
      <c r="B45" t="str">
        <f t="shared" si="1"/>
        <v>Pelayanan Listrik Nasional (PLN)</v>
      </c>
      <c r="C45" s="4">
        <f>VLOOKUP(B45, 'SEED - TblInstitution'!$H$2:$I$57, 2,)</f>
        <v>123000000000040</v>
      </c>
      <c r="D45" t="s">
        <v>503</v>
      </c>
      <c r="E45" s="7" t="s">
        <v>502</v>
      </c>
      <c r="G45">
        <v>90222</v>
      </c>
      <c r="H45" t="s">
        <v>259</v>
      </c>
      <c r="J45" s="3" t="str">
        <f t="shared" si="0"/>
        <v xml:space="preserve">PERFORM "SchData-OLTP-Master"."Func_TblInstitutionBranch_SET"(varSystemLoginSession, null, null, null, varInstitutionBranchID, 123000000000040::bigint, 'Unit Induk Pembangunan XIII'::varchar, 'Jl. Letjend Hertasning, Panakkukang Makasar'::varchar, null::bigint, '90222'::varchar); </v>
      </c>
    </row>
    <row r="46" spans="2:10" x14ac:dyDescent="0.25">
      <c r="B46" t="str">
        <f t="shared" si="1"/>
        <v>Pelayanan Listrik Nasional (PLN)</v>
      </c>
      <c r="C46" s="4">
        <f>VLOOKUP(B46, 'SEED - TblInstitution'!$H$2:$I$57, 2,)</f>
        <v>123000000000040</v>
      </c>
      <c r="D46" t="s">
        <v>517</v>
      </c>
      <c r="E46" s="7" t="s">
        <v>501</v>
      </c>
      <c r="G46">
        <v>50501</v>
      </c>
      <c r="H46" t="s">
        <v>271</v>
      </c>
      <c r="J46" s="3" t="str">
        <f t="shared" si="0"/>
        <v xml:space="preserve">PERFORM "SchData-OLTP-Master"."Func_TblInstitutionBranch_SET"(varSystemLoginSession, null, null, null, varInstitutionBranchID, 123000000000040::bigint, 'P2B Jawa Bali APB Jawa Tengah &amp; DIY'::varchar, 'Jl.Jendral Sudirman KM 23, Ungaran. Komplek PLN Gedung A Ungaran'::varchar, null::bigint, '50501'::varchar); </v>
      </c>
    </row>
    <row r="47" spans="2:10" x14ac:dyDescent="0.25">
      <c r="B47" t="str">
        <f t="shared" si="1"/>
        <v>Pelayanan Listrik Nasional (PLN)</v>
      </c>
      <c r="C47" s="4">
        <f>VLOOKUP(B47, 'SEED - TblInstitution'!$H$2:$I$57, 2,)</f>
        <v>123000000000040</v>
      </c>
      <c r="D47" t="s">
        <v>518</v>
      </c>
      <c r="E47" s="7" t="s">
        <v>279</v>
      </c>
      <c r="H47" t="s">
        <v>277</v>
      </c>
      <c r="J47" s="3" t="str">
        <f t="shared" si="0"/>
        <v xml:space="preserve">PERFORM "SchData-OLTP-Master"."Func_TblInstitutionBranch_SET"(varSystemLoginSession, null, null, null, varInstitutionBranchID, 123000000000040::bigint, 'Unit Induk Pembangunan II'::varchar, 'JL. Dr. Cipto No. 12 Medan'::varchar, null::bigint, null::varchar); </v>
      </c>
    </row>
    <row r="48" spans="2:10" x14ac:dyDescent="0.25">
      <c r="B48" t="str">
        <f t="shared" si="1"/>
        <v>Pelayanan Listrik Nasional (PLN)</v>
      </c>
      <c r="C48" s="4">
        <f>VLOOKUP(B48, 'SEED - TblInstitution'!$H$2:$I$57, 2,)</f>
        <v>123000000000040</v>
      </c>
      <c r="D48" t="s">
        <v>520</v>
      </c>
      <c r="E48" s="7" t="s">
        <v>508</v>
      </c>
      <c r="G48">
        <v>11420</v>
      </c>
      <c r="H48" t="s">
        <v>282</v>
      </c>
      <c r="J48" s="3" t="str">
        <f t="shared" si="0"/>
        <v xml:space="preserve">PERFORM "SchData-OLTP-Master"."Func_TblInstitutionBranch_SET"(varSystemLoginSession, null, null, null, varInstitutionBranchID, 123000000000040::bigint, 'Unit Induk Pembangunan Interkoneksi Sumatera Jawa'::varchar, 'Jl. Aipda K.S. Tubun I/2 Lantai 3 Petamburan - Jakarta Barat'::varchar, null::bigint, '11420'::varchar); </v>
      </c>
    </row>
    <row r="49" spans="2:10" x14ac:dyDescent="0.25">
      <c r="B49" t="str">
        <f t="shared" si="1"/>
        <v>Pelayanan Listrik Nasional (PLN)</v>
      </c>
      <c r="C49" s="4">
        <f>VLOOKUP(B49, 'SEED - TblInstitution'!$H$2:$I$57, 2,)</f>
        <v>123000000000040</v>
      </c>
      <c r="D49" t="s">
        <v>519</v>
      </c>
      <c r="E49" s="7" t="s">
        <v>291</v>
      </c>
      <c r="H49" t="s">
        <v>289</v>
      </c>
      <c r="J49" s="3" t="str">
        <f t="shared" si="0"/>
        <v xml:space="preserve">PERFORM "SchData-OLTP-Master"."Func_TblInstitutionBranch_SET"(varSystemLoginSession, null, null, null, varInstitutionBranchID, 123000000000040::bigint, 'Unit Induk Pembangunan X'::varchar, 'Jl. MT Haryono No. 384 Balikpapan 76114 Kalimantan Timur'::varchar, null::bigint, null::varchar); </v>
      </c>
    </row>
    <row r="50" spans="2:10" x14ac:dyDescent="0.25">
      <c r="B50" t="str">
        <f t="shared" si="1"/>
        <v>Pelayanan Listrik Nasional (PLN)</v>
      </c>
      <c r="C50" s="4">
        <f>VLOOKUP(B50, 'SEED - TblInstitution'!$H$2:$I$57, 2,)</f>
        <v>123000000000040</v>
      </c>
      <c r="D50" t="s">
        <v>521</v>
      </c>
      <c r="E50" s="7" t="s">
        <v>500</v>
      </c>
      <c r="G50">
        <v>55232</v>
      </c>
      <c r="H50" t="s">
        <v>295</v>
      </c>
      <c r="J50" s="3" t="str">
        <f t="shared" si="0"/>
        <v xml:space="preserve">PERFORM "SchData-OLTP-Master"."Func_TblInstitutionBranch_SET"(varSystemLoginSession, null, null, null, varInstitutionBranchID, 123000000000040::bigint, 'Unit Induk Pembangunan JBT II '::varchar, 'Jl. Margo Utomo(d/h P. Mangkubumi) No. 16 Yogyakarta'::varchar, null::bigint, '55232'::varchar); </v>
      </c>
    </row>
    <row r="51" spans="2:10" x14ac:dyDescent="0.25">
      <c r="B51" t="str">
        <f>'SEED - TblInstitution'!B42</f>
        <v>Protelindo</v>
      </c>
      <c r="C51" s="4">
        <f>VLOOKUP(B51, 'SEED - TblInstitution'!$H$2:$I$57, 2,)</f>
        <v>123000000000041</v>
      </c>
      <c r="E51" s="7" t="s">
        <v>509</v>
      </c>
      <c r="G51">
        <v>10310</v>
      </c>
      <c r="H51" t="s">
        <v>302</v>
      </c>
      <c r="J51" s="3" t="str">
        <f t="shared" si="0"/>
        <v xml:space="preserve">PERFORM "SchData-OLTP-Master"."Func_TblInstitutionBranch_SET"(varSystemLoginSession, null, null, null, varInstitutionBranchID, 123000000000041::bigint, null::varchar, 'Menara BCA, 55th Floor Jl. M.H. Thamrin No. 1 Jakarta'::varchar, null::bigint, '10310'::varchar); </v>
      </c>
    </row>
    <row r="52" spans="2:10" x14ac:dyDescent="0.25">
      <c r="B52" t="str">
        <f>'SEED - TblInstitution'!B43</f>
        <v>Ramayana Lestari Sentosa</v>
      </c>
      <c r="C52" s="4">
        <f>VLOOKUP(B52, 'SEED - TblInstitution'!$H$2:$I$57, 2,)</f>
        <v>123000000000042</v>
      </c>
      <c r="E52" s="7" t="s">
        <v>507</v>
      </c>
      <c r="H52" t="s">
        <v>311</v>
      </c>
      <c r="J52" s="3" t="str">
        <f t="shared" si="0"/>
        <v xml:space="preserve">PERFORM "SchData-OLTP-Master"."Func_TblInstitutionBranch_SET"(varSystemLoginSession, null, null, null, varInstitutionBranchID, 123000000000042::bigint, null::varchar, 'Jl. KH Wahid Hasyim 220 A-B, Kampung Bali - Tanah Abang Jakarta '::varchar, null::bigint, null::varchar); </v>
      </c>
    </row>
    <row r="53" spans="2:10" x14ac:dyDescent="0.25">
      <c r="B53" t="str">
        <f>'SEED - TblInstitution'!B44</f>
        <v>Rekadaya Elektrika</v>
      </c>
      <c r="C53" s="4">
        <f>VLOOKUP(B53, 'SEED - TblInstitution'!$H$2:$I$57, 2,)</f>
        <v>123000000000043</v>
      </c>
      <c r="E53" s="7" t="s">
        <v>506</v>
      </c>
      <c r="G53">
        <v>10230</v>
      </c>
      <c r="H53" t="s">
        <v>317</v>
      </c>
      <c r="J53" s="3" t="str">
        <f t="shared" si="0"/>
        <v xml:space="preserve">PERFORM "SchData-OLTP-Master"."Func_TblInstitutionBranch_SET"(varSystemLoginSession, null, null, null, varInstitutionBranchID, 123000000000043::bigint, null::varchar, 'Gedung Bank Mandiri Lt. 6 Jl. Tanjung Karang No.3-4A Jakarta Pusat'::varchar, null::bigint, '10230'::varchar); </v>
      </c>
    </row>
    <row r="54" spans="2:10" x14ac:dyDescent="0.25">
      <c r="B54" t="str">
        <f>'SEED - TblInstitution'!B45</f>
        <v>Sejahtera Mandiri</v>
      </c>
      <c r="C54" s="4">
        <f>VLOOKUP(B54, 'SEED - TblInstitution'!$H$2:$I$57, 2,)</f>
        <v>123000000000044</v>
      </c>
      <c r="E54" s="7" t="s">
        <v>334</v>
      </c>
      <c r="H54" t="s">
        <v>332</v>
      </c>
      <c r="J54" s="3" t="str">
        <f t="shared" si="0"/>
        <v xml:space="preserve">PERFORM "SchData-OLTP-Master"."Func_TblInstitutionBranch_SET"(varSystemLoginSession, null, null, null, varInstitutionBranchID, 123000000000044::bigint, null::varchar, 'Jl. Batangan - Jaken Km. 04 No. 199 Kuniran Kec. Batangan Kab. Pati jawa Tengah'::varchar, null::bigint, null::varchar); </v>
      </c>
    </row>
    <row r="55" spans="2:10" x14ac:dyDescent="0.25">
      <c r="B55" t="str">
        <f>'SEED - TblInstitution'!B46</f>
        <v>Sigindo Kemas</v>
      </c>
      <c r="C55" s="4">
        <f>VLOOKUP(B55, 'SEED - TblInstitution'!$H$2:$I$57, 2,)</f>
        <v>123000000000045</v>
      </c>
      <c r="E55" s="7" t="s">
        <v>511</v>
      </c>
      <c r="G55">
        <v>60244</v>
      </c>
      <c r="H55" t="s">
        <v>339</v>
      </c>
      <c r="J55" s="3" t="str">
        <f t="shared" si="0"/>
        <v xml:space="preserve">PERFORM "SchData-OLTP-Master"."Func_TblInstitutionBranch_SET"(varSystemLoginSession, null, null, null, varInstitutionBranchID, 123000000000045::bigint, null::varchar, 'Kompleks Pertokoan Mangga Dua Blok A7 No 6-7 Jl. Jagir Wonokromo 100, Surabaya'::varchar, null::bigint, '60244'::varchar); </v>
      </c>
    </row>
    <row r="56" spans="2:10" x14ac:dyDescent="0.25">
      <c r="B56" t="str">
        <f>'SEED - TblInstitution'!B47</f>
        <v>Smart Telecom</v>
      </c>
      <c r="C56" s="4">
        <f>VLOOKUP(B56, 'SEED - TblInstitution'!$H$2:$I$57, 2,)</f>
        <v>123000000000046</v>
      </c>
      <c r="E56" s="7" t="s">
        <v>512</v>
      </c>
      <c r="G56">
        <v>15116</v>
      </c>
      <c r="H56" t="s">
        <v>345</v>
      </c>
      <c r="J56" s="3" t="str">
        <f t="shared" si="0"/>
        <v xml:space="preserve">PERFORM "SchData-OLTP-Master"."Func_TblInstitutionBranch_SET"(varSystemLoginSession, null, null, null, varInstitutionBranchID, 123000000000046::bigint, null::varchar, 'Jl. Agus Salim No.45 Menteng, Kebon Sirih, Jakarta Pusat'::varchar, null::bigint, '15116'::varchar); </v>
      </c>
    </row>
    <row r="57" spans="2:10" x14ac:dyDescent="0.25">
      <c r="B57" t="str">
        <f>'SEED - TblInstitution'!B48</f>
        <v>Telekomunikasi Indonesia (Telkom)</v>
      </c>
      <c r="C57" s="4">
        <f>VLOOKUP(B57, 'SEED - TblInstitution'!$H$2:$I$57, 2,)</f>
        <v>123000000000047</v>
      </c>
      <c r="D57" t="s">
        <v>513</v>
      </c>
      <c r="E57" s="7" t="s">
        <v>354</v>
      </c>
      <c r="H57" t="s">
        <v>352</v>
      </c>
      <c r="J57" s="3" t="str">
        <f t="shared" si="0"/>
        <v xml:space="preserve">PERFORM "SchData-OLTP-Master"."Func_TblInstitutionBranch_SET"(varSystemLoginSession, null, null, null, varInstitutionBranchID, 123000000000047::bigint, 'Bandung'::varchar, 'JL. Japati No. 1 Bandung'::varchar, null::bigint, null::varchar); </v>
      </c>
    </row>
    <row r="58" spans="2:10" x14ac:dyDescent="0.25">
      <c r="B58" t="str">
        <f>B57</f>
        <v>Telekomunikasi Indonesia (Telkom)</v>
      </c>
      <c r="C58" s="4">
        <f>VLOOKUP(B58, 'SEED - TblInstitution'!$H$2:$I$57, 2,)</f>
        <v>123000000000047</v>
      </c>
      <c r="D58" t="s">
        <v>109</v>
      </c>
      <c r="E58" s="7" t="s">
        <v>362</v>
      </c>
      <c r="H58" t="s">
        <v>360</v>
      </c>
      <c r="J58" s="3" t="str">
        <f t="shared" si="0"/>
        <v xml:space="preserve">PERFORM "SchData-OLTP-Master"."Func_TblInstitutionBranch_SET"(varSystemLoginSession, null, null, null, varInstitutionBranchID, 123000000000047::bigint, 'Jakarta'::varchar, 'Di Jakarta'::varchar, null::bigint, null::varchar); </v>
      </c>
    </row>
    <row r="59" spans="2:10" x14ac:dyDescent="0.25">
      <c r="B59" t="str">
        <f>'SEED - TblInstitution'!B49</f>
        <v>Telekomunikasi Selular (Telkomsel)</v>
      </c>
      <c r="C59" s="4">
        <f>VLOOKUP(B59, 'SEED - TblInstitution'!$H$2:$I$57, 2,)</f>
        <v>123000000000048</v>
      </c>
      <c r="E59" s="7" t="s">
        <v>514</v>
      </c>
      <c r="G59">
        <v>12710</v>
      </c>
      <c r="H59" t="s">
        <v>365</v>
      </c>
      <c r="J59" s="3" t="str">
        <f t="shared" si="0"/>
        <v xml:space="preserve">PERFORM "SchData-OLTP-Master"."Func_TblInstitutionBranch_SET"(varSystemLoginSession, null, null, null, varInstitutionBranchID, 123000000000048::bigint, null::varchar, 'Gedung TELKOM Landmark Tower Menara 1 LT. 1-20, JL. Jend. Gatot Subroto Kav. 52 Kuningan Barat Mampang Prapatan Jakarta Selatan DKI Jakarta'::varchar, null::bigint, '12710'::varchar); </v>
      </c>
    </row>
    <row r="60" spans="2:10" x14ac:dyDescent="0.25">
      <c r="B60" t="str">
        <f>'SEED - TblInstitution'!B50</f>
        <v>Telkom Akses</v>
      </c>
      <c r="C60" s="4">
        <f>VLOOKUP(B60, 'SEED - TblInstitution'!$H$2:$I$57, 2,)</f>
        <v>123000000000049</v>
      </c>
      <c r="E60" s="7" t="s">
        <v>526</v>
      </c>
      <c r="G60">
        <v>11440</v>
      </c>
      <c r="H60" t="s">
        <v>371</v>
      </c>
      <c r="J60" s="3" t="str">
        <f t="shared" si="0"/>
        <v xml:space="preserve">PERFORM "SchData-OLTP-Master"."Func_TblInstitutionBranch_SET"(varSystemLoginSession, null, null, null, varInstitutionBranchID, 123000000000049::bigint, null::varchar, 'Gedung Telkom Jakarta Barat cq Unit Finance Operation. Jl. S.Parman Kav.8 Jakarta Barat'::varchar, null::bigint, '11440'::varchar); </v>
      </c>
    </row>
    <row r="61" spans="2:10" x14ac:dyDescent="0.25">
      <c r="B61" t="str">
        <f>'SEED - TblInstitution'!B51</f>
        <v>Tosan Permai Lestari</v>
      </c>
      <c r="C61" s="4">
        <f>VLOOKUP(B61, 'SEED - TblInstitution'!$H$2:$I$57, 2,)</f>
        <v>123000000000050</v>
      </c>
      <c r="E61" s="7" t="s">
        <v>524</v>
      </c>
      <c r="G61">
        <v>90174</v>
      </c>
      <c r="H61" t="s">
        <v>384</v>
      </c>
      <c r="J61" s="3" t="str">
        <f t="shared" si="0"/>
        <v xml:space="preserve">PERFORM "SchData-OLTP-Master"."Func_TblInstitutionBranch_SET"(varSystemLoginSession, null, null, null, varInstitutionBranchID, 123000000000050::bigint, null::varchar, 'JL. HOS Cokroaminoto 38 lt V Makassar'::varchar, null::bigint, '90174'::varchar); </v>
      </c>
    </row>
    <row r="62" spans="2:10" x14ac:dyDescent="0.25">
      <c r="B62" t="str">
        <f>'SEED - TblInstitution'!B52</f>
        <v>Tower Capital Indonesia</v>
      </c>
      <c r="C62" s="4">
        <f>VLOOKUP(B62, 'SEED - TblInstitution'!$H$2:$I$57, 2,)</f>
        <v>123000000000051</v>
      </c>
      <c r="E62" s="7" t="s">
        <v>525</v>
      </c>
      <c r="G62">
        <v>12150</v>
      </c>
      <c r="H62" t="s">
        <v>390</v>
      </c>
      <c r="J62" s="3" t="str">
        <f t="shared" si="0"/>
        <v xml:space="preserve">PERFORM "SchData-OLTP-Master"."Func_TblInstitutionBranch_SET"(varSystemLoginSession, null, null, null, varInstitutionBranchID, 123000000000051::bigint, null::varchar, 'Duta Mas Fatmawati Blok B1 No.20 Jl.R.S Fatmawati 39 Jakarta'::varchar, null::bigint, '12150'::varchar); </v>
      </c>
    </row>
    <row r="63" spans="2:10" x14ac:dyDescent="0.25">
      <c r="B63" t="str">
        <f>'SEED - TblInstitution'!B53</f>
        <v>Waskita Karya</v>
      </c>
      <c r="C63" s="4">
        <f>VLOOKUP(B63, 'SEED - TblInstitution'!$H$2:$I$57, 2,)</f>
        <v>123000000000052</v>
      </c>
      <c r="E63" s="7" t="s">
        <v>397</v>
      </c>
      <c r="H63" t="s">
        <v>395</v>
      </c>
      <c r="J63" s="3" t="str">
        <f t="shared" si="0"/>
        <v xml:space="preserve">PERFORM "SchData-OLTP-Master"."Func_TblInstitutionBranch_SET"(varSystemLoginSession, null, null, null, varInstitutionBranchID, 123000000000052::bigint, null::varchar, 'Jl. M. T. Haryono Kav. No. 10 Cawang Jakarta Timur'::varchar, null::bigint, null::varchar); </v>
      </c>
    </row>
    <row r="64" spans="2:10" x14ac:dyDescent="0.25">
      <c r="B64" t="str">
        <f>'SEED - TblInstitution'!B54</f>
        <v>Widodo Karya Sejahtera</v>
      </c>
      <c r="C64" s="4">
        <f>VLOOKUP(B64, 'SEED - TblInstitution'!$H$2:$I$57, 2,)</f>
        <v>123000000000053</v>
      </c>
      <c r="H64" t="s">
        <v>401</v>
      </c>
      <c r="J64" s="3" t="str">
        <f t="shared" si="0"/>
        <v xml:space="preserve">PERFORM "SchData-OLTP-Master"."Func_TblInstitutionBranch_SET"(varSystemLoginSession, null, null, null, varInstitutionBranchID, 123000000000053::bigint, null::varchar, null::varchar, null::bigint, null::varchar); </v>
      </c>
    </row>
    <row r="65" spans="2:10" x14ac:dyDescent="0.25">
      <c r="B65" t="str">
        <f>'SEED - TblInstitution'!B55</f>
        <v>XL Axiata</v>
      </c>
      <c r="C65" s="4">
        <f>VLOOKUP(B65, 'SEED - TblInstitution'!$H$2:$I$57, 2,)</f>
        <v>123000000000054</v>
      </c>
      <c r="E65" s="7" t="s">
        <v>522</v>
      </c>
      <c r="G65">
        <v>12950</v>
      </c>
      <c r="H65" t="s">
        <v>407</v>
      </c>
      <c r="J65" s="3" t="str">
        <f t="shared" si="0"/>
        <v xml:space="preserve">PERFORM "SchData-OLTP-Master"."Func_TblInstitutionBranch_SET"(varSystemLoginSession, null, null, null, varInstitutionBranchID, 123000000000054::bigint, null::varchar, 'XL Axiata Tower Jl. H.R. Rasuna Said X5 Kav.11-12 Kuningan Timur, Setiabudi Jakarta Selatan'::varchar, null::bigint, '12950'::varchar); </v>
      </c>
    </row>
    <row r="66" spans="2:10" x14ac:dyDescent="0.25">
      <c r="B66" t="str">
        <f>'SEED - TblInstitution'!B56</f>
        <v>XL Mitrayasa</v>
      </c>
      <c r="C66" s="4">
        <f>VLOOKUP(B66, 'SEED - TblInstitution'!$H$2:$I$57, 2,)</f>
        <v>123000000000055</v>
      </c>
      <c r="H66" t="s">
        <v>414</v>
      </c>
      <c r="J66" s="3" t="str">
        <f t="shared" si="0"/>
        <v xml:space="preserve">PERFORM "SchData-OLTP-Master"."Func_TblInstitutionBranch_SET"(varSystemLoginSession, null, null, null, varInstitutionBranchID, 123000000000055::bigint, null::varchar, null::varchar, null::bigint, null::varchar); </v>
      </c>
    </row>
    <row r="67" spans="2:10" x14ac:dyDescent="0.25">
      <c r="B67" t="str">
        <f>'SEED - TblInstitution'!B57</f>
        <v>ZTE Indonesia</v>
      </c>
      <c r="C67" s="4">
        <f>VLOOKUP(B67, 'SEED - TblInstitution'!$H$2:$I$57, 2,)</f>
        <v>123000000000056</v>
      </c>
      <c r="E67" s="7" t="s">
        <v>523</v>
      </c>
      <c r="G67">
        <v>12950</v>
      </c>
      <c r="H67" t="s">
        <v>416</v>
      </c>
      <c r="J67" s="3" t="str">
        <f t="shared" ref="J67" si="2">CONCATENATE("PERFORM ""SchData-OLTP-Master"".""Func_TblInstitutionBranch_SET""(varSystemLoginSession, null, null, null, varInstitutionBranchID, ", C67, "::bigint, ", IF(EXACT(D67, ""), "null", "'"&amp;D67&amp;"'"), "::varchar, ", IF(EXACT(E67, ""), "null", "'"&amp;E67&amp;"'"), "::varchar, ", IF(EXACT(F67, ""), "null", F67),"::bigint, ", IF(EXACT(G67, ""), "null", "'"&amp;G67&amp;"'"), "::varchar); ")</f>
        <v xml:space="preserve">PERFORM "SchData-OLTP-Master"."Func_TblInstitutionBranch_SET"(varSystemLoginSession, null, null, null, varInstitutionBranchID, 123000000000056::bigint, null::varchar, 'GD THE EAST BUILDING LT.26-27 JL. Lingkar Mega Kuningan Blok E3.2 No.1 Setiabudi Jakarta Selatan DKI Jakarta Raya'::varchar, null::bigint, '12950'::varchar);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7"/>
  <sheetViews>
    <sheetView topLeftCell="C1" zoomScale="80" zoomScaleNormal="80" workbookViewId="0">
      <selection activeCell="F2" sqref="F2"/>
    </sheetView>
  </sheetViews>
  <sheetFormatPr defaultRowHeight="15" x14ac:dyDescent="0.25"/>
  <cols>
    <col min="2" max="2" width="37.7109375" bestFit="1" customWidth="1"/>
    <col min="3" max="3" width="17.42578125" style="2" bestFit="1" customWidth="1"/>
    <col min="6" max="6" width="179.85546875" style="3" customWidth="1"/>
    <col min="7" max="7" width="9.140625" customWidth="1"/>
    <col min="8" max="8" width="19.140625" style="6" bestFit="1" customWidth="1"/>
    <col min="9" max="9" width="17.42578125" style="6" bestFit="1" customWidth="1"/>
  </cols>
  <sheetData>
    <row r="2" spans="2:9" x14ac:dyDescent="0.25">
      <c r="B2" t="s">
        <v>469</v>
      </c>
      <c r="C2" s="2" t="s">
        <v>471</v>
      </c>
      <c r="D2" t="s">
        <v>308</v>
      </c>
      <c r="F2" s="3" t="str">
        <f>CONCATENATE("PERFORM ""SchData-OLTP-Master"".""Func_TblInstitution_SET""(varSystemLoginSession, null, null, null, varInstitutionBranchID, '", B2, "'::varchar, ", IF(EXACT(C2, ""), "null", C2), "::bigint); ")</f>
        <v xml:space="preserve">PERFORM "SchData-OLTP-Master"."Func_TblInstitution_SET"(varSystemLoginSession, null, null, null, varInstitutionBranchID, 'QDC Technologies'::varchar, 141000000000003::bigint); </v>
      </c>
      <c r="H2" s="6" t="str">
        <f>B2</f>
        <v>QDC Technologies</v>
      </c>
      <c r="I2" s="5">
        <v>123000000000001</v>
      </c>
    </row>
    <row r="3" spans="2:9" x14ac:dyDescent="0.25">
      <c r="B3" t="s">
        <v>451</v>
      </c>
      <c r="C3" s="2" t="s">
        <v>471</v>
      </c>
      <c r="D3" t="s">
        <v>150</v>
      </c>
      <c r="F3" s="3" t="str">
        <f t="shared" ref="F3:F57" si="0">CONCATENATE("PERFORM ""SchData-OLTP-Master"".""Func_TblInstitution_SET""(varSystemLoginSession, null, null, null, varInstitutionBranchID, '", B3, "'::varchar, ", IF(EXACT(C3, ""), "null", C3), "::bigint); ")</f>
        <v xml:space="preserve">PERFORM "SchData-OLTP-Master"."Func_TblInstitution_SET"(varSystemLoginSession, null, null, null, varInstitutionBranchID, 'Infra Media Dinamika'::varchar, 141000000000003::bigint); </v>
      </c>
      <c r="H3" s="6" t="str">
        <f t="shared" ref="H3:H57" si="1">B3</f>
        <v>Infra Media Dinamika</v>
      </c>
      <c r="I3" s="5">
        <v>123000000000002</v>
      </c>
    </row>
    <row r="4" spans="2:9" x14ac:dyDescent="0.25">
      <c r="B4" t="s">
        <v>39</v>
      </c>
      <c r="D4" t="s">
        <v>40</v>
      </c>
      <c r="F4" s="3" t="str">
        <f t="shared" si="0"/>
        <v xml:space="preserve">PERFORM "SchData-OLTP-Master"."Func_TblInstitution_SET"(varSystemLoginSession, null, null, null, varInstitutionBranchID, 'Daya Hidro Dinamika'::varchar, null::bigint); </v>
      </c>
      <c r="H4" s="6" t="str">
        <f t="shared" si="1"/>
        <v>Daya Hidro Dinamika</v>
      </c>
      <c r="I4" s="5">
        <v>123000000000003</v>
      </c>
    </row>
    <row r="5" spans="2:9" x14ac:dyDescent="0.25">
      <c r="B5" t="s">
        <v>186</v>
      </c>
      <c r="D5" t="s">
        <v>186</v>
      </c>
      <c r="F5" s="3" t="str">
        <f t="shared" si="0"/>
        <v xml:space="preserve">PERFORM "SchData-OLTP-Master"."Func_TblInstitution_SET"(varSystemLoginSession, null, null, null, varInstitutionBranchID, 'KHA'::varchar, null::bigint); </v>
      </c>
      <c r="H5" s="6" t="str">
        <f t="shared" si="1"/>
        <v>KHA</v>
      </c>
      <c r="I5" s="5">
        <v>123000000000004</v>
      </c>
    </row>
    <row r="6" spans="2:9" x14ac:dyDescent="0.25">
      <c r="B6" t="s">
        <v>433</v>
      </c>
      <c r="C6" s="2" t="s">
        <v>471</v>
      </c>
      <c r="D6" t="s">
        <v>1</v>
      </c>
      <c r="F6" s="3" t="str">
        <f t="shared" si="0"/>
        <v xml:space="preserve">PERFORM "SchData-OLTP-Master"."Func_TblInstitution_SET"(varSystemLoginSession, null, null, null, varInstitutionBranchID, 'Abhitama Citra Abadi'::varchar, 141000000000003::bigint); </v>
      </c>
      <c r="H6" s="6" t="str">
        <f t="shared" si="1"/>
        <v>Abhitama Citra Abadi</v>
      </c>
      <c r="I6" s="5">
        <v>123000000000005</v>
      </c>
    </row>
    <row r="7" spans="2:9" x14ac:dyDescent="0.25">
      <c r="B7" t="s">
        <v>434</v>
      </c>
      <c r="D7" t="s">
        <v>10</v>
      </c>
      <c r="F7" s="3" t="str">
        <f t="shared" si="0"/>
        <v xml:space="preserve">PERFORM "SchData-OLTP-Master"."Func_TblInstitution_SET"(varSystemLoginSession, null, null, null, varInstitutionBranchID, 'Abiyasa Tunggal'::varchar, null::bigint); </v>
      </c>
      <c r="H7" s="6" t="str">
        <f t="shared" si="1"/>
        <v>Abiyasa Tunggal</v>
      </c>
      <c r="I7" s="5">
        <v>123000000000006</v>
      </c>
    </row>
    <row r="8" spans="2:9" x14ac:dyDescent="0.25">
      <c r="B8" t="s">
        <v>16</v>
      </c>
      <c r="C8" s="2" t="s">
        <v>471</v>
      </c>
      <c r="D8" t="s">
        <v>17</v>
      </c>
      <c r="F8" s="3" t="str">
        <f t="shared" si="0"/>
        <v xml:space="preserve">PERFORM "SchData-OLTP-Master"."Func_TblInstitution_SET"(varSystemLoginSession, null, null, null, varInstitutionBranchID, 'Aplika Nusa Lintas Arta'::varchar, 141000000000003::bigint); </v>
      </c>
      <c r="H8" s="6" t="str">
        <f t="shared" si="1"/>
        <v>Aplika Nusa Lintas Arta</v>
      </c>
      <c r="I8" s="5">
        <v>123000000000007</v>
      </c>
    </row>
    <row r="9" spans="2:9" x14ac:dyDescent="0.25">
      <c r="B9" t="s">
        <v>435</v>
      </c>
      <c r="D9" t="s">
        <v>23</v>
      </c>
      <c r="F9" s="3" t="str">
        <f t="shared" si="0"/>
        <v xml:space="preserve">PERFORM "SchData-OLTP-Master"."Func_TblInstitution_SET"(varSystemLoginSession, null, null, null, varInstitutionBranchID, 'Bakrie Telecom'::varchar, null::bigint); </v>
      </c>
      <c r="H9" s="6" t="str">
        <f t="shared" si="1"/>
        <v>Bakrie Telecom</v>
      </c>
      <c r="I9" s="5">
        <v>123000000000008</v>
      </c>
    </row>
    <row r="10" spans="2:9" x14ac:dyDescent="0.25">
      <c r="B10" t="s">
        <v>436</v>
      </c>
      <c r="D10" t="s">
        <v>29</v>
      </c>
      <c r="F10" s="3" t="str">
        <f t="shared" si="0"/>
        <v xml:space="preserve">PERFORM "SchData-OLTP-Master"."Func_TblInstitution_SET"(varSystemLoginSession, null, null, null, varInstitutionBranchID, 'Bukaka Teknik Utama'::varchar, null::bigint); </v>
      </c>
      <c r="H10" s="6" t="str">
        <f t="shared" si="1"/>
        <v>Bukaka Teknik Utama</v>
      </c>
      <c r="I10" s="5">
        <v>123000000000009</v>
      </c>
    </row>
    <row r="11" spans="2:9" x14ac:dyDescent="0.25">
      <c r="B11" t="s">
        <v>34</v>
      </c>
      <c r="C11" s="2" t="s">
        <v>471</v>
      </c>
      <c r="D11" t="s">
        <v>35</v>
      </c>
      <c r="F11" s="3" t="str">
        <f t="shared" si="0"/>
        <v xml:space="preserve">PERFORM "SchData-OLTP-Master"."Func_TblInstitution_SET"(varSystemLoginSession, null, null, null, varInstitutionBranchID, 'Citra Panji Manunggal'::varchar, 141000000000003::bigint); </v>
      </c>
      <c r="H11" s="6" t="str">
        <f t="shared" si="1"/>
        <v>Citra Panji Manunggal</v>
      </c>
      <c r="I11" s="5">
        <v>123000000000010</v>
      </c>
    </row>
    <row r="12" spans="2:9" x14ac:dyDescent="0.25">
      <c r="B12" t="s">
        <v>437</v>
      </c>
      <c r="C12" s="2" t="s">
        <v>471</v>
      </c>
      <c r="D12" t="s">
        <v>45</v>
      </c>
      <c r="F12" s="3" t="str">
        <f t="shared" si="0"/>
        <v xml:space="preserve">PERFORM "SchData-OLTP-Master"."Func_TblInstitution_SET"(varSystemLoginSession, null, null, null, varInstitutionBranchID, 'Dayamitra Telekomunikasi'::varchar, 141000000000003::bigint); </v>
      </c>
      <c r="H12" s="6" t="str">
        <f t="shared" si="1"/>
        <v>Dayamitra Telekomunikasi</v>
      </c>
      <c r="I12" s="5">
        <v>123000000000011</v>
      </c>
    </row>
    <row r="13" spans="2:9" x14ac:dyDescent="0.25">
      <c r="B13" t="s">
        <v>51</v>
      </c>
      <c r="C13" s="2" t="s">
        <v>470</v>
      </c>
      <c r="D13" t="s">
        <v>52</v>
      </c>
      <c r="F13" s="3" t="str">
        <f t="shared" si="0"/>
        <v xml:space="preserve">PERFORM "SchData-OLTP-Master"."Func_TblInstitution_SET"(varSystemLoginSession, null, null, null, varInstitutionBranchID, 'Departemen Dalam Negeri'::varchar, 141000000000013::bigint); </v>
      </c>
      <c r="H13" s="6" t="str">
        <f t="shared" si="1"/>
        <v>Departemen Dalam Negeri</v>
      </c>
      <c r="I13" s="5">
        <v>123000000000012</v>
      </c>
    </row>
    <row r="14" spans="2:9" x14ac:dyDescent="0.25">
      <c r="B14" t="s">
        <v>58</v>
      </c>
      <c r="C14" s="2" t="s">
        <v>471</v>
      </c>
      <c r="D14" t="s">
        <v>59</v>
      </c>
      <c r="F14" s="3" t="str">
        <f t="shared" si="0"/>
        <v xml:space="preserve">PERFORM "SchData-OLTP-Master"."Func_TblInstitution_SET"(varSystemLoginSession, null, null, null, varInstitutionBranchID, 'Duta Hita Jaya'::varchar, 141000000000003::bigint); </v>
      </c>
      <c r="H14" s="6" t="str">
        <f t="shared" si="1"/>
        <v>Duta Hita Jaya</v>
      </c>
      <c r="I14" s="5">
        <v>123000000000013</v>
      </c>
    </row>
    <row r="15" spans="2:9" x14ac:dyDescent="0.25">
      <c r="B15" t="s">
        <v>66</v>
      </c>
      <c r="D15" t="s">
        <v>67</v>
      </c>
      <c r="F15" s="3" t="str">
        <f t="shared" si="0"/>
        <v xml:space="preserve">PERFORM "SchData-OLTP-Master"."Func_TblInstitution_SET"(varSystemLoginSession, null, null, null, varInstitutionBranchID, 'Duta Pertiwi'::varchar, null::bigint); </v>
      </c>
      <c r="H15" s="6" t="str">
        <f t="shared" si="1"/>
        <v>Duta Pertiwi</v>
      </c>
      <c r="I15" s="5">
        <v>123000000000014</v>
      </c>
    </row>
    <row r="16" spans="2:9" x14ac:dyDescent="0.25">
      <c r="B16" t="s">
        <v>71</v>
      </c>
      <c r="C16" s="2" t="s">
        <v>471</v>
      </c>
      <c r="D16" t="s">
        <v>72</v>
      </c>
      <c r="F16" s="3" t="str">
        <f t="shared" si="0"/>
        <v xml:space="preserve">PERFORM "SchData-OLTP-Master"."Func_TblInstitution_SET"(varSystemLoginSession, null, null, null, varInstitutionBranchID, 'Duta Realtindo Perkasa'::varchar, 141000000000003::bigint); </v>
      </c>
      <c r="H16" s="6" t="str">
        <f t="shared" si="1"/>
        <v>Duta Realtindo Perkasa</v>
      </c>
      <c r="I16" s="5">
        <v>123000000000015</v>
      </c>
    </row>
    <row r="17" spans="2:9" x14ac:dyDescent="0.25">
      <c r="B17" t="s">
        <v>442</v>
      </c>
      <c r="D17" t="s">
        <v>83</v>
      </c>
      <c r="F17" s="3" t="str">
        <f t="shared" si="0"/>
        <v xml:space="preserve">PERFORM "SchData-OLTP-Master"."Func_TblInstitution_SET"(varSystemLoginSession, null, null, null, varInstitutionBranchID, 'Energi Mekar Lestari'::varchar, null::bigint); </v>
      </c>
      <c r="H17" s="6" t="str">
        <f t="shared" si="1"/>
        <v>Energi Mekar Lestari</v>
      </c>
      <c r="I17" s="5">
        <v>123000000000016</v>
      </c>
    </row>
    <row r="18" spans="2:9" x14ac:dyDescent="0.25">
      <c r="B18" t="s">
        <v>443</v>
      </c>
      <c r="D18" t="s">
        <v>89</v>
      </c>
      <c r="F18" s="3" t="str">
        <f t="shared" si="0"/>
        <v xml:space="preserve">PERFORM "SchData-OLTP-Master"."Func_TblInstitution_SET"(varSystemLoginSession, null, null, null, varInstitutionBranchID, 'Ericson'::varchar, null::bigint); </v>
      </c>
      <c r="H18" s="6" t="str">
        <f t="shared" si="1"/>
        <v>Ericson</v>
      </c>
      <c r="I18" s="5">
        <v>123000000000017</v>
      </c>
    </row>
    <row r="19" spans="2:9" x14ac:dyDescent="0.25">
      <c r="B19" t="s">
        <v>444</v>
      </c>
      <c r="C19" s="2" t="s">
        <v>471</v>
      </c>
      <c r="D19" t="s">
        <v>91</v>
      </c>
      <c r="F19" s="3" t="str">
        <f t="shared" si="0"/>
        <v xml:space="preserve">PERFORM "SchData-OLTP-Master"."Func_TblInstitution_SET"(varSystemLoginSession, null, null, null, varInstitutionBranchID, 'Esa Mitra Teknologi'::varchar, 141000000000003::bigint); </v>
      </c>
      <c r="H19" s="6" t="str">
        <f t="shared" si="1"/>
        <v>Esa Mitra Teknologi</v>
      </c>
      <c r="I19" s="5">
        <v>123000000000018</v>
      </c>
    </row>
    <row r="20" spans="2:9" x14ac:dyDescent="0.25">
      <c r="B20" t="s">
        <v>445</v>
      </c>
      <c r="C20" s="2" t="s">
        <v>467</v>
      </c>
      <c r="D20" t="s">
        <v>103</v>
      </c>
      <c r="F20" s="3" t="str">
        <f t="shared" si="0"/>
        <v xml:space="preserve">PERFORM "SchData-OLTP-Master"."Func_TblInstitution_SET"(varSystemLoginSession, null, null, null, varInstitutionBranchID, 'First Media'::varchar, 141000000000004::bigint); </v>
      </c>
      <c r="H20" s="6" t="str">
        <f t="shared" si="1"/>
        <v>First Media</v>
      </c>
      <c r="I20" s="5">
        <v>123000000000019</v>
      </c>
    </row>
    <row r="21" spans="2:9" x14ac:dyDescent="0.25">
      <c r="B21" t="s">
        <v>107</v>
      </c>
      <c r="D21" t="s">
        <v>108</v>
      </c>
      <c r="F21" s="3" t="str">
        <f t="shared" si="0"/>
        <v xml:space="preserve">PERFORM "SchData-OLTP-Master"."Func_TblInstitution_SET"(varSystemLoginSession, null, null, null, varInstitutionBranchID, 'Flexi '::varchar, null::bigint); </v>
      </c>
      <c r="H21" s="6" t="str">
        <f t="shared" si="1"/>
        <v xml:space="preserve">Flexi </v>
      </c>
      <c r="I21" s="5">
        <v>123000000000020</v>
      </c>
    </row>
    <row r="22" spans="2:9" x14ac:dyDescent="0.25">
      <c r="B22" t="s">
        <v>446</v>
      </c>
      <c r="D22" t="s">
        <v>111</v>
      </c>
      <c r="F22" s="3" t="str">
        <f t="shared" si="0"/>
        <v xml:space="preserve">PERFORM "SchData-OLTP-Master"."Func_TblInstitution_SET"(varSystemLoginSession, null, null, null, varInstitutionBranchID, 'Flexi Mitrayasa'::varchar, null::bigint); </v>
      </c>
      <c r="H22" s="6" t="str">
        <f t="shared" si="1"/>
        <v>Flexi Mitrayasa</v>
      </c>
      <c r="I22" s="5">
        <v>123000000000021</v>
      </c>
    </row>
    <row r="23" spans="2:9" x14ac:dyDescent="0.25">
      <c r="B23" t="s">
        <v>112</v>
      </c>
      <c r="C23" s="2" t="s">
        <v>471</v>
      </c>
      <c r="D23" t="s">
        <v>113</v>
      </c>
      <c r="F23" s="3" t="str">
        <f t="shared" si="0"/>
        <v xml:space="preserve">PERFORM "SchData-OLTP-Master"."Func_TblInstitution_SET"(varSystemLoginSession, null, null, null, varInstitutionBranchID, 'Huawei Tech Investment'::varchar, 141000000000003::bigint); </v>
      </c>
      <c r="H23" s="6" t="str">
        <f t="shared" si="1"/>
        <v>Huawei Tech Investment</v>
      </c>
      <c r="I23" s="5">
        <v>123000000000022</v>
      </c>
    </row>
    <row r="24" spans="2:9" x14ac:dyDescent="0.25">
      <c r="B24" t="s">
        <v>448</v>
      </c>
      <c r="C24" s="2" t="s">
        <v>471</v>
      </c>
      <c r="D24" t="s">
        <v>120</v>
      </c>
      <c r="F24" s="3" t="str">
        <f t="shared" si="0"/>
        <v xml:space="preserve">PERFORM "SchData-OLTP-Master"."Func_TblInstitution_SET"(varSystemLoginSession, null, null, null, varInstitutionBranchID, 'Hutchinson 3 Indonesia'::varchar, 141000000000003::bigint); </v>
      </c>
      <c r="H24" s="6" t="str">
        <f t="shared" si="1"/>
        <v>Hutchinson 3 Indonesia</v>
      </c>
      <c r="I24" s="5">
        <v>123000000000023</v>
      </c>
    </row>
    <row r="25" spans="2:9" x14ac:dyDescent="0.25">
      <c r="B25" t="s">
        <v>449</v>
      </c>
      <c r="D25" t="s">
        <v>134</v>
      </c>
      <c r="F25" s="3" t="str">
        <f t="shared" si="0"/>
        <v xml:space="preserve">PERFORM "SchData-OLTP-Master"."Func_TblInstitution_SET"(varSystemLoginSession, null, null, null, varInstitutionBranchID, 'Indoprimasel'::varchar, null::bigint); </v>
      </c>
      <c r="H25" s="6" t="str">
        <f t="shared" si="1"/>
        <v>Indoprimasel</v>
      </c>
      <c r="I25" s="5">
        <v>123000000000024</v>
      </c>
    </row>
    <row r="26" spans="2:9" x14ac:dyDescent="0.25">
      <c r="B26" t="s">
        <v>450</v>
      </c>
      <c r="C26" s="2" t="s">
        <v>467</v>
      </c>
      <c r="D26" t="s">
        <v>136</v>
      </c>
      <c r="F26" s="3" t="str">
        <f t="shared" si="0"/>
        <v xml:space="preserve">PERFORM "SchData-OLTP-Master"."Func_TblInstitution_SET"(varSystemLoginSession, null, null, null, varInstitutionBranchID, 'Indosat'::varchar, 141000000000004::bigint); </v>
      </c>
      <c r="H26" s="6" t="str">
        <f t="shared" si="1"/>
        <v>Indosat</v>
      </c>
      <c r="I26" s="5">
        <v>123000000000025</v>
      </c>
    </row>
    <row r="27" spans="2:9" x14ac:dyDescent="0.25">
      <c r="B27" t="s">
        <v>447</v>
      </c>
      <c r="C27" s="2" t="s">
        <v>465</v>
      </c>
      <c r="D27" t="s">
        <v>143</v>
      </c>
      <c r="F27" s="3" t="str">
        <f t="shared" si="0"/>
        <v xml:space="preserve">PERFORM "SchData-OLTP-Master"."Func_TblInstitution_SET"(varSystemLoginSession, null, null, null, varInstitutionBranchID, 'Industri Telekomunikasi Indonesia'::varchar, 141000000000005::bigint); </v>
      </c>
      <c r="H27" s="6" t="str">
        <f t="shared" si="1"/>
        <v>Industri Telekomunikasi Indonesia</v>
      </c>
      <c r="I27" s="5">
        <v>123000000000026</v>
      </c>
    </row>
    <row r="28" spans="2:9" x14ac:dyDescent="0.25">
      <c r="B28" t="s">
        <v>452</v>
      </c>
      <c r="D28" t="s">
        <v>157</v>
      </c>
      <c r="F28" s="3" t="str">
        <f t="shared" si="0"/>
        <v xml:space="preserve">PERFORM "SchData-OLTP-Master"."Func_TblInstitution_SET"(varSystemLoginSession, null, null, null, varInstitutionBranchID, 'Infrastruktur Bisnis Sejahtera'::varchar, null::bigint); </v>
      </c>
      <c r="H28" s="6" t="str">
        <f t="shared" si="1"/>
        <v>Infrastruktur Bisnis Sejahtera</v>
      </c>
      <c r="I28" s="5">
        <v>123000000000027</v>
      </c>
    </row>
    <row r="29" spans="2:9" x14ac:dyDescent="0.25">
      <c r="B29" t="s">
        <v>165</v>
      </c>
      <c r="D29" t="s">
        <v>166</v>
      </c>
      <c r="F29" s="3" t="str">
        <f t="shared" si="0"/>
        <v xml:space="preserve">PERFORM "SchData-OLTP-Master"."Func_TblInstitution_SET"(varSystemLoginSession, null, null, null, varInstitutionBranchID, 'Intershop Prima Center'::varchar, null::bigint); </v>
      </c>
      <c r="H29" s="6" t="str">
        <f t="shared" si="1"/>
        <v>Intershop Prima Center</v>
      </c>
      <c r="I29" s="5">
        <v>123000000000028</v>
      </c>
    </row>
    <row r="30" spans="2:9" x14ac:dyDescent="0.25">
      <c r="B30" t="s">
        <v>453</v>
      </c>
      <c r="D30" t="s">
        <v>174</v>
      </c>
      <c r="F30" s="3" t="str">
        <f t="shared" si="0"/>
        <v xml:space="preserve">PERFORM "SchData-OLTP-Master"."Func_TblInstitution_SET"(varSystemLoginSession, null, null, null, varInstitutionBranchID, 'Inti Bangun Sejahtera'::varchar, null::bigint); </v>
      </c>
      <c r="H30" s="6" t="str">
        <f t="shared" si="1"/>
        <v>Inti Bangun Sejahtera</v>
      </c>
      <c r="I30" s="5">
        <v>123000000000029</v>
      </c>
    </row>
    <row r="31" spans="2:9" x14ac:dyDescent="0.25">
      <c r="B31" t="s">
        <v>179</v>
      </c>
      <c r="D31" t="s">
        <v>180</v>
      </c>
      <c r="F31" s="3" t="str">
        <f t="shared" si="0"/>
        <v xml:space="preserve">PERFORM "SchData-OLTP-Master"."Func_TblInstitution_SET"(varSystemLoginSession, null, null, null, varInstitutionBranchID, 'Karya Mitra Nugraha'::varchar, null::bigint); </v>
      </c>
      <c r="H31" s="6" t="str">
        <f t="shared" si="1"/>
        <v>Karya Mitra Nugraha</v>
      </c>
      <c r="I31" s="5">
        <v>123000000000030</v>
      </c>
    </row>
    <row r="32" spans="2:9" x14ac:dyDescent="0.25">
      <c r="B32" t="s">
        <v>454</v>
      </c>
      <c r="D32" t="s">
        <v>191</v>
      </c>
      <c r="F32" s="3" t="str">
        <f t="shared" si="0"/>
        <v xml:space="preserve">PERFORM "SchData-OLTP-Master"."Func_TblInstitution_SET"(varSystemLoginSession, null, null, null, varInstitutionBranchID, 'Lektrika Karyatama'::varchar, null::bigint); </v>
      </c>
      <c r="H32" s="6" t="str">
        <f t="shared" si="1"/>
        <v>Lektrika Karyatama</v>
      </c>
      <c r="I32" s="5">
        <v>123000000000031</v>
      </c>
    </row>
    <row r="33" spans="2:9" x14ac:dyDescent="0.25">
      <c r="B33" t="s">
        <v>455</v>
      </c>
      <c r="D33" t="s">
        <v>196</v>
      </c>
      <c r="F33" s="3" t="str">
        <f t="shared" si="0"/>
        <v xml:space="preserve">PERFORM "SchData-OLTP-Master"."Func_TblInstitution_SET"(varSystemLoginSession, null, null, null, varInstitutionBranchID, 'Link Net'::varchar, null::bigint); </v>
      </c>
      <c r="H33" s="6" t="str">
        <f t="shared" si="1"/>
        <v>Link Net</v>
      </c>
      <c r="I33" s="5">
        <v>123000000000032</v>
      </c>
    </row>
    <row r="34" spans="2:9" x14ac:dyDescent="0.25">
      <c r="B34" t="s">
        <v>201</v>
      </c>
      <c r="D34" t="s">
        <v>202</v>
      </c>
      <c r="F34" s="3" t="str">
        <f t="shared" si="0"/>
        <v xml:space="preserve">PERFORM "SchData-OLTP-Master"."Func_TblInstitution_SET"(varSystemLoginSession, null, null, null, varInstitutionBranchID, 'Lintas Technology'::varchar, null::bigint); </v>
      </c>
      <c r="H34" s="6" t="str">
        <f t="shared" si="1"/>
        <v>Lintas Technology</v>
      </c>
      <c r="I34" s="5">
        <v>123000000000033</v>
      </c>
    </row>
    <row r="35" spans="2:9" x14ac:dyDescent="0.25">
      <c r="B35" t="s">
        <v>456</v>
      </c>
      <c r="D35" t="s">
        <v>207</v>
      </c>
      <c r="F35" s="3" t="str">
        <f t="shared" si="0"/>
        <v xml:space="preserve">PERFORM "SchData-OLTP-Master"."Func_TblInstitution_SET"(varSystemLoginSession, null, null, null, varInstitutionBranchID, 'Lintas Teknologi Indonesia'::varchar, null::bigint); </v>
      </c>
      <c r="H35" s="6" t="str">
        <f t="shared" si="1"/>
        <v>Lintas Teknologi Indonesia</v>
      </c>
      <c r="I35" s="5">
        <v>123000000000034</v>
      </c>
    </row>
    <row r="36" spans="2:9" x14ac:dyDescent="0.25">
      <c r="B36" t="s">
        <v>457</v>
      </c>
      <c r="D36" t="s">
        <v>215</v>
      </c>
      <c r="F36" s="3" t="str">
        <f t="shared" si="0"/>
        <v xml:space="preserve">PERFORM "SchData-OLTP-Master"."Func_TblInstitution_SET"(varSystemLoginSession, null, null, null, varInstitutionBranchID, 'Mega Eltra'::varchar, null::bigint); </v>
      </c>
      <c r="H36" s="6" t="str">
        <f t="shared" si="1"/>
        <v>Mega Eltra</v>
      </c>
      <c r="I36" s="5">
        <v>123000000000035</v>
      </c>
    </row>
    <row r="37" spans="2:9" x14ac:dyDescent="0.25">
      <c r="B37" t="s">
        <v>216</v>
      </c>
      <c r="D37" t="s">
        <v>217</v>
      </c>
      <c r="F37" s="3" t="str">
        <f t="shared" si="0"/>
        <v xml:space="preserve">PERFORM "SchData-OLTP-Master"."Func_TblInstitution_SET"(varSystemLoginSession, null, null, null, varInstitutionBranchID, 'Megatel'::varchar, null::bigint); </v>
      </c>
      <c r="H37" s="6" t="str">
        <f t="shared" si="1"/>
        <v>Megatel</v>
      </c>
      <c r="I37" s="5">
        <v>123000000000036</v>
      </c>
    </row>
    <row r="38" spans="2:9" x14ac:dyDescent="0.25">
      <c r="B38" t="s">
        <v>458</v>
      </c>
      <c r="D38" t="s">
        <v>220</v>
      </c>
      <c r="F38" s="3" t="str">
        <f t="shared" si="0"/>
        <v xml:space="preserve">PERFORM "SchData-OLTP-Master"."Func_TblInstitution_SET"(varSystemLoginSession, null, null, null, varInstitutionBranchID, 'Nokia'::varchar, null::bigint); </v>
      </c>
      <c r="H38" s="6" t="str">
        <f t="shared" si="1"/>
        <v>Nokia</v>
      </c>
      <c r="I38" s="5">
        <v>123000000000037</v>
      </c>
    </row>
    <row r="39" spans="2:9" x14ac:dyDescent="0.25">
      <c r="B39" t="s">
        <v>222</v>
      </c>
      <c r="D39" t="s">
        <v>223</v>
      </c>
      <c r="F39" s="3" t="str">
        <f t="shared" si="0"/>
        <v xml:space="preserve">PERFORM "SchData-OLTP-Master"."Func_TblInstitution_SET"(varSystemLoginSession, null, null, null, varInstitutionBranchID, 'Nokia Siemens Network'::varchar, null::bigint); </v>
      </c>
      <c r="H39" s="6" t="str">
        <f t="shared" si="1"/>
        <v>Nokia Siemens Network</v>
      </c>
      <c r="I39" s="5">
        <v>123000000000038</v>
      </c>
    </row>
    <row r="40" spans="2:9" x14ac:dyDescent="0.25">
      <c r="B40" t="s">
        <v>232</v>
      </c>
      <c r="D40" t="s">
        <v>233</v>
      </c>
      <c r="F40" s="3" t="str">
        <f t="shared" si="0"/>
        <v xml:space="preserve">PERFORM "SchData-OLTP-Master"."Func_TblInstitution_SET"(varSystemLoginSession, null, null, null, varInstitutionBranchID, 'Pertamina Geothermal'::varchar, null::bigint); </v>
      </c>
      <c r="H40" s="6" t="str">
        <f t="shared" si="1"/>
        <v>Pertamina Geothermal</v>
      </c>
      <c r="I40" s="5">
        <v>123000000000039</v>
      </c>
    </row>
    <row r="41" spans="2:9" x14ac:dyDescent="0.25">
      <c r="B41" t="s">
        <v>515</v>
      </c>
      <c r="C41" s="2" t="s">
        <v>465</v>
      </c>
      <c r="D41" t="s">
        <v>459</v>
      </c>
      <c r="F41" s="3" t="str">
        <f t="shared" si="0"/>
        <v xml:space="preserve">PERFORM "SchData-OLTP-Master"."Func_TblInstitution_SET"(varSystemLoginSession, null, null, null, varInstitutionBranchID, 'Pelayanan Listrik Nasional (PLN)'::varchar, 141000000000005::bigint); </v>
      </c>
      <c r="H41" s="6" t="str">
        <f t="shared" si="1"/>
        <v>Pelayanan Listrik Nasional (PLN)</v>
      </c>
      <c r="I41" s="5">
        <v>123000000000040</v>
      </c>
    </row>
    <row r="42" spans="2:9" x14ac:dyDescent="0.25">
      <c r="B42" t="s">
        <v>301</v>
      </c>
      <c r="D42" t="s">
        <v>302</v>
      </c>
      <c r="F42" s="3" t="str">
        <f t="shared" si="0"/>
        <v xml:space="preserve">PERFORM "SchData-OLTP-Master"."Func_TblInstitution_SET"(varSystemLoginSession, null, null, null, varInstitutionBranchID, 'Protelindo'::varchar, null::bigint); </v>
      </c>
      <c r="H42" s="6" t="str">
        <f t="shared" si="1"/>
        <v>Protelindo</v>
      </c>
      <c r="I42" s="5">
        <v>123000000000041</v>
      </c>
    </row>
    <row r="43" spans="2:9" x14ac:dyDescent="0.25">
      <c r="B43" t="s">
        <v>460</v>
      </c>
      <c r="D43" t="s">
        <v>311</v>
      </c>
      <c r="F43" s="3" t="str">
        <f t="shared" si="0"/>
        <v xml:space="preserve">PERFORM "SchData-OLTP-Master"."Func_TblInstitution_SET"(varSystemLoginSession, null, null, null, varInstitutionBranchID, 'Ramayana Lestari Sentosa'::varchar, null::bigint); </v>
      </c>
      <c r="H43" s="6" t="str">
        <f t="shared" si="1"/>
        <v>Ramayana Lestari Sentosa</v>
      </c>
      <c r="I43" s="5">
        <v>123000000000042</v>
      </c>
    </row>
    <row r="44" spans="2:9" x14ac:dyDescent="0.25">
      <c r="B44" t="s">
        <v>316</v>
      </c>
      <c r="D44" t="s">
        <v>317</v>
      </c>
      <c r="F44" s="3" t="str">
        <f t="shared" si="0"/>
        <v xml:space="preserve">PERFORM "SchData-OLTP-Master"."Func_TblInstitution_SET"(varSystemLoginSession, null, null, null, varInstitutionBranchID, 'Rekadaya Elektrika'::varchar, null::bigint); </v>
      </c>
      <c r="H44" s="6" t="str">
        <f t="shared" si="1"/>
        <v>Rekadaya Elektrika</v>
      </c>
      <c r="I44" s="5">
        <v>123000000000043</v>
      </c>
    </row>
    <row r="45" spans="2:9" x14ac:dyDescent="0.25">
      <c r="B45" t="s">
        <v>461</v>
      </c>
      <c r="C45" s="2" t="s">
        <v>510</v>
      </c>
      <c r="D45" t="s">
        <v>332</v>
      </c>
      <c r="F45" s="3" t="str">
        <f t="shared" si="0"/>
        <v xml:space="preserve">PERFORM "SchData-OLTP-Master"."Func_TblInstitution_SET"(varSystemLoginSession, null, null, null, varInstitutionBranchID, 'Sejahtera Mandiri'::varchar, 141000000000001::bigint); </v>
      </c>
      <c r="H45" s="6" t="str">
        <f t="shared" si="1"/>
        <v>Sejahtera Mandiri</v>
      </c>
      <c r="I45" s="5">
        <v>123000000000044</v>
      </c>
    </row>
    <row r="46" spans="2:9" x14ac:dyDescent="0.25">
      <c r="B46" t="s">
        <v>338</v>
      </c>
      <c r="D46" t="s">
        <v>339</v>
      </c>
      <c r="F46" s="3" t="str">
        <f t="shared" si="0"/>
        <v xml:space="preserve">PERFORM "SchData-OLTP-Master"."Func_TblInstitution_SET"(varSystemLoginSession, null, null, null, varInstitutionBranchID, 'Sigindo Kemas'::varchar, null::bigint); </v>
      </c>
      <c r="H46" s="6" t="str">
        <f t="shared" si="1"/>
        <v>Sigindo Kemas</v>
      </c>
      <c r="I46" s="5">
        <v>123000000000045</v>
      </c>
    </row>
    <row r="47" spans="2:9" x14ac:dyDescent="0.25">
      <c r="B47" t="s">
        <v>344</v>
      </c>
      <c r="D47" t="s">
        <v>345</v>
      </c>
      <c r="F47" s="3" t="str">
        <f t="shared" si="0"/>
        <v xml:space="preserve">PERFORM "SchData-OLTP-Master"."Func_TblInstitution_SET"(varSystemLoginSession, null, null, null, varInstitutionBranchID, 'Smart Telecom'::varchar, null::bigint); </v>
      </c>
      <c r="H47" s="6" t="str">
        <f t="shared" si="1"/>
        <v>Smart Telecom</v>
      </c>
      <c r="I47" s="5">
        <v>123000000000046</v>
      </c>
    </row>
    <row r="48" spans="2:9" x14ac:dyDescent="0.25">
      <c r="B48" t="s">
        <v>468</v>
      </c>
      <c r="C48" s="2" t="s">
        <v>466</v>
      </c>
      <c r="D48" t="s">
        <v>352</v>
      </c>
      <c r="F48" s="3" t="str">
        <f t="shared" si="0"/>
        <v xml:space="preserve">PERFORM "SchData-OLTP-Master"."Func_TblInstitution_SET"(varSystemLoginSession, null, null, null, varInstitutionBranchID, 'Telekomunikasi Indonesia (Telkom)'::varchar, 141000000000006::bigint); </v>
      </c>
      <c r="H48" s="6" t="str">
        <f t="shared" si="1"/>
        <v>Telekomunikasi Indonesia (Telkom)</v>
      </c>
      <c r="I48" s="5">
        <v>123000000000047</v>
      </c>
    </row>
    <row r="49" spans="2:9" x14ac:dyDescent="0.25">
      <c r="B49" t="s">
        <v>462</v>
      </c>
      <c r="C49" s="2" t="s">
        <v>467</v>
      </c>
      <c r="D49" t="s">
        <v>365</v>
      </c>
      <c r="F49" s="3" t="str">
        <f t="shared" si="0"/>
        <v xml:space="preserve">PERFORM "SchData-OLTP-Master"."Func_TblInstitution_SET"(varSystemLoginSession, null, null, null, varInstitutionBranchID, 'Telekomunikasi Selular (Telkomsel)'::varchar, 141000000000004::bigint); </v>
      </c>
      <c r="H49" s="6" t="str">
        <f t="shared" si="1"/>
        <v>Telekomunikasi Selular (Telkomsel)</v>
      </c>
      <c r="I49" s="5">
        <v>123000000000048</v>
      </c>
    </row>
    <row r="50" spans="2:9" x14ac:dyDescent="0.25">
      <c r="B50" t="s">
        <v>377</v>
      </c>
      <c r="D50" t="s">
        <v>371</v>
      </c>
      <c r="F50" s="3" t="str">
        <f t="shared" si="0"/>
        <v xml:space="preserve">PERFORM "SchData-OLTP-Master"."Func_TblInstitution_SET"(varSystemLoginSession, null, null, null, varInstitutionBranchID, 'Telkom Akses'::varchar, null::bigint); </v>
      </c>
      <c r="H50" s="6" t="str">
        <f t="shared" si="1"/>
        <v>Telkom Akses</v>
      </c>
      <c r="I50" s="5">
        <v>123000000000049</v>
      </c>
    </row>
    <row r="51" spans="2:9" x14ac:dyDescent="0.25">
      <c r="B51" t="s">
        <v>463</v>
      </c>
      <c r="D51" t="s">
        <v>384</v>
      </c>
      <c r="F51" s="3" t="str">
        <f t="shared" si="0"/>
        <v xml:space="preserve">PERFORM "SchData-OLTP-Master"."Func_TblInstitution_SET"(varSystemLoginSession, null, null, null, varInstitutionBranchID, 'Tosan Permai Lestari'::varchar, null::bigint); </v>
      </c>
      <c r="H51" s="6" t="str">
        <f t="shared" si="1"/>
        <v>Tosan Permai Lestari</v>
      </c>
      <c r="I51" s="5">
        <v>123000000000050</v>
      </c>
    </row>
    <row r="52" spans="2:9" x14ac:dyDescent="0.25">
      <c r="B52" t="s">
        <v>389</v>
      </c>
      <c r="D52" t="s">
        <v>390</v>
      </c>
      <c r="F52" s="3" t="str">
        <f t="shared" si="0"/>
        <v xml:space="preserve">PERFORM "SchData-OLTP-Master"."Func_TblInstitution_SET"(varSystemLoginSession, null, null, null, varInstitutionBranchID, 'Tower Capital Indonesia'::varchar, null::bigint); </v>
      </c>
      <c r="H52" s="6" t="str">
        <f t="shared" si="1"/>
        <v>Tower Capital Indonesia</v>
      </c>
      <c r="I52" s="5">
        <v>123000000000051</v>
      </c>
    </row>
    <row r="53" spans="2:9" x14ac:dyDescent="0.25">
      <c r="B53" t="s">
        <v>464</v>
      </c>
      <c r="C53" s="2" t="s">
        <v>465</v>
      </c>
      <c r="D53" t="s">
        <v>395</v>
      </c>
      <c r="F53" s="3" t="str">
        <f t="shared" si="0"/>
        <v xml:space="preserve">PERFORM "SchData-OLTP-Master"."Func_TblInstitution_SET"(varSystemLoginSession, null, null, null, varInstitutionBranchID, 'Waskita Karya'::varchar, 141000000000005::bigint); </v>
      </c>
      <c r="H53" s="6" t="str">
        <f t="shared" si="1"/>
        <v>Waskita Karya</v>
      </c>
      <c r="I53" s="5">
        <v>123000000000052</v>
      </c>
    </row>
    <row r="54" spans="2:9" x14ac:dyDescent="0.25">
      <c r="B54" t="s">
        <v>441</v>
      </c>
      <c r="D54" t="s">
        <v>401</v>
      </c>
      <c r="F54" s="3" t="str">
        <f t="shared" si="0"/>
        <v xml:space="preserve">PERFORM "SchData-OLTP-Master"."Func_TblInstitution_SET"(varSystemLoginSession, null, null, null, varInstitutionBranchID, 'Widodo Karya Sejahtera'::varchar, null::bigint); </v>
      </c>
      <c r="H54" s="6" t="str">
        <f t="shared" si="1"/>
        <v>Widodo Karya Sejahtera</v>
      </c>
      <c r="I54" s="5">
        <v>123000000000053</v>
      </c>
    </row>
    <row r="55" spans="2:9" x14ac:dyDescent="0.25">
      <c r="B55" t="s">
        <v>440</v>
      </c>
      <c r="D55" t="s">
        <v>407</v>
      </c>
      <c r="F55" s="3" t="str">
        <f t="shared" si="0"/>
        <v xml:space="preserve">PERFORM "SchData-OLTP-Master"."Func_TblInstitution_SET"(varSystemLoginSession, null, null, null, varInstitutionBranchID, 'XL Axiata'::varchar, null::bigint); </v>
      </c>
      <c r="H55" s="6" t="str">
        <f t="shared" si="1"/>
        <v>XL Axiata</v>
      </c>
      <c r="I55" s="5">
        <v>123000000000054</v>
      </c>
    </row>
    <row r="56" spans="2:9" x14ac:dyDescent="0.25">
      <c r="B56" t="s">
        <v>439</v>
      </c>
      <c r="D56" t="s">
        <v>414</v>
      </c>
      <c r="F56" s="3" t="str">
        <f t="shared" si="0"/>
        <v xml:space="preserve">PERFORM "SchData-OLTP-Master"."Func_TblInstitution_SET"(varSystemLoginSession, null, null, null, varInstitutionBranchID, 'XL Mitrayasa'::varchar, null::bigint); </v>
      </c>
      <c r="H56" s="6" t="str">
        <f t="shared" si="1"/>
        <v>XL Mitrayasa</v>
      </c>
      <c r="I56" s="5">
        <v>123000000000055</v>
      </c>
    </row>
    <row r="57" spans="2:9" x14ac:dyDescent="0.25">
      <c r="B57" t="s">
        <v>438</v>
      </c>
      <c r="D57" t="s">
        <v>416</v>
      </c>
      <c r="F57" s="3" t="str">
        <f t="shared" si="0"/>
        <v xml:space="preserve">PERFORM "SchData-OLTP-Master"."Func_TblInstitution_SET"(varSystemLoginSession, null, null, null, varInstitutionBranchID, 'ZTE Indonesia'::varchar, null::bigint); </v>
      </c>
      <c r="H57" s="6" t="str">
        <f t="shared" si="1"/>
        <v>ZTE Indonesia</v>
      </c>
      <c r="I57" s="5">
        <v>123000000000056</v>
      </c>
    </row>
  </sheetData>
  <pageMargins left="0.7" right="0.7" top="0.75" bottom="0.75" header="0.3" footer="0.3"/>
  <pageSetup paperSize="9" orientation="portrait" r:id="rId1"/>
  <ignoredErrors>
    <ignoredError sqref="C53 C41 C48:C49 C13:C14 C2:C3 C6:C11 C12 C45 C16 C19:C20 C23:C2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workbookViewId="0">
      <selection activeCell="B42" sqref="B42"/>
    </sheetView>
  </sheetViews>
  <sheetFormatPr defaultRowHeight="15" x14ac:dyDescent="0.25"/>
  <cols>
    <col min="1" max="1" width="9.140625" style="2"/>
    <col min="2" max="2" width="16.140625" style="2" bestFit="1" customWidth="1"/>
    <col min="3" max="3" width="33.28515625" style="2" bestFit="1" customWidth="1"/>
    <col min="4" max="4" width="49.85546875" style="2" bestFit="1" customWidth="1"/>
    <col min="5" max="16384" width="9.140625" style="2"/>
  </cols>
  <sheetData>
    <row r="2" spans="2:4" x14ac:dyDescent="0.25">
      <c r="B2" s="2" t="s">
        <v>544</v>
      </c>
      <c r="C2" s="2" t="s">
        <v>433</v>
      </c>
      <c r="D2" s="2" t="s">
        <v>527</v>
      </c>
    </row>
    <row r="3" spans="2:4" x14ac:dyDescent="0.25">
      <c r="B3" s="2" t="s">
        <v>545</v>
      </c>
      <c r="C3" s="2" t="s">
        <v>434</v>
      </c>
      <c r="D3" s="2" t="s">
        <v>434</v>
      </c>
    </row>
    <row r="4" spans="2:4" x14ac:dyDescent="0.25">
      <c r="B4" s="2" t="s">
        <v>546</v>
      </c>
      <c r="C4" s="2" t="s">
        <v>16</v>
      </c>
      <c r="D4" s="2" t="s">
        <v>528</v>
      </c>
    </row>
    <row r="5" spans="2:4" x14ac:dyDescent="0.25">
      <c r="B5" s="2" t="s">
        <v>547</v>
      </c>
      <c r="C5" s="2" t="s">
        <v>435</v>
      </c>
      <c r="D5" s="2" t="s">
        <v>435</v>
      </c>
    </row>
    <row r="6" spans="2:4" x14ac:dyDescent="0.25">
      <c r="B6" s="2" t="s">
        <v>548</v>
      </c>
      <c r="C6" s="2" t="s">
        <v>436</v>
      </c>
      <c r="D6" s="2" t="s">
        <v>436</v>
      </c>
    </row>
    <row r="7" spans="2:4" x14ac:dyDescent="0.25">
      <c r="B7" s="2" t="s">
        <v>549</v>
      </c>
      <c r="C7" s="2" t="s">
        <v>34</v>
      </c>
      <c r="D7" s="2" t="s">
        <v>36</v>
      </c>
    </row>
    <row r="8" spans="2:4" x14ac:dyDescent="0.25">
      <c r="B8" s="2" t="s">
        <v>550</v>
      </c>
      <c r="C8" s="2" t="s">
        <v>39</v>
      </c>
      <c r="D8" s="2" t="s">
        <v>39</v>
      </c>
    </row>
    <row r="9" spans="2:4" x14ac:dyDescent="0.25">
      <c r="B9" s="2" t="s">
        <v>551</v>
      </c>
      <c r="C9" s="2" t="s">
        <v>437</v>
      </c>
      <c r="D9" s="2" t="s">
        <v>529</v>
      </c>
    </row>
    <row r="10" spans="2:4" x14ac:dyDescent="0.25">
      <c r="B10" s="2" t="s">
        <v>552</v>
      </c>
      <c r="C10" s="2" t="s">
        <v>51</v>
      </c>
      <c r="D10" s="2" t="s">
        <v>51</v>
      </c>
    </row>
    <row r="11" spans="2:4" x14ac:dyDescent="0.25">
      <c r="B11" s="2" t="s">
        <v>553</v>
      </c>
      <c r="C11" s="2" t="s">
        <v>58</v>
      </c>
      <c r="D11" s="2" t="s">
        <v>530</v>
      </c>
    </row>
    <row r="12" spans="2:4" x14ac:dyDescent="0.25">
      <c r="B12" s="2" t="s">
        <v>554</v>
      </c>
      <c r="C12" s="2" t="s">
        <v>66</v>
      </c>
      <c r="D12" s="2" t="s">
        <v>66</v>
      </c>
    </row>
    <row r="13" spans="2:4" x14ac:dyDescent="0.25">
      <c r="B13" s="2" t="s">
        <v>555</v>
      </c>
      <c r="C13" s="2" t="s">
        <v>71</v>
      </c>
      <c r="D13" s="2" t="s">
        <v>73</v>
      </c>
    </row>
    <row r="14" spans="2:4" x14ac:dyDescent="0.25">
      <c r="B14" s="2" t="s">
        <v>556</v>
      </c>
      <c r="C14" s="2" t="s">
        <v>442</v>
      </c>
      <c r="D14" s="2" t="s">
        <v>442</v>
      </c>
    </row>
    <row r="15" spans="2:4" x14ac:dyDescent="0.25">
      <c r="B15" s="2" t="s">
        <v>557</v>
      </c>
      <c r="C15" s="2" t="s">
        <v>443</v>
      </c>
      <c r="D15" s="2" t="s">
        <v>443</v>
      </c>
    </row>
    <row r="16" spans="2:4" x14ac:dyDescent="0.25">
      <c r="B16" s="2" t="s">
        <v>558</v>
      </c>
      <c r="C16" s="2" t="s">
        <v>444</v>
      </c>
      <c r="D16" s="2" t="s">
        <v>531</v>
      </c>
    </row>
    <row r="17" spans="2:4" x14ac:dyDescent="0.25">
      <c r="B17" s="2" t="s">
        <v>559</v>
      </c>
      <c r="C17" s="2" t="s">
        <v>445</v>
      </c>
      <c r="D17" s="2" t="s">
        <v>532</v>
      </c>
    </row>
    <row r="18" spans="2:4" x14ac:dyDescent="0.25">
      <c r="B18" s="2" t="s">
        <v>560</v>
      </c>
      <c r="C18" s="2" t="s">
        <v>107</v>
      </c>
      <c r="D18" s="2" t="s">
        <v>107</v>
      </c>
    </row>
    <row r="19" spans="2:4" x14ac:dyDescent="0.25">
      <c r="B19" s="2" t="s">
        <v>561</v>
      </c>
      <c r="C19" s="2" t="s">
        <v>446</v>
      </c>
      <c r="D19" s="2" t="s">
        <v>446</v>
      </c>
    </row>
    <row r="20" spans="2:4" x14ac:dyDescent="0.25">
      <c r="B20" s="2" t="s">
        <v>562</v>
      </c>
      <c r="C20" s="2" t="s">
        <v>112</v>
      </c>
      <c r="D20" s="2" t="s">
        <v>533</v>
      </c>
    </row>
    <row r="21" spans="2:4" x14ac:dyDescent="0.25">
      <c r="B21" s="2" t="s">
        <v>563</v>
      </c>
      <c r="C21" s="2" t="s">
        <v>448</v>
      </c>
      <c r="D21" s="2" t="s">
        <v>534</v>
      </c>
    </row>
    <row r="22" spans="2:4" x14ac:dyDescent="0.25">
      <c r="B22" s="2" t="s">
        <v>564</v>
      </c>
      <c r="C22" s="2" t="s">
        <v>449</v>
      </c>
      <c r="D22" s="2" t="s">
        <v>449</v>
      </c>
    </row>
    <row r="23" spans="2:4" x14ac:dyDescent="0.25">
      <c r="B23" s="2" t="s">
        <v>565</v>
      </c>
      <c r="C23" s="2" t="s">
        <v>450</v>
      </c>
      <c r="D23" s="2" t="s">
        <v>535</v>
      </c>
    </row>
    <row r="24" spans="2:4" x14ac:dyDescent="0.25">
      <c r="B24" s="2" t="s">
        <v>566</v>
      </c>
      <c r="C24" s="2" t="s">
        <v>447</v>
      </c>
      <c r="D24" s="2" t="s">
        <v>536</v>
      </c>
    </row>
    <row r="25" spans="2:4" x14ac:dyDescent="0.25">
      <c r="B25" s="2" t="s">
        <v>567</v>
      </c>
      <c r="C25" s="2" t="s">
        <v>451</v>
      </c>
      <c r="D25" s="2" t="s">
        <v>537</v>
      </c>
    </row>
    <row r="26" spans="2:4" x14ac:dyDescent="0.25">
      <c r="B26" s="2" t="s">
        <v>568</v>
      </c>
      <c r="C26" s="2" t="s">
        <v>452</v>
      </c>
      <c r="D26" s="2" t="s">
        <v>452</v>
      </c>
    </row>
    <row r="27" spans="2:4" x14ac:dyDescent="0.25">
      <c r="B27" s="2" t="s">
        <v>569</v>
      </c>
      <c r="C27" s="2" t="s">
        <v>165</v>
      </c>
      <c r="D27" s="2" t="s">
        <v>165</v>
      </c>
    </row>
    <row r="28" spans="2:4" x14ac:dyDescent="0.25">
      <c r="B28" s="2" t="s">
        <v>570</v>
      </c>
      <c r="C28" s="2" t="s">
        <v>453</v>
      </c>
      <c r="D28" s="2" t="s">
        <v>453</v>
      </c>
    </row>
    <row r="29" spans="2:4" x14ac:dyDescent="0.25">
      <c r="B29" s="2" t="s">
        <v>571</v>
      </c>
      <c r="C29" s="2" t="s">
        <v>179</v>
      </c>
      <c r="D29" s="2" t="s">
        <v>179</v>
      </c>
    </row>
    <row r="30" spans="2:4" x14ac:dyDescent="0.25">
      <c r="B30" s="2" t="s">
        <v>572</v>
      </c>
      <c r="C30" s="2" t="s">
        <v>186</v>
      </c>
      <c r="D30" s="2" t="s">
        <v>186</v>
      </c>
    </row>
    <row r="31" spans="2:4" x14ac:dyDescent="0.25">
      <c r="B31" s="2" t="s">
        <v>573</v>
      </c>
      <c r="C31" s="2" t="s">
        <v>454</v>
      </c>
      <c r="D31" s="2" t="s">
        <v>454</v>
      </c>
    </row>
    <row r="32" spans="2:4" x14ac:dyDescent="0.25">
      <c r="B32" s="2" t="s">
        <v>574</v>
      </c>
      <c r="C32" s="2" t="s">
        <v>455</v>
      </c>
      <c r="D32" s="2" t="s">
        <v>455</v>
      </c>
    </row>
    <row r="33" spans="2:4" x14ac:dyDescent="0.25">
      <c r="B33" s="2" t="s">
        <v>575</v>
      </c>
      <c r="C33" s="2" t="s">
        <v>201</v>
      </c>
      <c r="D33" s="2" t="s">
        <v>201</v>
      </c>
    </row>
    <row r="34" spans="2:4" x14ac:dyDescent="0.25">
      <c r="B34" s="2" t="s">
        <v>576</v>
      </c>
      <c r="C34" s="2" t="s">
        <v>456</v>
      </c>
      <c r="D34" s="2" t="s">
        <v>456</v>
      </c>
    </row>
    <row r="35" spans="2:4" x14ac:dyDescent="0.25">
      <c r="B35" s="2" t="s">
        <v>577</v>
      </c>
      <c r="C35" s="2" t="s">
        <v>457</v>
      </c>
      <c r="D35" s="2" t="s">
        <v>457</v>
      </c>
    </row>
    <row r="36" spans="2:4" x14ac:dyDescent="0.25">
      <c r="B36" s="2" t="s">
        <v>578</v>
      </c>
      <c r="C36" s="2" t="s">
        <v>216</v>
      </c>
      <c r="D36" s="2" t="s">
        <v>216</v>
      </c>
    </row>
    <row r="37" spans="2:4" x14ac:dyDescent="0.25">
      <c r="B37" s="2" t="s">
        <v>579</v>
      </c>
      <c r="C37" s="2" t="s">
        <v>458</v>
      </c>
      <c r="D37" s="2" t="s">
        <v>458</v>
      </c>
    </row>
    <row r="38" spans="2:4" x14ac:dyDescent="0.25">
      <c r="B38" s="2" t="s">
        <v>580</v>
      </c>
      <c r="C38" s="2" t="s">
        <v>222</v>
      </c>
      <c r="D38" s="2" t="s">
        <v>222</v>
      </c>
    </row>
    <row r="39" spans="2:4" x14ac:dyDescent="0.25">
      <c r="B39" s="2" t="s">
        <v>581</v>
      </c>
      <c r="C39" s="2" t="s">
        <v>515</v>
      </c>
      <c r="D39" s="2" t="s">
        <v>538</v>
      </c>
    </row>
    <row r="40" spans="2:4" x14ac:dyDescent="0.25">
      <c r="B40" s="2" t="s">
        <v>582</v>
      </c>
      <c r="C40" s="2" t="s">
        <v>232</v>
      </c>
      <c r="D40" s="2" t="s">
        <v>232</v>
      </c>
    </row>
    <row r="41" spans="2:4" x14ac:dyDescent="0.25">
      <c r="B41" s="2" t="s">
        <v>583</v>
      </c>
      <c r="C41" s="2" t="s">
        <v>301</v>
      </c>
      <c r="D41" s="2" t="s">
        <v>301</v>
      </c>
    </row>
    <row r="42" spans="2:4" x14ac:dyDescent="0.25">
      <c r="B42" s="2" t="s">
        <v>584</v>
      </c>
      <c r="C42" s="2" t="s">
        <v>469</v>
      </c>
      <c r="D42" s="2" t="s">
        <v>539</v>
      </c>
    </row>
    <row r="43" spans="2:4" x14ac:dyDescent="0.25">
      <c r="B43" s="2" t="s">
        <v>585</v>
      </c>
      <c r="C43" s="2" t="s">
        <v>460</v>
      </c>
      <c r="D43" s="2" t="s">
        <v>460</v>
      </c>
    </row>
    <row r="44" spans="2:4" x14ac:dyDescent="0.25">
      <c r="B44" s="2" t="s">
        <v>586</v>
      </c>
      <c r="C44" s="2" t="s">
        <v>316</v>
      </c>
      <c r="D44" s="2" t="s">
        <v>316</v>
      </c>
    </row>
    <row r="45" spans="2:4" x14ac:dyDescent="0.25">
      <c r="B45" s="2" t="s">
        <v>587</v>
      </c>
      <c r="C45" s="2" t="s">
        <v>461</v>
      </c>
      <c r="D45" s="2" t="s">
        <v>540</v>
      </c>
    </row>
    <row r="46" spans="2:4" x14ac:dyDescent="0.25">
      <c r="B46" s="2" t="s">
        <v>588</v>
      </c>
      <c r="C46" s="2" t="s">
        <v>338</v>
      </c>
      <c r="D46" s="2" t="s">
        <v>338</v>
      </c>
    </row>
    <row r="47" spans="2:4" x14ac:dyDescent="0.25">
      <c r="B47" s="2" t="s">
        <v>589</v>
      </c>
      <c r="C47" s="2" t="s">
        <v>344</v>
      </c>
      <c r="D47" s="2" t="s">
        <v>344</v>
      </c>
    </row>
    <row r="48" spans="2:4" x14ac:dyDescent="0.25">
      <c r="B48" s="2" t="s">
        <v>590</v>
      </c>
      <c r="C48" s="2" t="s">
        <v>468</v>
      </c>
      <c r="D48" s="2" t="s">
        <v>541</v>
      </c>
    </row>
    <row r="49" spans="2:4" x14ac:dyDescent="0.25">
      <c r="B49" s="2" t="s">
        <v>591</v>
      </c>
      <c r="C49" s="2" t="s">
        <v>462</v>
      </c>
      <c r="D49" s="2" t="s">
        <v>542</v>
      </c>
    </row>
    <row r="50" spans="2:4" x14ac:dyDescent="0.25">
      <c r="B50" s="2" t="s">
        <v>592</v>
      </c>
      <c r="C50" s="2" t="s">
        <v>377</v>
      </c>
      <c r="D50" s="2" t="s">
        <v>377</v>
      </c>
    </row>
    <row r="51" spans="2:4" x14ac:dyDescent="0.25">
      <c r="B51" s="2" t="s">
        <v>593</v>
      </c>
      <c r="C51" s="2" t="s">
        <v>463</v>
      </c>
      <c r="D51" s="2" t="s">
        <v>463</v>
      </c>
    </row>
    <row r="52" spans="2:4" x14ac:dyDescent="0.25">
      <c r="B52" s="2" t="s">
        <v>594</v>
      </c>
      <c r="C52" s="2" t="s">
        <v>389</v>
      </c>
      <c r="D52" s="2" t="s">
        <v>389</v>
      </c>
    </row>
    <row r="53" spans="2:4" x14ac:dyDescent="0.25">
      <c r="B53" s="2" t="s">
        <v>595</v>
      </c>
      <c r="C53" s="2" t="s">
        <v>464</v>
      </c>
      <c r="D53" s="2" t="s">
        <v>543</v>
      </c>
    </row>
    <row r="54" spans="2:4" x14ac:dyDescent="0.25">
      <c r="B54" s="2" t="s">
        <v>596</v>
      </c>
      <c r="C54" s="2" t="s">
        <v>441</v>
      </c>
      <c r="D54" s="2" t="s">
        <v>441</v>
      </c>
    </row>
    <row r="55" spans="2:4" x14ac:dyDescent="0.25">
      <c r="B55" s="2" t="s">
        <v>597</v>
      </c>
      <c r="C55" s="2" t="s">
        <v>440</v>
      </c>
      <c r="D55" s="2" t="s">
        <v>440</v>
      </c>
    </row>
    <row r="56" spans="2:4" x14ac:dyDescent="0.25">
      <c r="B56" s="2" t="s">
        <v>598</v>
      </c>
      <c r="C56" s="2" t="s">
        <v>439</v>
      </c>
      <c r="D56" s="2" t="s">
        <v>439</v>
      </c>
    </row>
    <row r="57" spans="2:4" x14ac:dyDescent="0.25">
      <c r="B57" s="2" t="s">
        <v>599</v>
      </c>
      <c r="C57" s="2" t="s">
        <v>438</v>
      </c>
      <c r="D57" s="2" t="s">
        <v>438</v>
      </c>
    </row>
  </sheetData>
  <pageMargins left="0.7" right="0.7" top="0.75" bottom="0.75" header="0.3" footer="0.3"/>
  <ignoredErrors>
    <ignoredError sqref="B2:B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SQL</vt:lpstr>
      <vt:lpstr>RAW</vt:lpstr>
      <vt:lpstr>SEED - TblCustomer</vt:lpstr>
      <vt:lpstr>SEED - TblInstitutionBranch</vt:lpstr>
      <vt:lpstr>SEED - TblInstitution</vt:lpstr>
      <vt:lpstr>TblInstitution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</dc:creator>
  <cp:lastModifiedBy>zheta</cp:lastModifiedBy>
  <dcterms:created xsi:type="dcterms:W3CDTF">2021-02-11T02:12:08Z</dcterms:created>
  <dcterms:modified xsi:type="dcterms:W3CDTF">2021-02-11T08:30:21Z</dcterms:modified>
</cp:coreProperties>
</file>