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hindraholidays-my.sharepoint.com/personal/80025675_mahindraholidays_com/Documents/Documents/"/>
    </mc:Choice>
  </mc:AlternateContent>
  <xr:revisionPtr revIDLastSave="160" documentId="13_ncr:1_{73E3AED1-BC49-4F03-889D-42CC66A446B2}" xr6:coauthVersionLast="47" xr6:coauthVersionMax="47" xr10:uidLastSave="{8BF7FEE1-F542-4316-AC5D-43CD566AE337}"/>
  <bookViews>
    <workbookView xWindow="-120" yWindow="-120" windowWidth="20730" windowHeight="11040" xr2:uid="{B6455DD5-FDC3-4F04-9E46-76B6D3694A62}"/>
  </bookViews>
  <sheets>
    <sheet name="MOR__Budg Vs Actuals" sheetId="1" r:id="rId1"/>
    <sheet name="Resort_M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1" i="1" l="1"/>
  <c r="KI31" i="1"/>
  <c r="IW31" i="1"/>
  <c r="IU31" i="1"/>
  <c r="HI31" i="1"/>
  <c r="HG31" i="1"/>
  <c r="FX31" i="1"/>
  <c r="EO31" i="1"/>
  <c r="CV31" i="1"/>
  <c r="BY31" i="1"/>
  <c r="BW31" i="1"/>
  <c r="AU31" i="1"/>
  <c r="AU34" i="1"/>
  <c r="KN60" i="1"/>
  <c r="KM60" i="1"/>
  <c r="KK60" i="1"/>
  <c r="KI60" i="1"/>
  <c r="KH60" i="1"/>
  <c r="KF60" i="1"/>
  <c r="KD60" i="1"/>
  <c r="KC60" i="1"/>
  <c r="KA60" i="1"/>
  <c r="JV60" i="1"/>
  <c r="JJ60" i="1"/>
  <c r="JI60" i="1"/>
  <c r="JG60" i="1"/>
  <c r="JE60" i="1"/>
  <c r="JD60" i="1"/>
  <c r="JB60" i="1"/>
  <c r="IZ60" i="1"/>
  <c r="IY60" i="1"/>
  <c r="IW60" i="1"/>
  <c r="IU60" i="1"/>
  <c r="IT60" i="1"/>
  <c r="IR60" i="1"/>
  <c r="IK60" i="1"/>
  <c r="IJ60" i="1"/>
  <c r="IH60" i="1"/>
  <c r="IF60" i="1"/>
  <c r="IE60" i="1"/>
  <c r="IC60" i="1"/>
  <c r="HV60" i="1"/>
  <c r="HU60" i="1"/>
  <c r="HS60" i="1"/>
  <c r="HQ60" i="1"/>
  <c r="HP60" i="1"/>
  <c r="HN60" i="1"/>
  <c r="HL60" i="1"/>
  <c r="HK60" i="1"/>
  <c r="HI60" i="1"/>
  <c r="HG60" i="1"/>
  <c r="HF60" i="1"/>
  <c r="HD60" i="1"/>
  <c r="GW60" i="1"/>
  <c r="GV60" i="1"/>
  <c r="GT60" i="1"/>
  <c r="GR60" i="1"/>
  <c r="GQ60" i="1"/>
  <c r="GM60" i="1"/>
  <c r="GC60" i="1"/>
  <c r="GB60" i="1"/>
  <c r="FZ60" i="1"/>
  <c r="FX60" i="1"/>
  <c r="FW60" i="1"/>
  <c r="FU60" i="1"/>
  <c r="FN60" i="1"/>
  <c r="FM60" i="1"/>
  <c r="FK60" i="1"/>
  <c r="FI60" i="1"/>
  <c r="FH60" i="1"/>
  <c r="FF60" i="1"/>
  <c r="EY60" i="1"/>
  <c r="EX60" i="1"/>
  <c r="EV60" i="1"/>
  <c r="ET60" i="1"/>
  <c r="ES60" i="1"/>
  <c r="EQ60" i="1"/>
  <c r="EO60" i="1"/>
  <c r="EN60" i="1"/>
  <c r="EL60" i="1"/>
  <c r="EJ60" i="1"/>
  <c r="EI60" i="1"/>
  <c r="EG60" i="1"/>
  <c r="EE60" i="1"/>
  <c r="ED60" i="1"/>
  <c r="EB60" i="1"/>
  <c r="DZ60" i="1"/>
  <c r="DY60" i="1"/>
  <c r="DW60" i="1"/>
  <c r="DP60" i="1"/>
  <c r="DK60" i="1"/>
  <c r="DJ60" i="1"/>
  <c r="DH60" i="1"/>
  <c r="DF60" i="1"/>
  <c r="DE60" i="1"/>
  <c r="DC60" i="1"/>
  <c r="DA60" i="1"/>
  <c r="CZ60" i="1"/>
  <c r="CX60" i="1"/>
  <c r="CV60" i="1"/>
  <c r="CU60" i="1"/>
  <c r="CS60" i="1"/>
  <c r="CQ60" i="1"/>
  <c r="CP60" i="1"/>
  <c r="CN60" i="1"/>
  <c r="CL60" i="1"/>
  <c r="CK60" i="1"/>
  <c r="CI60" i="1"/>
  <c r="CG60" i="1"/>
  <c r="CF60" i="1"/>
  <c r="CD60" i="1"/>
  <c r="CB60" i="1"/>
  <c r="CA60" i="1"/>
  <c r="BY60" i="1"/>
  <c r="BW60" i="1"/>
  <c r="BV60" i="1"/>
  <c r="BT60" i="1"/>
  <c r="BR60" i="1"/>
  <c r="BQ60" i="1"/>
  <c r="BO60" i="1"/>
  <c r="BM60" i="1"/>
  <c r="BL60" i="1"/>
  <c r="BJ60" i="1"/>
  <c r="BC60" i="1"/>
  <c r="BB60" i="1"/>
  <c r="AZ60" i="1"/>
  <c r="AX60" i="1"/>
  <c r="AW60" i="1"/>
  <c r="AU60" i="1"/>
  <c r="AS60" i="1"/>
  <c r="AR60" i="1"/>
  <c r="AP60" i="1"/>
  <c r="AN60" i="1"/>
  <c r="AM60" i="1"/>
  <c r="AK60" i="1"/>
  <c r="AI60" i="1"/>
  <c r="AH60" i="1"/>
  <c r="AF60" i="1"/>
  <c r="Y60" i="1"/>
  <c r="X60" i="1"/>
  <c r="V60" i="1"/>
  <c r="T60" i="1"/>
  <c r="S60" i="1"/>
  <c r="Q60" i="1"/>
  <c r="O60" i="1"/>
  <c r="N60" i="1"/>
  <c r="L60" i="1"/>
  <c r="J60" i="1"/>
  <c r="G60" i="1"/>
  <c r="IZ58" i="1"/>
  <c r="HL58" i="1"/>
  <c r="CB58" i="1"/>
  <c r="AX58" i="1"/>
  <c r="KN57" i="1"/>
  <c r="KM57" i="1"/>
  <c r="KK57" i="1"/>
  <c r="KI57" i="1"/>
  <c r="KH57" i="1"/>
  <c r="KF57" i="1"/>
  <c r="KD57" i="1"/>
  <c r="KC57" i="1"/>
  <c r="KA57" i="1"/>
  <c r="JY57" i="1"/>
  <c r="JX57" i="1"/>
  <c r="JV57" i="1"/>
  <c r="JO57" i="1"/>
  <c r="JL57" i="1"/>
  <c r="JJ57" i="1"/>
  <c r="JI57" i="1"/>
  <c r="JG57" i="1"/>
  <c r="JE57" i="1"/>
  <c r="JD57" i="1"/>
  <c r="JB57" i="1"/>
  <c r="IZ57" i="1"/>
  <c r="IY57" i="1"/>
  <c r="IW57" i="1"/>
  <c r="IU57" i="1"/>
  <c r="IT57" i="1"/>
  <c r="IR57" i="1"/>
  <c r="IP57" i="1"/>
  <c r="IM57" i="1"/>
  <c r="IK57" i="1"/>
  <c r="IJ57" i="1"/>
  <c r="IH57" i="1"/>
  <c r="IF57" i="1"/>
  <c r="IE57" i="1"/>
  <c r="IC57" i="1"/>
  <c r="HV57" i="1"/>
  <c r="HU57" i="1"/>
  <c r="HS57" i="1"/>
  <c r="HQ57" i="1"/>
  <c r="HP57" i="1"/>
  <c r="HN57" i="1"/>
  <c r="HL57" i="1"/>
  <c r="HK57" i="1"/>
  <c r="HI57" i="1"/>
  <c r="HG57" i="1"/>
  <c r="HF57" i="1"/>
  <c r="HD57" i="1"/>
  <c r="HB57" i="1"/>
  <c r="GY57" i="1"/>
  <c r="GW57" i="1"/>
  <c r="GV57" i="1"/>
  <c r="GT57" i="1"/>
  <c r="GR57" i="1"/>
  <c r="GQ57" i="1"/>
  <c r="GM57" i="1"/>
  <c r="GC57" i="1"/>
  <c r="GB57" i="1"/>
  <c r="FZ57" i="1"/>
  <c r="FX57" i="1"/>
  <c r="FW57" i="1"/>
  <c r="FU57" i="1"/>
  <c r="FS57" i="1"/>
  <c r="FP57" i="1"/>
  <c r="FN57" i="1"/>
  <c r="FM57" i="1"/>
  <c r="FK57" i="1"/>
  <c r="FI57" i="1"/>
  <c r="FH57" i="1"/>
  <c r="FF57" i="1"/>
  <c r="EY57" i="1"/>
  <c r="EX57" i="1"/>
  <c r="EV57" i="1"/>
  <c r="ET57" i="1"/>
  <c r="ES57" i="1"/>
  <c r="EQ57" i="1"/>
  <c r="EO57" i="1"/>
  <c r="EN57" i="1"/>
  <c r="EL57" i="1"/>
  <c r="EJ57" i="1"/>
  <c r="EI57" i="1"/>
  <c r="EG57" i="1"/>
  <c r="EE57" i="1"/>
  <c r="ED57" i="1"/>
  <c r="EB57" i="1"/>
  <c r="DZ57" i="1"/>
  <c r="DY57" i="1"/>
  <c r="DW57" i="1"/>
  <c r="DP57" i="1"/>
  <c r="DK57" i="1"/>
  <c r="DJ57" i="1"/>
  <c r="DH57" i="1"/>
  <c r="DF57" i="1"/>
  <c r="DE57" i="1"/>
  <c r="DC57" i="1"/>
  <c r="DA57" i="1"/>
  <c r="CZ57" i="1"/>
  <c r="CX57" i="1"/>
  <c r="CV57" i="1"/>
  <c r="CU57" i="1"/>
  <c r="CS57" i="1"/>
  <c r="CQ57" i="1"/>
  <c r="CP57" i="1"/>
  <c r="CN57" i="1"/>
  <c r="CL57" i="1"/>
  <c r="CK57" i="1"/>
  <c r="CI57" i="1"/>
  <c r="CG57" i="1"/>
  <c r="CF57" i="1"/>
  <c r="CD57" i="1"/>
  <c r="CB57" i="1"/>
  <c r="CA57" i="1"/>
  <c r="BY57" i="1"/>
  <c r="BW57" i="1"/>
  <c r="BV57" i="1"/>
  <c r="BT57" i="1"/>
  <c r="BR57" i="1"/>
  <c r="BQ57" i="1"/>
  <c r="BO57" i="1"/>
  <c r="BM57" i="1"/>
  <c r="BL57" i="1"/>
  <c r="BJ57" i="1"/>
  <c r="BC57" i="1"/>
  <c r="BB57" i="1"/>
  <c r="AZ57" i="1"/>
  <c r="AX57" i="1"/>
  <c r="AW57" i="1"/>
  <c r="AU57" i="1"/>
  <c r="AS57" i="1"/>
  <c r="AR57" i="1"/>
  <c r="AP57" i="1"/>
  <c r="AN57" i="1"/>
  <c r="AM57" i="1"/>
  <c r="AK57" i="1"/>
  <c r="AI57" i="1"/>
  <c r="AH57" i="1"/>
  <c r="AF57" i="1"/>
  <c r="Y57" i="1"/>
  <c r="X57" i="1"/>
  <c r="V57" i="1"/>
  <c r="T57" i="1"/>
  <c r="S57" i="1"/>
  <c r="Q57" i="1"/>
  <c r="O57" i="1"/>
  <c r="N57" i="1"/>
  <c r="L57" i="1"/>
  <c r="J57" i="1"/>
  <c r="I57" i="1"/>
  <c r="G57" i="1"/>
  <c r="IZ56" i="1"/>
  <c r="HL56" i="1"/>
  <c r="CB56" i="1"/>
  <c r="AX56" i="1"/>
  <c r="IZ55" i="1"/>
  <c r="HL55" i="1"/>
  <c r="CB55" i="1"/>
  <c r="AX55" i="1"/>
  <c r="KN54" i="1"/>
  <c r="KM54" i="1"/>
  <c r="KK54" i="1"/>
  <c r="KI54" i="1"/>
  <c r="KH54" i="1"/>
  <c r="KF54" i="1"/>
  <c r="KD54" i="1"/>
  <c r="KC54" i="1"/>
  <c r="KA54" i="1"/>
  <c r="JY54" i="1"/>
  <c r="JX54" i="1"/>
  <c r="JV54" i="1"/>
  <c r="JJ54" i="1"/>
  <c r="JI54" i="1"/>
  <c r="JG54" i="1"/>
  <c r="JE54" i="1"/>
  <c r="JD54" i="1"/>
  <c r="JB54" i="1"/>
  <c r="IZ54" i="1"/>
  <c r="IY54" i="1"/>
  <c r="IW54" i="1"/>
  <c r="IU54" i="1"/>
  <c r="IT54" i="1"/>
  <c r="IR54" i="1"/>
  <c r="IK54" i="1"/>
  <c r="IJ54" i="1"/>
  <c r="IH54" i="1"/>
  <c r="IF54" i="1"/>
  <c r="IE54" i="1"/>
  <c r="IC54" i="1"/>
  <c r="HV54" i="1"/>
  <c r="HU54" i="1"/>
  <c r="HS54" i="1"/>
  <c r="HQ54" i="1"/>
  <c r="HP54" i="1"/>
  <c r="HN54" i="1"/>
  <c r="HL54" i="1"/>
  <c r="HK54" i="1"/>
  <c r="HI54" i="1"/>
  <c r="HG54" i="1"/>
  <c r="HF54" i="1"/>
  <c r="HD54" i="1"/>
  <c r="GW54" i="1"/>
  <c r="GV54" i="1"/>
  <c r="GT54" i="1"/>
  <c r="GR54" i="1"/>
  <c r="GQ54" i="1"/>
  <c r="GM54" i="1"/>
  <c r="GL54" i="1"/>
  <c r="GJ54" i="1"/>
  <c r="GC54" i="1"/>
  <c r="GB54" i="1"/>
  <c r="FZ54" i="1"/>
  <c r="FX54" i="1"/>
  <c r="FW54" i="1"/>
  <c r="FU54" i="1"/>
  <c r="FN54" i="1"/>
  <c r="FM54" i="1"/>
  <c r="FK54" i="1"/>
  <c r="FI54" i="1"/>
  <c r="FH54" i="1"/>
  <c r="FF54" i="1"/>
  <c r="EY54" i="1"/>
  <c r="EX54" i="1"/>
  <c r="EV54" i="1"/>
  <c r="ET54" i="1"/>
  <c r="ES54" i="1"/>
  <c r="EQ54" i="1"/>
  <c r="EO54" i="1"/>
  <c r="EN54" i="1"/>
  <c r="EL54" i="1"/>
  <c r="EJ54" i="1"/>
  <c r="EI54" i="1"/>
  <c r="EG54" i="1"/>
  <c r="EE54" i="1"/>
  <c r="ED54" i="1"/>
  <c r="EB54" i="1"/>
  <c r="DZ54" i="1"/>
  <c r="DY54" i="1"/>
  <c r="DW54" i="1"/>
  <c r="DP54" i="1"/>
  <c r="DO54" i="1"/>
  <c r="DM54" i="1"/>
  <c r="DK54" i="1"/>
  <c r="DJ54" i="1"/>
  <c r="DH54" i="1"/>
  <c r="DF54" i="1"/>
  <c r="DE54" i="1"/>
  <c r="DC54" i="1"/>
  <c r="DA54" i="1"/>
  <c r="CZ54" i="1"/>
  <c r="CX54" i="1"/>
  <c r="CV54" i="1"/>
  <c r="CU54" i="1"/>
  <c r="CS54" i="1"/>
  <c r="CQ54" i="1"/>
  <c r="CP54" i="1"/>
  <c r="CN54" i="1"/>
  <c r="CL54" i="1"/>
  <c r="CK54" i="1"/>
  <c r="CI54" i="1"/>
  <c r="CG54" i="1"/>
  <c r="CF54" i="1"/>
  <c r="CD54" i="1"/>
  <c r="CB54" i="1"/>
  <c r="CA54" i="1"/>
  <c r="BY54" i="1"/>
  <c r="BW54" i="1"/>
  <c r="BV54" i="1"/>
  <c r="BT54" i="1"/>
  <c r="BR54" i="1"/>
  <c r="BQ54" i="1"/>
  <c r="BO54" i="1"/>
  <c r="BM54" i="1"/>
  <c r="BL54" i="1"/>
  <c r="BJ54" i="1"/>
  <c r="BC54" i="1"/>
  <c r="BB54" i="1"/>
  <c r="AZ54" i="1"/>
  <c r="AX54" i="1"/>
  <c r="AW54" i="1"/>
  <c r="AU54" i="1"/>
  <c r="AS54" i="1"/>
  <c r="AR54" i="1"/>
  <c r="AP54" i="1"/>
  <c r="AN54" i="1"/>
  <c r="AM54" i="1"/>
  <c r="AK54" i="1"/>
  <c r="AI54" i="1"/>
  <c r="AH54" i="1"/>
  <c r="AF54" i="1"/>
  <c r="Y54" i="1"/>
  <c r="X54" i="1"/>
  <c r="V54" i="1"/>
  <c r="T54" i="1"/>
  <c r="S54" i="1"/>
  <c r="Q54" i="1"/>
  <c r="O54" i="1"/>
  <c r="N54" i="1"/>
  <c r="L54" i="1"/>
  <c r="J54" i="1"/>
  <c r="G54" i="1"/>
  <c r="IZ53" i="1"/>
  <c r="HL53" i="1"/>
  <c r="CB53" i="1"/>
  <c r="AX53" i="1"/>
  <c r="IZ52" i="1"/>
  <c r="HL52" i="1"/>
  <c r="CB52" i="1"/>
  <c r="AX52" i="1"/>
  <c r="KN51" i="1"/>
  <c r="KM51" i="1"/>
  <c r="KK51" i="1"/>
  <c r="KI51" i="1"/>
  <c r="KH51" i="1"/>
  <c r="KF51" i="1"/>
  <c r="KD51" i="1"/>
  <c r="KC51" i="1"/>
  <c r="KA51" i="1"/>
  <c r="JY51" i="1"/>
  <c r="JX51" i="1"/>
  <c r="JV51" i="1"/>
  <c r="JO51" i="1"/>
  <c r="JN51" i="1"/>
  <c r="JL51" i="1"/>
  <c r="JJ51" i="1"/>
  <c r="JI51" i="1"/>
  <c r="JG51" i="1"/>
  <c r="JE51" i="1"/>
  <c r="JD51" i="1"/>
  <c r="JB51" i="1"/>
  <c r="IZ51" i="1"/>
  <c r="IY51" i="1"/>
  <c r="IW51" i="1"/>
  <c r="IU51" i="1"/>
  <c r="IT51" i="1"/>
  <c r="IR51" i="1"/>
  <c r="IP51" i="1"/>
  <c r="IO51" i="1"/>
  <c r="IM51" i="1"/>
  <c r="IK51" i="1"/>
  <c r="IJ51" i="1"/>
  <c r="IH51" i="1"/>
  <c r="IF51" i="1"/>
  <c r="IE51" i="1"/>
  <c r="IC51" i="1"/>
  <c r="HV51" i="1"/>
  <c r="HU51" i="1"/>
  <c r="HS51" i="1"/>
  <c r="HQ51" i="1"/>
  <c r="HP51" i="1"/>
  <c r="HN51" i="1"/>
  <c r="HL51" i="1"/>
  <c r="HK51" i="1"/>
  <c r="HI51" i="1"/>
  <c r="HG51" i="1"/>
  <c r="HF51" i="1"/>
  <c r="HD51" i="1"/>
  <c r="HB51" i="1"/>
  <c r="HA51" i="1"/>
  <c r="GY51" i="1"/>
  <c r="GW51" i="1"/>
  <c r="GV51" i="1"/>
  <c r="GT51" i="1"/>
  <c r="GR51" i="1"/>
  <c r="GQ51" i="1"/>
  <c r="GM51" i="1"/>
  <c r="GL51" i="1"/>
  <c r="GJ51" i="1"/>
  <c r="GC51" i="1"/>
  <c r="GB51" i="1"/>
  <c r="FZ51" i="1"/>
  <c r="FX51" i="1"/>
  <c r="FW51" i="1"/>
  <c r="FU51" i="1"/>
  <c r="FS51" i="1"/>
  <c r="FR51" i="1"/>
  <c r="FP51" i="1"/>
  <c r="FN51" i="1"/>
  <c r="FM51" i="1"/>
  <c r="FK51" i="1"/>
  <c r="FI51" i="1"/>
  <c r="FH51" i="1"/>
  <c r="FF51" i="1"/>
  <c r="EY51" i="1"/>
  <c r="EX51" i="1"/>
  <c r="EV51" i="1"/>
  <c r="ET51" i="1"/>
  <c r="ES51" i="1"/>
  <c r="EQ51" i="1"/>
  <c r="EO51" i="1"/>
  <c r="EN51" i="1"/>
  <c r="EL51" i="1"/>
  <c r="EJ51" i="1"/>
  <c r="EI51" i="1"/>
  <c r="EG51" i="1"/>
  <c r="EE51" i="1"/>
  <c r="ED51" i="1"/>
  <c r="EB51" i="1"/>
  <c r="DZ51" i="1"/>
  <c r="DY51" i="1"/>
  <c r="DW51" i="1"/>
  <c r="DP51" i="1"/>
  <c r="DO51" i="1"/>
  <c r="DM51" i="1"/>
  <c r="DK51" i="1"/>
  <c r="DJ51" i="1"/>
  <c r="DH51" i="1"/>
  <c r="DF51" i="1"/>
  <c r="DE51" i="1"/>
  <c r="DC51" i="1"/>
  <c r="DA51" i="1"/>
  <c r="CZ51" i="1"/>
  <c r="CX51" i="1"/>
  <c r="CV51" i="1"/>
  <c r="CU51" i="1"/>
  <c r="CS51" i="1"/>
  <c r="CQ51" i="1"/>
  <c r="CP51" i="1"/>
  <c r="CN51" i="1"/>
  <c r="CL51" i="1"/>
  <c r="CK51" i="1"/>
  <c r="CI51" i="1"/>
  <c r="CG51" i="1"/>
  <c r="CF51" i="1"/>
  <c r="CD51" i="1"/>
  <c r="CB51" i="1"/>
  <c r="CA51" i="1"/>
  <c r="BY51" i="1"/>
  <c r="BW51" i="1"/>
  <c r="BV51" i="1"/>
  <c r="BT51" i="1"/>
  <c r="BR51" i="1"/>
  <c r="BQ51" i="1"/>
  <c r="BO51" i="1"/>
  <c r="BM51" i="1"/>
  <c r="BL51" i="1"/>
  <c r="BJ51" i="1"/>
  <c r="BC51" i="1"/>
  <c r="BB51" i="1"/>
  <c r="AZ51" i="1"/>
  <c r="AX51" i="1"/>
  <c r="AW51" i="1"/>
  <c r="AU51" i="1"/>
  <c r="AS51" i="1"/>
  <c r="AR51" i="1"/>
  <c r="AP51" i="1"/>
  <c r="AN51" i="1"/>
  <c r="AM51" i="1"/>
  <c r="AK51" i="1"/>
  <c r="AI51" i="1"/>
  <c r="AH51" i="1"/>
  <c r="AF51" i="1"/>
  <c r="Y51" i="1"/>
  <c r="X51" i="1"/>
  <c r="V51" i="1"/>
  <c r="T51" i="1"/>
  <c r="S51" i="1"/>
  <c r="Q51" i="1"/>
  <c r="O51" i="1"/>
  <c r="N51" i="1"/>
  <c r="L51" i="1"/>
  <c r="J51" i="1"/>
  <c r="I51" i="1"/>
  <c r="G51" i="1"/>
  <c r="IZ50" i="1"/>
  <c r="HL50" i="1"/>
  <c r="CB50" i="1"/>
  <c r="AX50" i="1"/>
  <c r="IZ49" i="1"/>
  <c r="HL49" i="1"/>
  <c r="CB49" i="1"/>
  <c r="AX49" i="1"/>
  <c r="KN48" i="1"/>
  <c r="KM48" i="1"/>
  <c r="KK48" i="1"/>
  <c r="KI48" i="1"/>
  <c r="KH48" i="1"/>
  <c r="KF48" i="1"/>
  <c r="KD48" i="1"/>
  <c r="KC48" i="1"/>
  <c r="KA48" i="1"/>
  <c r="JY48" i="1"/>
  <c r="JX48" i="1"/>
  <c r="JV48" i="1"/>
  <c r="JO48" i="1"/>
  <c r="JN48" i="1"/>
  <c r="JL48" i="1"/>
  <c r="JJ48" i="1"/>
  <c r="JI48" i="1"/>
  <c r="JG48" i="1"/>
  <c r="JE48" i="1"/>
  <c r="JD48" i="1"/>
  <c r="JB48" i="1"/>
  <c r="IZ48" i="1"/>
  <c r="IY48" i="1"/>
  <c r="IW48" i="1"/>
  <c r="IU48" i="1"/>
  <c r="IT48" i="1"/>
  <c r="IR48" i="1"/>
  <c r="IP48" i="1"/>
  <c r="IO48" i="1"/>
  <c r="IM48" i="1"/>
  <c r="IK48" i="1"/>
  <c r="IJ48" i="1"/>
  <c r="IH48" i="1"/>
  <c r="IF48" i="1"/>
  <c r="IE48" i="1"/>
  <c r="IC48" i="1"/>
  <c r="HV48" i="1"/>
  <c r="HU48" i="1"/>
  <c r="HS48" i="1"/>
  <c r="HQ48" i="1"/>
  <c r="HP48" i="1"/>
  <c r="HN48" i="1"/>
  <c r="HL48" i="1"/>
  <c r="HK48" i="1"/>
  <c r="HI48" i="1"/>
  <c r="HG48" i="1"/>
  <c r="HF48" i="1"/>
  <c r="HD48" i="1"/>
  <c r="HB48" i="1"/>
  <c r="HA48" i="1"/>
  <c r="GY48" i="1"/>
  <c r="GW48" i="1"/>
  <c r="GV48" i="1"/>
  <c r="GT48" i="1"/>
  <c r="GR48" i="1"/>
  <c r="GQ48" i="1"/>
  <c r="GM48" i="1"/>
  <c r="GL48" i="1"/>
  <c r="GJ48" i="1"/>
  <c r="GC48" i="1"/>
  <c r="GB48" i="1"/>
  <c r="FZ48" i="1"/>
  <c r="FX48" i="1"/>
  <c r="FW48" i="1"/>
  <c r="FU48" i="1"/>
  <c r="FS48" i="1"/>
  <c r="FR48" i="1"/>
  <c r="FP48" i="1"/>
  <c r="FN48" i="1"/>
  <c r="FM48" i="1"/>
  <c r="FK48" i="1"/>
  <c r="FI48" i="1"/>
  <c r="FH48" i="1"/>
  <c r="FF48" i="1"/>
  <c r="EY48" i="1"/>
  <c r="EX48" i="1"/>
  <c r="EV48" i="1"/>
  <c r="ET48" i="1"/>
  <c r="ES48" i="1"/>
  <c r="EQ48" i="1"/>
  <c r="EO48" i="1"/>
  <c r="EN48" i="1"/>
  <c r="EL48" i="1"/>
  <c r="EJ48" i="1"/>
  <c r="EI48" i="1"/>
  <c r="EG48" i="1"/>
  <c r="EE48" i="1"/>
  <c r="ED48" i="1"/>
  <c r="EB48" i="1"/>
  <c r="DZ48" i="1"/>
  <c r="DY48" i="1"/>
  <c r="DW48" i="1"/>
  <c r="DP48" i="1"/>
  <c r="DO48" i="1"/>
  <c r="DM48" i="1"/>
  <c r="DK48" i="1"/>
  <c r="DJ48" i="1"/>
  <c r="DH48" i="1"/>
  <c r="DF48" i="1"/>
  <c r="DE48" i="1"/>
  <c r="DC48" i="1"/>
  <c r="DA48" i="1"/>
  <c r="CZ48" i="1"/>
  <c r="CX48" i="1"/>
  <c r="CV48" i="1"/>
  <c r="CU48" i="1"/>
  <c r="CS48" i="1"/>
  <c r="CQ48" i="1"/>
  <c r="CP48" i="1"/>
  <c r="CN48" i="1"/>
  <c r="CL48" i="1"/>
  <c r="CK48" i="1"/>
  <c r="CI48" i="1"/>
  <c r="CG48" i="1"/>
  <c r="CF48" i="1"/>
  <c r="CD48" i="1"/>
  <c r="CB48" i="1"/>
  <c r="CA48" i="1"/>
  <c r="BY48" i="1"/>
  <c r="BW48" i="1"/>
  <c r="BV48" i="1"/>
  <c r="BT48" i="1"/>
  <c r="BR48" i="1"/>
  <c r="BQ48" i="1"/>
  <c r="BO48" i="1"/>
  <c r="BM48" i="1"/>
  <c r="BL48" i="1"/>
  <c r="BJ48" i="1"/>
  <c r="BC48" i="1"/>
  <c r="BB48" i="1"/>
  <c r="AZ48" i="1"/>
  <c r="AX48" i="1"/>
  <c r="AW48" i="1"/>
  <c r="AU48" i="1"/>
  <c r="AS48" i="1"/>
  <c r="AR48" i="1"/>
  <c r="AP48" i="1"/>
  <c r="AN48" i="1"/>
  <c r="AM48" i="1"/>
  <c r="AK48" i="1"/>
  <c r="AI48" i="1"/>
  <c r="AH48" i="1"/>
  <c r="AF48" i="1"/>
  <c r="Y48" i="1"/>
  <c r="X48" i="1"/>
  <c r="V48" i="1"/>
  <c r="T48" i="1"/>
  <c r="S48" i="1"/>
  <c r="Q48" i="1"/>
  <c r="O48" i="1"/>
  <c r="N48" i="1"/>
  <c r="L48" i="1"/>
  <c r="J48" i="1"/>
  <c r="I48" i="1"/>
  <c r="G48" i="1"/>
  <c r="IZ47" i="1"/>
  <c r="HL47" i="1"/>
  <c r="CB47" i="1"/>
  <c r="AX47" i="1"/>
  <c r="KN43" i="1"/>
  <c r="KM43" i="1"/>
  <c r="KK43" i="1"/>
  <c r="KI43" i="1"/>
  <c r="KH43" i="1"/>
  <c r="KF43" i="1"/>
  <c r="KD43" i="1"/>
  <c r="KC43" i="1"/>
  <c r="KA43" i="1"/>
  <c r="JY43" i="1"/>
  <c r="JX43" i="1"/>
  <c r="JV43" i="1"/>
  <c r="JJ43" i="1"/>
  <c r="JI43" i="1"/>
  <c r="JG43" i="1"/>
  <c r="JE43" i="1"/>
  <c r="JD43" i="1"/>
  <c r="JB43" i="1"/>
  <c r="IZ43" i="1"/>
  <c r="IY43" i="1"/>
  <c r="IW43" i="1"/>
  <c r="IU43" i="1"/>
  <c r="IR43" i="1"/>
  <c r="IK43" i="1"/>
  <c r="IJ43" i="1"/>
  <c r="IH43" i="1"/>
  <c r="IF43" i="1"/>
  <c r="IE43" i="1"/>
  <c r="IC43" i="1"/>
  <c r="HV43" i="1"/>
  <c r="HU43" i="1"/>
  <c r="HS43" i="1"/>
  <c r="HQ43" i="1"/>
  <c r="HP43" i="1"/>
  <c r="HN43" i="1"/>
  <c r="HL43" i="1"/>
  <c r="HK43" i="1"/>
  <c r="HI43" i="1"/>
  <c r="HG43" i="1"/>
  <c r="HD43" i="1"/>
  <c r="GW43" i="1"/>
  <c r="GV43" i="1"/>
  <c r="GT43" i="1"/>
  <c r="GR43" i="1"/>
  <c r="GQ43" i="1"/>
  <c r="GM43" i="1"/>
  <c r="GL43" i="1"/>
  <c r="GJ43" i="1"/>
  <c r="GC43" i="1"/>
  <c r="GB43" i="1"/>
  <c r="FZ43" i="1"/>
  <c r="FX43" i="1"/>
  <c r="FU43" i="1"/>
  <c r="FN43" i="1"/>
  <c r="FM43" i="1"/>
  <c r="FK43" i="1"/>
  <c r="FI43" i="1"/>
  <c r="FH43" i="1"/>
  <c r="FF43" i="1"/>
  <c r="EY43" i="1"/>
  <c r="EX43" i="1"/>
  <c r="EV43" i="1"/>
  <c r="ET43" i="1"/>
  <c r="ES43" i="1"/>
  <c r="EQ43" i="1"/>
  <c r="EO43" i="1"/>
  <c r="EL43" i="1"/>
  <c r="EJ43" i="1"/>
  <c r="EI43" i="1"/>
  <c r="EG43" i="1"/>
  <c r="EE43" i="1"/>
  <c r="ED43" i="1"/>
  <c r="EB43" i="1"/>
  <c r="DZ43" i="1"/>
  <c r="DY43" i="1"/>
  <c r="DW43" i="1"/>
  <c r="DP43" i="1"/>
  <c r="DO43" i="1"/>
  <c r="DM43" i="1"/>
  <c r="DK43" i="1"/>
  <c r="DJ43" i="1"/>
  <c r="DH43" i="1"/>
  <c r="DF43" i="1"/>
  <c r="DE43" i="1"/>
  <c r="DC43" i="1"/>
  <c r="DA43" i="1"/>
  <c r="CZ43" i="1"/>
  <c r="CX43" i="1"/>
  <c r="CV43" i="1"/>
  <c r="CU43" i="1"/>
  <c r="CS43" i="1"/>
  <c r="CQ43" i="1"/>
  <c r="CP43" i="1"/>
  <c r="CN43" i="1"/>
  <c r="CL43" i="1"/>
  <c r="CK43" i="1"/>
  <c r="CI43" i="1"/>
  <c r="CG43" i="1"/>
  <c r="CF43" i="1"/>
  <c r="CD43" i="1"/>
  <c r="CB43" i="1"/>
  <c r="CA43" i="1"/>
  <c r="BY43" i="1"/>
  <c r="BW43" i="1"/>
  <c r="BV43" i="1"/>
  <c r="BT43" i="1"/>
  <c r="BR43" i="1"/>
  <c r="BQ43" i="1"/>
  <c r="BO43" i="1"/>
  <c r="BM43" i="1"/>
  <c r="BL43" i="1"/>
  <c r="BJ43" i="1"/>
  <c r="BC43" i="1"/>
  <c r="BB43" i="1"/>
  <c r="AZ43" i="1"/>
  <c r="AX43" i="1"/>
  <c r="AW43" i="1"/>
  <c r="AU43" i="1"/>
  <c r="AS43" i="1"/>
  <c r="AR43" i="1"/>
  <c r="AP43" i="1"/>
  <c r="AN43" i="1"/>
  <c r="AM43" i="1"/>
  <c r="AK43" i="1"/>
  <c r="AI43" i="1"/>
  <c r="AH43" i="1"/>
  <c r="AF43" i="1"/>
  <c r="Y43" i="1"/>
  <c r="X43" i="1"/>
  <c r="V43" i="1"/>
  <c r="T43" i="1"/>
  <c r="Q43" i="1"/>
  <c r="O43" i="1"/>
  <c r="N43" i="1"/>
  <c r="L43" i="1"/>
  <c r="I43" i="1"/>
  <c r="G43" i="1"/>
  <c r="KS42" i="1"/>
  <c r="KR42" i="1"/>
  <c r="KP42" i="1"/>
  <c r="FD42" i="1"/>
  <c r="FA42" i="1"/>
  <c r="DU42" i="1"/>
  <c r="DT42" i="1"/>
  <c r="DR42" i="1"/>
  <c r="BH42" i="1"/>
  <c r="BG42" i="1"/>
  <c r="BE42" i="1"/>
  <c r="AA42" i="1"/>
  <c r="KS41" i="1"/>
  <c r="KS43" i="1" s="1"/>
  <c r="KR41" i="1"/>
  <c r="KR43" i="1" s="1"/>
  <c r="KP41" i="1"/>
  <c r="KP43" i="1" s="1"/>
  <c r="JT41" i="1"/>
  <c r="JS41" i="1"/>
  <c r="IA41" i="1"/>
  <c r="HZ41" i="1"/>
  <c r="GO43" i="1"/>
  <c r="GH41" i="1"/>
  <c r="GG41" i="1"/>
  <c r="FD41" i="1"/>
  <c r="FD43" i="1" s="1"/>
  <c r="FC41" i="1"/>
  <c r="FA41" i="1"/>
  <c r="DU41" i="1"/>
  <c r="DU43" i="1" s="1"/>
  <c r="DT41" i="1"/>
  <c r="DR41" i="1"/>
  <c r="BH41" i="1"/>
  <c r="BH43" i="1" s="1"/>
  <c r="BG41" i="1"/>
  <c r="BG43" i="1" s="1"/>
  <c r="BE41" i="1"/>
  <c r="AD41" i="1"/>
  <c r="AC41" i="1"/>
  <c r="AA41" i="1"/>
  <c r="KN40" i="1"/>
  <c r="KM40" i="1"/>
  <c r="KK40" i="1"/>
  <c r="KI40" i="1"/>
  <c r="KH40" i="1"/>
  <c r="KF40" i="1"/>
  <c r="KD40" i="1"/>
  <c r="KC40" i="1"/>
  <c r="KA40" i="1"/>
  <c r="JY40" i="1"/>
  <c r="JX40" i="1"/>
  <c r="JV40" i="1"/>
  <c r="JO40" i="1"/>
  <c r="JL40" i="1"/>
  <c r="JJ40" i="1"/>
  <c r="JI40" i="1"/>
  <c r="JG40" i="1"/>
  <c r="JE40" i="1"/>
  <c r="JD40" i="1"/>
  <c r="JB40" i="1"/>
  <c r="IZ40" i="1"/>
  <c r="IY40" i="1"/>
  <c r="IW40" i="1"/>
  <c r="IU40" i="1"/>
  <c r="IT40" i="1"/>
  <c r="IR40" i="1"/>
  <c r="IP40" i="1"/>
  <c r="IM40" i="1"/>
  <c r="IK40" i="1"/>
  <c r="IJ40" i="1"/>
  <c r="IH40" i="1"/>
  <c r="IF40" i="1"/>
  <c r="IE40" i="1"/>
  <c r="IC40" i="1"/>
  <c r="HV40" i="1"/>
  <c r="HU40" i="1"/>
  <c r="HS40" i="1"/>
  <c r="HQ40" i="1"/>
  <c r="HP40" i="1"/>
  <c r="HN40" i="1"/>
  <c r="HL40" i="1"/>
  <c r="HK40" i="1"/>
  <c r="HI40" i="1"/>
  <c r="HG40" i="1"/>
  <c r="HF40" i="1"/>
  <c r="HD40" i="1"/>
  <c r="HB40" i="1"/>
  <c r="GY40" i="1"/>
  <c r="GW40" i="1"/>
  <c r="GV40" i="1"/>
  <c r="GT40" i="1"/>
  <c r="GR40" i="1"/>
  <c r="GQ40" i="1"/>
  <c r="GM40" i="1"/>
  <c r="GC40" i="1"/>
  <c r="GB40" i="1"/>
  <c r="FZ40" i="1"/>
  <c r="FX40" i="1"/>
  <c r="FW40" i="1"/>
  <c r="FU40" i="1"/>
  <c r="FS40" i="1"/>
  <c r="FP40" i="1"/>
  <c r="FN40" i="1"/>
  <c r="FM40" i="1"/>
  <c r="FK40" i="1"/>
  <c r="FI40" i="1"/>
  <c r="FH40" i="1"/>
  <c r="FF40" i="1"/>
  <c r="EY40" i="1"/>
  <c r="EX40" i="1"/>
  <c r="EV40" i="1"/>
  <c r="ET40" i="1"/>
  <c r="ES40" i="1"/>
  <c r="EQ40" i="1"/>
  <c r="EO40" i="1"/>
  <c r="EN40" i="1"/>
  <c r="EL40" i="1"/>
  <c r="EJ40" i="1"/>
  <c r="EI40" i="1"/>
  <c r="EG40" i="1"/>
  <c r="EE40" i="1"/>
  <c r="ED40" i="1"/>
  <c r="EB40" i="1"/>
  <c r="DZ40" i="1"/>
  <c r="DY40" i="1"/>
  <c r="DW40" i="1"/>
  <c r="DP40" i="1"/>
  <c r="DK40" i="1"/>
  <c r="DJ40" i="1"/>
  <c r="DH40" i="1"/>
  <c r="DF40" i="1"/>
  <c r="DE40" i="1"/>
  <c r="DC40" i="1"/>
  <c r="DA40" i="1"/>
  <c r="CZ40" i="1"/>
  <c r="CX40" i="1"/>
  <c r="CV40" i="1"/>
  <c r="CU40" i="1"/>
  <c r="CS40" i="1"/>
  <c r="CQ40" i="1"/>
  <c r="CP40" i="1"/>
  <c r="CN40" i="1"/>
  <c r="CL40" i="1"/>
  <c r="CK40" i="1"/>
  <c r="CI40" i="1"/>
  <c r="CG40" i="1"/>
  <c r="CF40" i="1"/>
  <c r="CD40" i="1"/>
  <c r="CB40" i="1"/>
  <c r="CA40" i="1"/>
  <c r="BY40" i="1"/>
  <c r="BW40" i="1"/>
  <c r="BV40" i="1"/>
  <c r="BT40" i="1"/>
  <c r="BR40" i="1"/>
  <c r="BQ40" i="1"/>
  <c r="BO40" i="1"/>
  <c r="BM40" i="1"/>
  <c r="BL40" i="1"/>
  <c r="BJ40" i="1"/>
  <c r="BC40" i="1"/>
  <c r="BB40" i="1"/>
  <c r="AZ40" i="1"/>
  <c r="AX40" i="1"/>
  <c r="AW40" i="1"/>
  <c r="AU40" i="1"/>
  <c r="AS40" i="1"/>
  <c r="AR40" i="1"/>
  <c r="AP40" i="1"/>
  <c r="AN40" i="1"/>
  <c r="AM40" i="1"/>
  <c r="AK40" i="1"/>
  <c r="AI40" i="1"/>
  <c r="AH40" i="1"/>
  <c r="AF40" i="1"/>
  <c r="Y40" i="1"/>
  <c r="X40" i="1"/>
  <c r="V40" i="1"/>
  <c r="T40" i="1"/>
  <c r="S40" i="1"/>
  <c r="Q40" i="1"/>
  <c r="O40" i="1"/>
  <c r="N40" i="1"/>
  <c r="L40" i="1"/>
  <c r="J40" i="1"/>
  <c r="I40" i="1"/>
  <c r="G40" i="1"/>
  <c r="KS39" i="1"/>
  <c r="KR39" i="1"/>
  <c r="KP39" i="1"/>
  <c r="JT39" i="1"/>
  <c r="JS39" i="1"/>
  <c r="JQ39" i="1"/>
  <c r="IA39" i="1"/>
  <c r="HZ39" i="1"/>
  <c r="GH39" i="1"/>
  <c r="GG39" i="1"/>
  <c r="GE39" i="1"/>
  <c r="FD39" i="1"/>
  <c r="FC39" i="1"/>
  <c r="FA39" i="1"/>
  <c r="DU39" i="1"/>
  <c r="DT39" i="1"/>
  <c r="DR39" i="1"/>
  <c r="BH39" i="1"/>
  <c r="BG39" i="1"/>
  <c r="BE39" i="1"/>
  <c r="AD39" i="1"/>
  <c r="AC39" i="1"/>
  <c r="AA39" i="1"/>
  <c r="KS38" i="1"/>
  <c r="KR38" i="1"/>
  <c r="KP38" i="1"/>
  <c r="JT38" i="1"/>
  <c r="JQ38" i="1"/>
  <c r="IA38" i="1"/>
  <c r="GJ40" i="1"/>
  <c r="GH38" i="1"/>
  <c r="GE38" i="1"/>
  <c r="FD38" i="1"/>
  <c r="FC38" i="1"/>
  <c r="FC40" i="1" s="1"/>
  <c r="FA38" i="1"/>
  <c r="DU38" i="1"/>
  <c r="DO40" i="1"/>
  <c r="DM40" i="1"/>
  <c r="BH38" i="1"/>
  <c r="BG38" i="1"/>
  <c r="BE38" i="1"/>
  <c r="AD38" i="1"/>
  <c r="KX38" i="1" s="1"/>
  <c r="AC38" i="1"/>
  <c r="AA38" i="1"/>
  <c r="KN37" i="1"/>
  <c r="KM37" i="1"/>
  <c r="KK37" i="1"/>
  <c r="KI37" i="1"/>
  <c r="KH37" i="1"/>
  <c r="KF37" i="1"/>
  <c r="KD37" i="1"/>
  <c r="KC37" i="1"/>
  <c r="KA37" i="1"/>
  <c r="JY37" i="1"/>
  <c r="JX37" i="1"/>
  <c r="JV37" i="1"/>
  <c r="JJ37" i="1"/>
  <c r="JI37" i="1"/>
  <c r="JG37" i="1"/>
  <c r="JE37" i="1"/>
  <c r="JD37" i="1"/>
  <c r="JB37" i="1"/>
  <c r="IZ37" i="1"/>
  <c r="IY37" i="1"/>
  <c r="IW37" i="1"/>
  <c r="IU37" i="1"/>
  <c r="IT37" i="1"/>
  <c r="IR37" i="1"/>
  <c r="IK37" i="1"/>
  <c r="IJ37" i="1"/>
  <c r="IH37" i="1"/>
  <c r="IF37" i="1"/>
  <c r="IE37" i="1"/>
  <c r="IC37" i="1"/>
  <c r="HV37" i="1"/>
  <c r="HU37" i="1"/>
  <c r="HS37" i="1"/>
  <c r="HQ37" i="1"/>
  <c r="HP37" i="1"/>
  <c r="HN37" i="1"/>
  <c r="HL37" i="1"/>
  <c r="HK37" i="1"/>
  <c r="HI37" i="1"/>
  <c r="HG37" i="1"/>
  <c r="HF37" i="1"/>
  <c r="HD37" i="1"/>
  <c r="GW37" i="1"/>
  <c r="GV37" i="1"/>
  <c r="GT37" i="1"/>
  <c r="GR37" i="1"/>
  <c r="GQ37" i="1"/>
  <c r="GM37" i="1"/>
  <c r="GL37" i="1"/>
  <c r="GJ37" i="1"/>
  <c r="GC37" i="1"/>
  <c r="GB37" i="1"/>
  <c r="FZ37" i="1"/>
  <c r="FX37" i="1"/>
  <c r="FW37" i="1"/>
  <c r="FU37" i="1"/>
  <c r="FN37" i="1"/>
  <c r="FM37" i="1"/>
  <c r="FK37" i="1"/>
  <c r="FI37" i="1"/>
  <c r="FH37" i="1"/>
  <c r="FF37" i="1"/>
  <c r="EY37" i="1"/>
  <c r="EX37" i="1"/>
  <c r="EV37" i="1"/>
  <c r="ET37" i="1"/>
  <c r="ES37" i="1"/>
  <c r="EQ37" i="1"/>
  <c r="EO37" i="1"/>
  <c r="EN37" i="1"/>
  <c r="EL37" i="1"/>
  <c r="EJ37" i="1"/>
  <c r="EI37" i="1"/>
  <c r="EG37" i="1"/>
  <c r="EE37" i="1"/>
  <c r="ED37" i="1"/>
  <c r="EB37" i="1"/>
  <c r="DZ37" i="1"/>
  <c r="DY37" i="1"/>
  <c r="DW37" i="1"/>
  <c r="DP37" i="1"/>
  <c r="DO37" i="1"/>
  <c r="DM37" i="1"/>
  <c r="DK37" i="1"/>
  <c r="DJ37" i="1"/>
  <c r="DH37" i="1"/>
  <c r="DF37" i="1"/>
  <c r="DE37" i="1"/>
  <c r="DC37" i="1"/>
  <c r="DA37" i="1"/>
  <c r="CZ37" i="1"/>
  <c r="CX37" i="1"/>
  <c r="CV37" i="1"/>
  <c r="CU37" i="1"/>
  <c r="CS37" i="1"/>
  <c r="CQ37" i="1"/>
  <c r="CP37" i="1"/>
  <c r="CN37" i="1"/>
  <c r="CL37" i="1"/>
  <c r="CK37" i="1"/>
  <c r="CI37" i="1"/>
  <c r="CG37" i="1"/>
  <c r="CF37" i="1"/>
  <c r="CD37" i="1"/>
  <c r="CB37" i="1"/>
  <c r="CA37" i="1"/>
  <c r="BY37" i="1"/>
  <c r="BW37" i="1"/>
  <c r="BV37" i="1"/>
  <c r="BT37" i="1"/>
  <c r="BR37" i="1"/>
  <c r="BQ37" i="1"/>
  <c r="BO37" i="1"/>
  <c r="BM37" i="1"/>
  <c r="BL37" i="1"/>
  <c r="BJ37" i="1"/>
  <c r="BC37" i="1"/>
  <c r="BB37" i="1"/>
  <c r="AZ37" i="1"/>
  <c r="AX37" i="1"/>
  <c r="AW37" i="1"/>
  <c r="AU37" i="1"/>
  <c r="AS37" i="1"/>
  <c r="AR37" i="1"/>
  <c r="AP37" i="1"/>
  <c r="AN37" i="1"/>
  <c r="AM37" i="1"/>
  <c r="AK37" i="1"/>
  <c r="AI37" i="1"/>
  <c r="AH37" i="1"/>
  <c r="AF37" i="1"/>
  <c r="Y37" i="1"/>
  <c r="X37" i="1"/>
  <c r="V37" i="1"/>
  <c r="T37" i="1"/>
  <c r="S37" i="1"/>
  <c r="Q37" i="1"/>
  <c r="O37" i="1"/>
  <c r="N37" i="1"/>
  <c r="L37" i="1"/>
  <c r="J37" i="1"/>
  <c r="G37" i="1"/>
  <c r="KS36" i="1"/>
  <c r="KR36" i="1"/>
  <c r="KP36" i="1"/>
  <c r="GH36" i="1"/>
  <c r="FD36" i="1"/>
  <c r="FC36" i="1"/>
  <c r="FA36" i="1"/>
  <c r="DU36" i="1"/>
  <c r="DT36" i="1"/>
  <c r="DR36" i="1"/>
  <c r="BH36" i="1"/>
  <c r="BG36" i="1"/>
  <c r="BE36" i="1"/>
  <c r="AD36" i="1"/>
  <c r="AC36" i="1"/>
  <c r="AA36" i="1"/>
  <c r="KS35" i="1"/>
  <c r="KR35" i="1"/>
  <c r="KP35" i="1"/>
  <c r="JS35" i="1"/>
  <c r="FD35" i="1"/>
  <c r="FC35" i="1"/>
  <c r="FA35" i="1"/>
  <c r="DU35" i="1"/>
  <c r="DU37" i="1" s="1"/>
  <c r="DT35" i="1"/>
  <c r="DR35" i="1"/>
  <c r="BH35" i="1"/>
  <c r="BG35" i="1"/>
  <c r="BE35" i="1"/>
  <c r="AD35" i="1"/>
  <c r="AA35" i="1"/>
  <c r="AC35" i="1"/>
  <c r="KN34" i="1"/>
  <c r="KM34" i="1"/>
  <c r="KK34" i="1"/>
  <c r="KI34" i="1"/>
  <c r="KH34" i="1"/>
  <c r="KF34" i="1"/>
  <c r="KD34" i="1"/>
  <c r="KC34" i="1"/>
  <c r="KA34" i="1"/>
  <c r="JY34" i="1"/>
  <c r="JX34" i="1"/>
  <c r="JV34" i="1"/>
  <c r="JO34" i="1"/>
  <c r="JN34" i="1"/>
  <c r="JL34" i="1"/>
  <c r="JJ34" i="1"/>
  <c r="JI34" i="1"/>
  <c r="JG34" i="1"/>
  <c r="JE34" i="1"/>
  <c r="JD34" i="1"/>
  <c r="JB34" i="1"/>
  <c r="IZ34" i="1"/>
  <c r="IY34" i="1"/>
  <c r="IW34" i="1"/>
  <c r="IU34" i="1"/>
  <c r="IT34" i="1"/>
  <c r="IR34" i="1"/>
  <c r="IP34" i="1"/>
  <c r="IO34" i="1"/>
  <c r="IM34" i="1"/>
  <c r="IK34" i="1"/>
  <c r="IJ34" i="1"/>
  <c r="IH34" i="1"/>
  <c r="IF34" i="1"/>
  <c r="IE34" i="1"/>
  <c r="IC34" i="1"/>
  <c r="HV34" i="1"/>
  <c r="HU34" i="1"/>
  <c r="HS34" i="1"/>
  <c r="HQ34" i="1"/>
  <c r="HP34" i="1"/>
  <c r="HN34" i="1"/>
  <c r="HL34" i="1"/>
  <c r="HK34" i="1"/>
  <c r="HI34" i="1"/>
  <c r="HG34" i="1"/>
  <c r="HF34" i="1"/>
  <c r="HD34" i="1"/>
  <c r="HB34" i="1"/>
  <c r="HA34" i="1"/>
  <c r="GY34" i="1"/>
  <c r="GW34" i="1"/>
  <c r="GV34" i="1"/>
  <c r="GT34" i="1"/>
  <c r="GR34" i="1"/>
  <c r="GQ34" i="1"/>
  <c r="GM34" i="1"/>
  <c r="GL34" i="1"/>
  <c r="GJ34" i="1"/>
  <c r="GC34" i="1"/>
  <c r="GB34" i="1"/>
  <c r="FZ34" i="1"/>
  <c r="FX34" i="1"/>
  <c r="FW34" i="1"/>
  <c r="FU34" i="1"/>
  <c r="FS34" i="1"/>
  <c r="FR34" i="1"/>
  <c r="FP34" i="1"/>
  <c r="FN34" i="1"/>
  <c r="FM34" i="1"/>
  <c r="FK34" i="1"/>
  <c r="FI34" i="1"/>
  <c r="FH34" i="1"/>
  <c r="FF34" i="1"/>
  <c r="EY34" i="1"/>
  <c r="EX34" i="1"/>
  <c r="EV34" i="1"/>
  <c r="ET34" i="1"/>
  <c r="ES34" i="1"/>
  <c r="EQ34" i="1"/>
  <c r="EO34" i="1"/>
  <c r="EN34" i="1"/>
  <c r="EL34" i="1"/>
  <c r="EJ34" i="1"/>
  <c r="EI34" i="1"/>
  <c r="EG34" i="1"/>
  <c r="EE34" i="1"/>
  <c r="ED34" i="1"/>
  <c r="EB34" i="1"/>
  <c r="DZ34" i="1"/>
  <c r="DY34" i="1"/>
  <c r="DW34" i="1"/>
  <c r="DP34" i="1"/>
  <c r="DO34" i="1"/>
  <c r="DM34" i="1"/>
  <c r="DK34" i="1"/>
  <c r="DJ34" i="1"/>
  <c r="DH34" i="1"/>
  <c r="DF34" i="1"/>
  <c r="DE34" i="1"/>
  <c r="DC34" i="1"/>
  <c r="DA34" i="1"/>
  <c r="CZ34" i="1"/>
  <c r="CX34" i="1"/>
  <c r="CV34" i="1"/>
  <c r="CU34" i="1"/>
  <c r="CS34" i="1"/>
  <c r="CQ34" i="1"/>
  <c r="CP34" i="1"/>
  <c r="CN34" i="1"/>
  <c r="CL34" i="1"/>
  <c r="CK34" i="1"/>
  <c r="CI34" i="1"/>
  <c r="CG34" i="1"/>
  <c r="CF34" i="1"/>
  <c r="CD34" i="1"/>
  <c r="CB34" i="1"/>
  <c r="CA34" i="1"/>
  <c r="BY34" i="1"/>
  <c r="BW34" i="1"/>
  <c r="BV34" i="1"/>
  <c r="BT34" i="1"/>
  <c r="BR34" i="1"/>
  <c r="BQ34" i="1"/>
  <c r="BO34" i="1"/>
  <c r="BM34" i="1"/>
  <c r="BL34" i="1"/>
  <c r="BJ34" i="1"/>
  <c r="BC34" i="1"/>
  <c r="BB34" i="1"/>
  <c r="AZ34" i="1"/>
  <c r="AX34" i="1"/>
  <c r="AW34" i="1"/>
  <c r="AS34" i="1"/>
  <c r="AR34" i="1"/>
  <c r="AP34" i="1"/>
  <c r="AN34" i="1"/>
  <c r="AM34" i="1"/>
  <c r="AK34" i="1"/>
  <c r="AI34" i="1"/>
  <c r="AH34" i="1"/>
  <c r="AF34" i="1"/>
  <c r="Y34" i="1"/>
  <c r="X34" i="1"/>
  <c r="V34" i="1"/>
  <c r="T34" i="1"/>
  <c r="S34" i="1"/>
  <c r="Q34" i="1"/>
  <c r="O34" i="1"/>
  <c r="N34" i="1"/>
  <c r="L34" i="1"/>
  <c r="J34" i="1"/>
  <c r="I34" i="1"/>
  <c r="G34" i="1"/>
  <c r="KS33" i="1"/>
  <c r="KR33" i="1"/>
  <c r="KP33" i="1"/>
  <c r="JT33" i="1"/>
  <c r="JS33" i="1"/>
  <c r="JQ33" i="1"/>
  <c r="IA33" i="1"/>
  <c r="HZ33" i="1"/>
  <c r="GH33" i="1"/>
  <c r="GG33" i="1"/>
  <c r="GE33" i="1"/>
  <c r="FD33" i="1"/>
  <c r="FC33" i="1"/>
  <c r="FA33" i="1"/>
  <c r="DU33" i="1"/>
  <c r="DT33" i="1"/>
  <c r="DR33" i="1"/>
  <c r="BH33" i="1"/>
  <c r="BG33" i="1"/>
  <c r="BE33" i="1"/>
  <c r="AD33" i="1"/>
  <c r="AC33" i="1"/>
  <c r="AA33" i="1"/>
  <c r="KS32" i="1"/>
  <c r="KR32" i="1"/>
  <c r="KP32" i="1"/>
  <c r="JT32" i="1"/>
  <c r="JS32" i="1"/>
  <c r="JS34" i="1" s="1"/>
  <c r="JQ32" i="1"/>
  <c r="JQ34" i="1" s="1"/>
  <c r="IA32" i="1"/>
  <c r="HZ32" i="1"/>
  <c r="GH32" i="1"/>
  <c r="GH34" i="1" s="1"/>
  <c r="GG32" i="1"/>
  <c r="GE32" i="1"/>
  <c r="FD32" i="1"/>
  <c r="FC32" i="1"/>
  <c r="FC34" i="1" s="1"/>
  <c r="FA32" i="1"/>
  <c r="FA34" i="1" s="1"/>
  <c r="DU32" i="1"/>
  <c r="DT32" i="1"/>
  <c r="DR32" i="1"/>
  <c r="BH32" i="1"/>
  <c r="BG32" i="1"/>
  <c r="BE32" i="1"/>
  <c r="AD32" i="1"/>
  <c r="AD34" i="1" s="1"/>
  <c r="AC32" i="1"/>
  <c r="AA32" i="1"/>
  <c r="KN31" i="1"/>
  <c r="KM31" i="1"/>
  <c r="KK31" i="1"/>
  <c r="KH31" i="1"/>
  <c r="KF31" i="1"/>
  <c r="KC31" i="1"/>
  <c r="KA31" i="1"/>
  <c r="JY31" i="1"/>
  <c r="JX31" i="1"/>
  <c r="JV31" i="1"/>
  <c r="JO31" i="1"/>
  <c r="JN31" i="1"/>
  <c r="JL31" i="1"/>
  <c r="JJ31" i="1"/>
  <c r="JI31" i="1"/>
  <c r="JG31" i="1"/>
  <c r="JE31" i="1"/>
  <c r="JD31" i="1"/>
  <c r="JB31" i="1"/>
  <c r="IZ31" i="1"/>
  <c r="IY31" i="1"/>
  <c r="IT31" i="1"/>
  <c r="IR31" i="1"/>
  <c r="IP31" i="1"/>
  <c r="IO31" i="1"/>
  <c r="IM31" i="1"/>
  <c r="IK31" i="1"/>
  <c r="IJ31" i="1"/>
  <c r="IH31" i="1"/>
  <c r="IF31" i="1"/>
  <c r="IE31" i="1"/>
  <c r="IC31" i="1"/>
  <c r="HV31" i="1"/>
  <c r="HU31" i="1"/>
  <c r="HS31" i="1"/>
  <c r="HQ31" i="1"/>
  <c r="HP31" i="1"/>
  <c r="HN31" i="1"/>
  <c r="HL31" i="1"/>
  <c r="HK31" i="1"/>
  <c r="HF31" i="1"/>
  <c r="HD31" i="1"/>
  <c r="HB31" i="1"/>
  <c r="HA31" i="1"/>
  <c r="GY31" i="1"/>
  <c r="GW31" i="1"/>
  <c r="GV31" i="1"/>
  <c r="GT31" i="1"/>
  <c r="GR31" i="1"/>
  <c r="GQ31" i="1"/>
  <c r="GM31" i="1"/>
  <c r="GL31" i="1"/>
  <c r="GC31" i="1"/>
  <c r="GB31" i="1"/>
  <c r="FZ31" i="1"/>
  <c r="FW31" i="1"/>
  <c r="FU31" i="1"/>
  <c r="FS31" i="1"/>
  <c r="FR31" i="1"/>
  <c r="FP31" i="1"/>
  <c r="FN31" i="1"/>
  <c r="FM31" i="1"/>
  <c r="FK31" i="1"/>
  <c r="FI31" i="1"/>
  <c r="FH31" i="1"/>
  <c r="FF31" i="1"/>
  <c r="EY31" i="1"/>
  <c r="EX31" i="1"/>
  <c r="EV31" i="1"/>
  <c r="ET31" i="1"/>
  <c r="ES31" i="1"/>
  <c r="EQ31" i="1"/>
  <c r="EN31" i="1"/>
  <c r="EL31" i="1"/>
  <c r="EJ31" i="1"/>
  <c r="EI31" i="1"/>
  <c r="EG31" i="1"/>
  <c r="EE31" i="1"/>
  <c r="ED31" i="1"/>
  <c r="EB31" i="1"/>
  <c r="DY31" i="1"/>
  <c r="DW31" i="1"/>
  <c r="DP31" i="1"/>
  <c r="DO31" i="1"/>
  <c r="DK31" i="1"/>
  <c r="DJ31" i="1"/>
  <c r="DH31" i="1"/>
  <c r="DF31" i="1"/>
  <c r="DE31" i="1"/>
  <c r="DC31" i="1"/>
  <c r="DA31" i="1"/>
  <c r="CZ31" i="1"/>
  <c r="CX31" i="1"/>
  <c r="CU31" i="1"/>
  <c r="CS31" i="1"/>
  <c r="CQ31" i="1"/>
  <c r="CP31" i="1"/>
  <c r="CN31" i="1"/>
  <c r="CL31" i="1"/>
  <c r="CK31" i="1"/>
  <c r="CI31" i="1"/>
  <c r="CG31" i="1"/>
  <c r="CF31" i="1"/>
  <c r="CD31" i="1"/>
  <c r="CB31" i="1"/>
  <c r="CA31" i="1"/>
  <c r="BV31" i="1"/>
  <c r="BT31" i="1"/>
  <c r="BR31" i="1"/>
  <c r="BQ31" i="1"/>
  <c r="BO31" i="1"/>
  <c r="BM31" i="1"/>
  <c r="BL31" i="1"/>
  <c r="BJ31" i="1"/>
  <c r="BC31" i="1"/>
  <c r="BB31" i="1"/>
  <c r="AZ31" i="1"/>
  <c r="AX31" i="1"/>
  <c r="AW31" i="1"/>
  <c r="AS31" i="1"/>
  <c r="AR31" i="1"/>
  <c r="AP31" i="1"/>
  <c r="AN31" i="1"/>
  <c r="AM31" i="1"/>
  <c r="AK31" i="1"/>
  <c r="AI31" i="1"/>
  <c r="AH31" i="1"/>
  <c r="AF31" i="1"/>
  <c r="Y31" i="1"/>
  <c r="X31" i="1"/>
  <c r="V31" i="1"/>
  <c r="S31" i="1"/>
  <c r="Q31" i="1"/>
  <c r="O31" i="1"/>
  <c r="N31" i="1"/>
  <c r="L31" i="1"/>
  <c r="J31" i="1"/>
  <c r="I31" i="1"/>
  <c r="G31" i="1"/>
  <c r="KR30" i="1"/>
  <c r="KP30" i="1"/>
  <c r="KS30" i="1"/>
  <c r="JT30" i="1"/>
  <c r="JS30" i="1"/>
  <c r="JQ30" i="1"/>
  <c r="IA30" i="1"/>
  <c r="HZ30" i="1"/>
  <c r="GJ31" i="1"/>
  <c r="GH30" i="1"/>
  <c r="GG30" i="1"/>
  <c r="GE30" i="1"/>
  <c r="FC30" i="1"/>
  <c r="FA30" i="1"/>
  <c r="DU30" i="1"/>
  <c r="DT30" i="1"/>
  <c r="BH30" i="1"/>
  <c r="BG30" i="1"/>
  <c r="BE30" i="1"/>
  <c r="AD30" i="1"/>
  <c r="AC30" i="1"/>
  <c r="AA30" i="1"/>
  <c r="KS29" i="1"/>
  <c r="KR29" i="1"/>
  <c r="KP29" i="1"/>
  <c r="JT29" i="1"/>
  <c r="JS29" i="1"/>
  <c r="JQ29" i="1"/>
  <c r="IA29" i="1"/>
  <c r="HZ29" i="1"/>
  <c r="HX29" i="1"/>
  <c r="GH29" i="1"/>
  <c r="GG29" i="1"/>
  <c r="GE29" i="1"/>
  <c r="FD29" i="1"/>
  <c r="FC29" i="1"/>
  <c r="FA29" i="1"/>
  <c r="DU29" i="1"/>
  <c r="DT29" i="1"/>
  <c r="DR29" i="1"/>
  <c r="BH29" i="1"/>
  <c r="BG29" i="1"/>
  <c r="BE29" i="1"/>
  <c r="AD29" i="1"/>
  <c r="AC29" i="1"/>
  <c r="AA29" i="1"/>
  <c r="KS28" i="1"/>
  <c r="KR28" i="1"/>
  <c r="KP28" i="1"/>
  <c r="JT28" i="1"/>
  <c r="JS28" i="1"/>
  <c r="JQ28" i="1"/>
  <c r="JQ31" i="1" s="1"/>
  <c r="IA28" i="1"/>
  <c r="HZ28" i="1"/>
  <c r="GH28" i="1"/>
  <c r="GG28" i="1"/>
  <c r="GE28" i="1"/>
  <c r="FD28" i="1"/>
  <c r="FC28" i="1"/>
  <c r="FA28" i="1"/>
  <c r="DU28" i="1"/>
  <c r="DT28" i="1"/>
  <c r="DR28" i="1"/>
  <c r="BH28" i="1"/>
  <c r="BG28" i="1"/>
  <c r="BE28" i="1"/>
  <c r="AD28" i="1"/>
  <c r="AC28" i="1"/>
  <c r="AA28" i="1"/>
  <c r="KP27" i="1"/>
  <c r="JY24" i="1"/>
  <c r="JT27" i="1"/>
  <c r="JS27" i="1"/>
  <c r="JQ27" i="1"/>
  <c r="IA27" i="1"/>
  <c r="HZ27" i="1"/>
  <c r="GH27" i="1"/>
  <c r="GG27" i="1"/>
  <c r="GE27" i="1"/>
  <c r="FD27" i="1"/>
  <c r="FC27" i="1"/>
  <c r="FA27" i="1"/>
  <c r="DU27" i="1"/>
  <c r="DT27" i="1"/>
  <c r="DR27" i="1"/>
  <c r="BH27" i="1"/>
  <c r="BG27" i="1"/>
  <c r="BE27" i="1"/>
  <c r="AD27" i="1"/>
  <c r="AC27" i="1"/>
  <c r="AA27" i="1"/>
  <c r="KN24" i="1"/>
  <c r="KM24" i="1"/>
  <c r="KK24" i="1"/>
  <c r="KI24" i="1"/>
  <c r="KH24" i="1"/>
  <c r="KF24" i="1"/>
  <c r="KD24" i="1"/>
  <c r="KC24" i="1"/>
  <c r="KA24" i="1"/>
  <c r="JV24" i="1"/>
  <c r="JO24" i="1"/>
  <c r="JN24" i="1"/>
  <c r="JL24" i="1"/>
  <c r="JJ24" i="1"/>
  <c r="JI24" i="1"/>
  <c r="JG24" i="1"/>
  <c r="JE24" i="1"/>
  <c r="JD24" i="1"/>
  <c r="JB24" i="1"/>
  <c r="IZ24" i="1"/>
  <c r="IY24" i="1"/>
  <c r="IW24" i="1"/>
  <c r="IU24" i="1"/>
  <c r="IT24" i="1"/>
  <c r="IR24" i="1"/>
  <c r="IP24" i="1"/>
  <c r="IO24" i="1"/>
  <c r="IM24" i="1"/>
  <c r="IK24" i="1"/>
  <c r="IJ24" i="1"/>
  <c r="IH24" i="1"/>
  <c r="IF24" i="1"/>
  <c r="IE24" i="1"/>
  <c r="IC24" i="1"/>
  <c r="HV24" i="1"/>
  <c r="HU24" i="1"/>
  <c r="HS24" i="1"/>
  <c r="HQ24" i="1"/>
  <c r="HP24" i="1"/>
  <c r="HN24" i="1"/>
  <c r="HL24" i="1"/>
  <c r="HK24" i="1"/>
  <c r="HI24" i="1"/>
  <c r="HG24" i="1"/>
  <c r="HF24" i="1"/>
  <c r="HD24" i="1"/>
  <c r="HB24" i="1"/>
  <c r="HA24" i="1"/>
  <c r="GY24" i="1"/>
  <c r="GW24" i="1"/>
  <c r="GV24" i="1"/>
  <c r="GT24" i="1"/>
  <c r="GR24" i="1"/>
  <c r="GQ24" i="1"/>
  <c r="GM24" i="1"/>
  <c r="GL24" i="1"/>
  <c r="GJ24" i="1"/>
  <c r="GC24" i="1"/>
  <c r="GB24" i="1"/>
  <c r="FZ24" i="1"/>
  <c r="FX24" i="1"/>
  <c r="FW24" i="1"/>
  <c r="FU24" i="1"/>
  <c r="FS24" i="1"/>
  <c r="FR24" i="1"/>
  <c r="FP24" i="1"/>
  <c r="FN24" i="1"/>
  <c r="FM24" i="1"/>
  <c r="FK24" i="1"/>
  <c r="FI24" i="1"/>
  <c r="FH24" i="1"/>
  <c r="FF24" i="1"/>
  <c r="EY24" i="1"/>
  <c r="EX24" i="1"/>
  <c r="EV24" i="1"/>
  <c r="ET24" i="1"/>
  <c r="ES24" i="1"/>
  <c r="EQ24" i="1"/>
  <c r="EO24" i="1"/>
  <c r="EN24" i="1"/>
  <c r="EL24" i="1"/>
  <c r="EJ24" i="1"/>
  <c r="EI24" i="1"/>
  <c r="EG24" i="1"/>
  <c r="EE24" i="1"/>
  <c r="ED24" i="1"/>
  <c r="EB24" i="1"/>
  <c r="DZ24" i="1"/>
  <c r="DY24" i="1"/>
  <c r="DW24" i="1"/>
  <c r="DP24" i="1"/>
  <c r="DO24" i="1"/>
  <c r="DM24" i="1"/>
  <c r="DK24" i="1"/>
  <c r="DJ24" i="1"/>
  <c r="DH24" i="1"/>
  <c r="DF24" i="1"/>
  <c r="DE24" i="1"/>
  <c r="DC24" i="1"/>
  <c r="DA24" i="1"/>
  <c r="CZ24" i="1"/>
  <c r="CX24" i="1"/>
  <c r="CV24" i="1"/>
  <c r="CU24" i="1"/>
  <c r="CS24" i="1"/>
  <c r="CQ24" i="1"/>
  <c r="CP24" i="1"/>
  <c r="CN24" i="1"/>
  <c r="CL24" i="1"/>
  <c r="CK24" i="1"/>
  <c r="CI24" i="1"/>
  <c r="CG24" i="1"/>
  <c r="CF24" i="1"/>
  <c r="CD24" i="1"/>
  <c r="CB24" i="1"/>
  <c r="CA24" i="1"/>
  <c r="BY24" i="1"/>
  <c r="BW24" i="1"/>
  <c r="BV24" i="1"/>
  <c r="BT24" i="1"/>
  <c r="BR24" i="1"/>
  <c r="BQ24" i="1"/>
  <c r="BO24" i="1"/>
  <c r="BM24" i="1"/>
  <c r="BL24" i="1"/>
  <c r="BJ24" i="1"/>
  <c r="BC24" i="1"/>
  <c r="BB24" i="1"/>
  <c r="AZ24" i="1"/>
  <c r="AX24" i="1"/>
  <c r="AW24" i="1"/>
  <c r="AU24" i="1"/>
  <c r="AS24" i="1"/>
  <c r="AR24" i="1"/>
  <c r="AP24" i="1"/>
  <c r="AN24" i="1"/>
  <c r="AM24" i="1"/>
  <c r="AK24" i="1"/>
  <c r="AI24" i="1"/>
  <c r="AH24" i="1"/>
  <c r="AF24" i="1"/>
  <c r="Y24" i="1"/>
  <c r="X24" i="1"/>
  <c r="V24" i="1"/>
  <c r="T24" i="1"/>
  <c r="S24" i="1"/>
  <c r="Q24" i="1"/>
  <c r="O24" i="1"/>
  <c r="N24" i="1"/>
  <c r="L24" i="1"/>
  <c r="J24" i="1"/>
  <c r="I24" i="1"/>
  <c r="G24" i="1"/>
  <c r="IZ23" i="1"/>
  <c r="HL23" i="1"/>
  <c r="CB23" i="1"/>
  <c r="AX23" i="1"/>
  <c r="IZ22" i="1"/>
  <c r="HL22" i="1"/>
  <c r="CB22" i="1"/>
  <c r="AX22" i="1"/>
  <c r="IZ21" i="1"/>
  <c r="HL21" i="1"/>
  <c r="CB21" i="1"/>
  <c r="AX21" i="1"/>
  <c r="IZ20" i="1"/>
  <c r="HL20" i="1"/>
  <c r="CB20" i="1"/>
  <c r="AX20" i="1"/>
  <c r="JE19" i="1"/>
  <c r="IZ19" i="1"/>
  <c r="HL19" i="1"/>
  <c r="CB19" i="1"/>
  <c r="AX19" i="1"/>
  <c r="JX17" i="1"/>
  <c r="JJ17" i="1"/>
  <c r="DZ17" i="1"/>
  <c r="BS17" i="1"/>
  <c r="AS17" i="1"/>
  <c r="KN16" i="1"/>
  <c r="KN17" i="1" s="1"/>
  <c r="KM16" i="1"/>
  <c r="KM17" i="1" s="1"/>
  <c r="KK16" i="1"/>
  <c r="KI16" i="1"/>
  <c r="KH16" i="1"/>
  <c r="KH17" i="1" s="1"/>
  <c r="KF16" i="1"/>
  <c r="KD16" i="1"/>
  <c r="KD17" i="1" s="1"/>
  <c r="KC16" i="1"/>
  <c r="KA16" i="1"/>
  <c r="JY16" i="1"/>
  <c r="JY17" i="1" s="1"/>
  <c r="JX16" i="1"/>
  <c r="JV16" i="1"/>
  <c r="JO16" i="1"/>
  <c r="JN16" i="1"/>
  <c r="JN17" i="1" s="1"/>
  <c r="JL16" i="1"/>
  <c r="JJ16" i="1"/>
  <c r="JI16" i="1"/>
  <c r="JG16" i="1"/>
  <c r="JE16" i="1"/>
  <c r="JE17" i="1" s="1"/>
  <c r="JD16" i="1"/>
  <c r="JD17" i="1" s="1"/>
  <c r="JD23" i="1" s="1"/>
  <c r="JB16" i="1"/>
  <c r="IY16" i="1"/>
  <c r="IY17" i="1" s="1"/>
  <c r="IW16" i="1"/>
  <c r="IW17" i="1" s="1"/>
  <c r="IU16" i="1"/>
  <c r="IT16" i="1"/>
  <c r="IR16" i="1"/>
  <c r="IR22" i="1" s="1"/>
  <c r="IP16" i="1"/>
  <c r="IO16" i="1"/>
  <c r="IO17" i="1" s="1"/>
  <c r="IM16" i="1"/>
  <c r="IM17" i="1" s="1"/>
  <c r="IK16" i="1"/>
  <c r="IJ16" i="1"/>
  <c r="IH16" i="1"/>
  <c r="IF16" i="1"/>
  <c r="IE16" i="1"/>
  <c r="IC16" i="1"/>
  <c r="HV16" i="1"/>
  <c r="HU16" i="1"/>
  <c r="HS16" i="1"/>
  <c r="HQ16" i="1"/>
  <c r="HQ22" i="1" s="1"/>
  <c r="HP16" i="1"/>
  <c r="HN16" i="1"/>
  <c r="HK16" i="1"/>
  <c r="HI16" i="1"/>
  <c r="HG16" i="1"/>
  <c r="HF16" i="1"/>
  <c r="HD16" i="1"/>
  <c r="HB16" i="1"/>
  <c r="HA16" i="1"/>
  <c r="GY16" i="1"/>
  <c r="GW16" i="1"/>
  <c r="GW17" i="1" s="1"/>
  <c r="GV16" i="1"/>
  <c r="GT16" i="1"/>
  <c r="GR16" i="1"/>
  <c r="GQ16" i="1"/>
  <c r="GQ17" i="1" s="1"/>
  <c r="GM16" i="1"/>
  <c r="GL16" i="1"/>
  <c r="GJ16" i="1"/>
  <c r="GC16" i="1"/>
  <c r="GC17" i="1" s="1"/>
  <c r="GB16" i="1"/>
  <c r="FZ16" i="1"/>
  <c r="FX16" i="1"/>
  <c r="FW16" i="1"/>
  <c r="FU16" i="1"/>
  <c r="FS16" i="1"/>
  <c r="FR16" i="1"/>
  <c r="FP16" i="1"/>
  <c r="FN16" i="1"/>
  <c r="FM16" i="1"/>
  <c r="FK16" i="1"/>
  <c r="FI16" i="1"/>
  <c r="FI17" i="1" s="1"/>
  <c r="FH16" i="1"/>
  <c r="FF16" i="1"/>
  <c r="EY16" i="1"/>
  <c r="EX16" i="1"/>
  <c r="EV16" i="1"/>
  <c r="ET16" i="1"/>
  <c r="ES16" i="1"/>
  <c r="ES22" i="1" s="1"/>
  <c r="EQ16" i="1"/>
  <c r="EO16" i="1"/>
  <c r="EO17" i="1" s="1"/>
  <c r="EN16" i="1"/>
  <c r="EL16" i="1"/>
  <c r="EJ16" i="1"/>
  <c r="EJ17" i="1" s="1"/>
  <c r="EI16" i="1"/>
  <c r="EG16" i="1"/>
  <c r="EG17" i="1" s="1"/>
  <c r="EE16" i="1"/>
  <c r="EE17" i="1" s="1"/>
  <c r="ED16" i="1"/>
  <c r="EB16" i="1"/>
  <c r="DZ16" i="1"/>
  <c r="DY16" i="1"/>
  <c r="DW16" i="1"/>
  <c r="DW17" i="1" s="1"/>
  <c r="DP16" i="1"/>
  <c r="DP17" i="1" s="1"/>
  <c r="DO16" i="1"/>
  <c r="DM16" i="1"/>
  <c r="DM17" i="1" s="1"/>
  <c r="DM23" i="1" s="1"/>
  <c r="DK16" i="1"/>
  <c r="DK17" i="1" s="1"/>
  <c r="DJ16" i="1"/>
  <c r="DH16" i="1"/>
  <c r="DF16" i="1"/>
  <c r="DF17" i="1" s="1"/>
  <c r="DE16" i="1"/>
  <c r="DC16" i="1"/>
  <c r="DA16" i="1"/>
  <c r="CZ16" i="1"/>
  <c r="CX16" i="1"/>
  <c r="CV16" i="1"/>
  <c r="CU16" i="1"/>
  <c r="CU17" i="1" s="1"/>
  <c r="CS16" i="1"/>
  <c r="CQ16" i="1"/>
  <c r="CP16" i="1"/>
  <c r="CP17" i="1" s="1"/>
  <c r="CN16" i="1"/>
  <c r="CL16" i="1"/>
  <c r="CL17" i="1" s="1"/>
  <c r="CK16" i="1"/>
  <c r="CK17" i="1" s="1"/>
  <c r="CI16" i="1"/>
  <c r="CG16" i="1"/>
  <c r="CF16" i="1"/>
  <c r="CF17" i="1" s="1"/>
  <c r="CD16" i="1"/>
  <c r="CA16" i="1"/>
  <c r="BY16" i="1"/>
  <c r="BY17" i="1" s="1"/>
  <c r="BW16" i="1"/>
  <c r="BV16" i="1"/>
  <c r="BT16" i="1"/>
  <c r="BR16" i="1"/>
  <c r="BQ16" i="1"/>
  <c r="BQ17" i="1" s="1"/>
  <c r="BO16" i="1"/>
  <c r="BO17" i="1" s="1"/>
  <c r="BM16" i="1"/>
  <c r="BL16" i="1"/>
  <c r="BJ16" i="1"/>
  <c r="BJ17" i="1" s="1"/>
  <c r="BC16" i="1"/>
  <c r="BB16" i="1"/>
  <c r="AZ16" i="1"/>
  <c r="AW16" i="1"/>
  <c r="AW22" i="1" s="1"/>
  <c r="AU16" i="1"/>
  <c r="AU17" i="1" s="1"/>
  <c r="AS16" i="1"/>
  <c r="AR16" i="1"/>
  <c r="AP16" i="1"/>
  <c r="AN16" i="1"/>
  <c r="AN17" i="1" s="1"/>
  <c r="AM16" i="1"/>
  <c r="AK16" i="1"/>
  <c r="AK17" i="1" s="1"/>
  <c r="AI16" i="1"/>
  <c r="AI17" i="1" s="1"/>
  <c r="AH16" i="1"/>
  <c r="AF16" i="1"/>
  <c r="Y16" i="1"/>
  <c r="Y17" i="1" s="1"/>
  <c r="X16" i="1"/>
  <c r="V16" i="1"/>
  <c r="T16" i="1"/>
  <c r="T17" i="1" s="1"/>
  <c r="S16" i="1"/>
  <c r="Q16" i="1"/>
  <c r="O16" i="1"/>
  <c r="O17" i="1" s="1"/>
  <c r="N16" i="1"/>
  <c r="L16" i="1"/>
  <c r="J16" i="1"/>
  <c r="J17" i="1" s="1"/>
  <c r="J23" i="1" s="1"/>
  <c r="I16" i="1"/>
  <c r="G16" i="1"/>
  <c r="G17" i="1" s="1"/>
  <c r="KS15" i="1"/>
  <c r="KR15" i="1"/>
  <c r="KP15" i="1"/>
  <c r="KP24" i="1" s="1"/>
  <c r="JT15" i="1"/>
  <c r="JS15" i="1"/>
  <c r="JS24" i="1" s="1"/>
  <c r="JQ15" i="1"/>
  <c r="IA15" i="1"/>
  <c r="HZ15" i="1"/>
  <c r="GH15" i="1"/>
  <c r="GG15" i="1"/>
  <c r="GG24" i="1" s="1"/>
  <c r="GE15" i="1"/>
  <c r="GE24" i="1" s="1"/>
  <c r="FD15" i="1"/>
  <c r="FC15" i="1"/>
  <c r="FA15" i="1"/>
  <c r="FA24" i="1" s="1"/>
  <c r="DU15" i="1"/>
  <c r="DU24" i="1" s="1"/>
  <c r="DT15" i="1"/>
  <c r="DR15" i="1"/>
  <c r="BH15" i="1"/>
  <c r="BH24" i="1" s="1"/>
  <c r="BG15" i="1"/>
  <c r="BE15" i="1"/>
  <c r="AD15" i="1"/>
  <c r="AC15" i="1"/>
  <c r="AA15" i="1"/>
  <c r="AA24" i="1" s="1"/>
  <c r="KS14" i="1"/>
  <c r="KR14" i="1"/>
  <c r="KP14" i="1"/>
  <c r="JT14" i="1"/>
  <c r="JS14" i="1"/>
  <c r="JQ14" i="1"/>
  <c r="IA14" i="1"/>
  <c r="HZ14" i="1"/>
  <c r="GH14" i="1"/>
  <c r="GG14" i="1"/>
  <c r="GE14" i="1"/>
  <c r="FD14" i="1"/>
  <c r="FC14" i="1"/>
  <c r="FA14" i="1"/>
  <c r="DU14" i="1"/>
  <c r="DT14" i="1"/>
  <c r="DR14" i="1"/>
  <c r="BH14" i="1"/>
  <c r="BG14" i="1"/>
  <c r="BE14" i="1"/>
  <c r="AD14" i="1"/>
  <c r="AC14" i="1"/>
  <c r="AA14" i="1"/>
  <c r="KS13" i="1"/>
  <c r="KR13" i="1"/>
  <c r="KP13" i="1"/>
  <c r="JT13" i="1"/>
  <c r="JS13" i="1"/>
  <c r="JQ13" i="1"/>
  <c r="IA13" i="1"/>
  <c r="HZ13" i="1"/>
  <c r="HZ16" i="1" s="1"/>
  <c r="HZ17" i="1" s="1"/>
  <c r="GH13" i="1"/>
  <c r="GG13" i="1"/>
  <c r="GE13" i="1"/>
  <c r="FD13" i="1"/>
  <c r="FC13" i="1"/>
  <c r="FA13" i="1"/>
  <c r="DU13" i="1"/>
  <c r="DT13" i="1"/>
  <c r="DR13" i="1"/>
  <c r="BH13" i="1"/>
  <c r="BG13" i="1"/>
  <c r="BE13" i="1"/>
  <c r="AD13" i="1"/>
  <c r="AC13" i="1"/>
  <c r="AA13" i="1"/>
  <c r="KK12" i="1"/>
  <c r="KK20" i="1" s="1"/>
  <c r="KF12" i="1"/>
  <c r="KD12" i="1"/>
  <c r="KD20" i="1" s="1"/>
  <c r="KC12" i="1"/>
  <c r="KC20" i="1" s="1"/>
  <c r="KA12" i="1"/>
  <c r="KA20" i="1" s="1"/>
  <c r="JV12" i="1"/>
  <c r="JO12" i="1"/>
  <c r="JO20" i="1" s="1"/>
  <c r="JN12" i="1"/>
  <c r="JN20" i="1" s="1"/>
  <c r="JL12" i="1"/>
  <c r="JL21" i="1" s="1"/>
  <c r="JG12" i="1"/>
  <c r="JG20" i="1" s="1"/>
  <c r="JE12" i="1"/>
  <c r="JE21" i="1" s="1"/>
  <c r="JD12" i="1"/>
  <c r="JD20" i="1" s="1"/>
  <c r="JB12" i="1"/>
  <c r="IW12" i="1"/>
  <c r="IW20" i="1" s="1"/>
  <c r="IR12" i="1"/>
  <c r="IR21" i="1" s="1"/>
  <c r="IP12" i="1"/>
  <c r="IP20" i="1" s="1"/>
  <c r="IO12" i="1"/>
  <c r="IO20" i="1" s="1"/>
  <c r="IM12" i="1"/>
  <c r="IM20" i="1" s="1"/>
  <c r="IH12" i="1"/>
  <c r="IH20" i="1" s="1"/>
  <c r="IF12" i="1"/>
  <c r="IF20" i="1" s="1"/>
  <c r="IE12" i="1"/>
  <c r="IC12" i="1"/>
  <c r="IC20" i="1" s="1"/>
  <c r="HS12" i="1"/>
  <c r="HS20" i="1" s="1"/>
  <c r="HQ12" i="1"/>
  <c r="HQ21" i="1" s="1"/>
  <c r="HP12" i="1"/>
  <c r="HN12" i="1"/>
  <c r="HN20" i="1" s="1"/>
  <c r="HI12" i="1"/>
  <c r="HD12" i="1"/>
  <c r="HD21" i="1" s="1"/>
  <c r="HB12" i="1"/>
  <c r="HB20" i="1" s="1"/>
  <c r="HA12" i="1"/>
  <c r="GY12" i="1"/>
  <c r="GY20" i="1" s="1"/>
  <c r="GT12" i="1"/>
  <c r="GT22" i="1" s="1"/>
  <c r="GR12" i="1"/>
  <c r="GR20" i="1" s="1"/>
  <c r="GQ12" i="1"/>
  <c r="GQ21" i="1" s="1"/>
  <c r="GJ12" i="1"/>
  <c r="GJ21" i="1" s="1"/>
  <c r="GC12" i="1"/>
  <c r="GC21" i="1" s="1"/>
  <c r="GB12" i="1"/>
  <c r="GB20" i="1" s="1"/>
  <c r="FZ12" i="1"/>
  <c r="FU12" i="1"/>
  <c r="FU20" i="1" s="1"/>
  <c r="FS12" i="1"/>
  <c r="FS20" i="1" s="1"/>
  <c r="FR12" i="1"/>
  <c r="FR20" i="1" s="1"/>
  <c r="FP12" i="1"/>
  <c r="FP21" i="1" s="1"/>
  <c r="FK12" i="1"/>
  <c r="FK20" i="1" s="1"/>
  <c r="FI12" i="1"/>
  <c r="FI21" i="1" s="1"/>
  <c r="FH12" i="1"/>
  <c r="FH20" i="1" s="1"/>
  <c r="FF12" i="1"/>
  <c r="FF20" i="1" s="1"/>
  <c r="EY12" i="1"/>
  <c r="EX12" i="1"/>
  <c r="EX20" i="1" s="1"/>
  <c r="EV12" i="1"/>
  <c r="EV21" i="1" s="1"/>
  <c r="ET12" i="1"/>
  <c r="ET20" i="1" s="1"/>
  <c r="ES12" i="1"/>
  <c r="ES20" i="1" s="1"/>
  <c r="EQ12" i="1"/>
  <c r="EQ20" i="1" s="1"/>
  <c r="EL12" i="1"/>
  <c r="EJ12" i="1"/>
  <c r="EJ21" i="1" s="1"/>
  <c r="EI12" i="1"/>
  <c r="EI21" i="1" s="1"/>
  <c r="EG12" i="1"/>
  <c r="EG20" i="1" s="1"/>
  <c r="EE12" i="1"/>
  <c r="ED12" i="1"/>
  <c r="ED20" i="1" s="1"/>
  <c r="EB12" i="1"/>
  <c r="EB21" i="1" s="1"/>
  <c r="DZ12" i="1"/>
  <c r="DY12" i="1"/>
  <c r="DW12" i="1"/>
  <c r="DW20" i="1" s="1"/>
  <c r="DM12" i="1"/>
  <c r="DM20" i="1" s="1"/>
  <c r="DH12" i="1"/>
  <c r="DH21" i="1" s="1"/>
  <c r="DF12" i="1"/>
  <c r="DE12" i="1"/>
  <c r="DE20" i="1" s="1"/>
  <c r="DC12" i="1"/>
  <c r="DC20" i="1" s="1"/>
  <c r="DA12" i="1"/>
  <c r="DA20" i="1" s="1"/>
  <c r="CZ12" i="1"/>
  <c r="CZ20" i="1" s="1"/>
  <c r="CX12" i="1"/>
  <c r="CV12" i="1"/>
  <c r="CV20" i="1" s="1"/>
  <c r="CU12" i="1"/>
  <c r="CS12" i="1"/>
  <c r="CS20" i="1" s="1"/>
  <c r="CQ12" i="1"/>
  <c r="CQ20" i="1" s="1"/>
  <c r="CP12" i="1"/>
  <c r="CP19" i="1" s="1"/>
  <c r="CN12" i="1"/>
  <c r="CN21" i="1" s="1"/>
  <c r="CL12" i="1"/>
  <c r="CL20" i="1" s="1"/>
  <c r="CK12" i="1"/>
  <c r="CI12" i="1"/>
  <c r="CI20" i="1" s="1"/>
  <c r="CG12" i="1"/>
  <c r="CG21" i="1" s="1"/>
  <c r="CF12" i="1"/>
  <c r="CD12" i="1"/>
  <c r="CD20" i="1" s="1"/>
  <c r="CA12" i="1"/>
  <c r="CA21" i="1" s="1"/>
  <c r="BY12" i="1"/>
  <c r="BY19" i="1" s="1"/>
  <c r="BW12" i="1"/>
  <c r="BW20" i="1" s="1"/>
  <c r="BV12" i="1"/>
  <c r="BV20" i="1" s="1"/>
  <c r="BT12" i="1"/>
  <c r="BT21" i="1" s="1"/>
  <c r="BS12" i="1"/>
  <c r="BR12" i="1"/>
  <c r="BR20" i="1" s="1"/>
  <c r="BQ12" i="1"/>
  <c r="BQ20" i="1" s="1"/>
  <c r="BO12" i="1"/>
  <c r="BO20" i="1" s="1"/>
  <c r="BM12" i="1"/>
  <c r="BM21" i="1" s="1"/>
  <c r="BL12" i="1"/>
  <c r="BL20" i="1" s="1"/>
  <c r="BJ12" i="1"/>
  <c r="BJ20" i="1" s="1"/>
  <c r="BC12" i="1"/>
  <c r="BC20" i="1" s="1"/>
  <c r="BB12" i="1"/>
  <c r="BB20" i="1" s="1"/>
  <c r="AZ12" i="1"/>
  <c r="AZ21" i="1" s="1"/>
  <c r="AW12" i="1"/>
  <c r="AW20" i="1" s="1"/>
  <c r="AU12" i="1"/>
  <c r="AU20" i="1" s="1"/>
  <c r="AS12" i="1"/>
  <c r="AS20" i="1" s="1"/>
  <c r="AR12" i="1"/>
  <c r="AR20" i="1" s="1"/>
  <c r="AP12" i="1"/>
  <c r="AN12" i="1"/>
  <c r="AN19" i="1" s="1"/>
  <c r="AM12" i="1"/>
  <c r="AM21" i="1" s="1"/>
  <c r="AK12" i="1"/>
  <c r="AK20" i="1" s="1"/>
  <c r="AI12" i="1"/>
  <c r="AH12" i="1"/>
  <c r="AH20" i="1" s="1"/>
  <c r="AF12" i="1"/>
  <c r="AF21" i="1" s="1"/>
  <c r="Y12" i="1"/>
  <c r="X12" i="1"/>
  <c r="X20" i="1" s="1"/>
  <c r="V12" i="1"/>
  <c r="V20" i="1" s="1"/>
  <c r="T12" i="1"/>
  <c r="S12" i="1"/>
  <c r="S21" i="1" s="1"/>
  <c r="Q12" i="1"/>
  <c r="Q20" i="1" s="1"/>
  <c r="O12" i="1"/>
  <c r="N12" i="1"/>
  <c r="N20" i="1" s="1"/>
  <c r="L12" i="1"/>
  <c r="L21" i="1" s="1"/>
  <c r="J12" i="1"/>
  <c r="I12" i="1"/>
  <c r="I20" i="1" s="1"/>
  <c r="G12" i="1"/>
  <c r="G20" i="1" s="1"/>
  <c r="KP11" i="1"/>
  <c r="KN12" i="1"/>
  <c r="KM12" i="1"/>
  <c r="KI12" i="1"/>
  <c r="KH12" i="1"/>
  <c r="JQ11" i="1"/>
  <c r="JJ12" i="1"/>
  <c r="JI12" i="1"/>
  <c r="IY12" i="1"/>
  <c r="IK12" i="1"/>
  <c r="IJ12" i="1"/>
  <c r="HV12" i="1"/>
  <c r="HU12" i="1"/>
  <c r="HK12" i="1"/>
  <c r="HK19" i="1" s="1"/>
  <c r="HG12" i="1"/>
  <c r="HG22" i="1" s="1"/>
  <c r="HF12" i="1"/>
  <c r="GW12" i="1"/>
  <c r="GV12" i="1"/>
  <c r="GO12" i="1"/>
  <c r="GE11" i="1"/>
  <c r="FX12" i="1"/>
  <c r="FX21" i="1" s="1"/>
  <c r="FW12" i="1"/>
  <c r="FD11" i="1"/>
  <c r="FA11" i="1"/>
  <c r="EO12" i="1"/>
  <c r="EO20" i="1" s="1"/>
  <c r="DR11" i="1"/>
  <c r="DK12" i="1"/>
  <c r="DJ12" i="1"/>
  <c r="BH11" i="1"/>
  <c r="BG11" i="1"/>
  <c r="BE11" i="1"/>
  <c r="AD11" i="1"/>
  <c r="AC11" i="1"/>
  <c r="AA11" i="1"/>
  <c r="KS10" i="1"/>
  <c r="KR10" i="1"/>
  <c r="KP10" i="1"/>
  <c r="JT10" i="1"/>
  <c r="JS10" i="1"/>
  <c r="JQ10" i="1"/>
  <c r="IA10" i="1"/>
  <c r="HZ10" i="1"/>
  <c r="HX10" i="1"/>
  <c r="GH10" i="1"/>
  <c r="GG10" i="1"/>
  <c r="GE10" i="1"/>
  <c r="FD10" i="1"/>
  <c r="FC10" i="1"/>
  <c r="FA10" i="1"/>
  <c r="DU10" i="1"/>
  <c r="DT10" i="1"/>
  <c r="DR10" i="1"/>
  <c r="BH10" i="1"/>
  <c r="BG10" i="1"/>
  <c r="BE10" i="1"/>
  <c r="AD10" i="1"/>
  <c r="AC10" i="1"/>
  <c r="AA10" i="1"/>
  <c r="KS9" i="1"/>
  <c r="KR9" i="1"/>
  <c r="KP9" i="1"/>
  <c r="JT9" i="1"/>
  <c r="JS9" i="1"/>
  <c r="JQ9" i="1"/>
  <c r="IA9" i="1"/>
  <c r="HZ9" i="1"/>
  <c r="HX9" i="1"/>
  <c r="GH9" i="1"/>
  <c r="GG9" i="1"/>
  <c r="GE9" i="1"/>
  <c r="FD9" i="1"/>
  <c r="FC9" i="1"/>
  <c r="FA9" i="1"/>
  <c r="DU9" i="1"/>
  <c r="DT9" i="1"/>
  <c r="DR9" i="1"/>
  <c r="BH9" i="1"/>
  <c r="BH12" i="1" s="1"/>
  <c r="BG9" i="1"/>
  <c r="BE9" i="1"/>
  <c r="AD9" i="1"/>
  <c r="AC9" i="1"/>
  <c r="AC12" i="1" s="1"/>
  <c r="AA9" i="1"/>
  <c r="KK6" i="1"/>
  <c r="KF6" i="1"/>
  <c r="KA6" i="1"/>
  <c r="JV6" i="1"/>
  <c r="JL6" i="1"/>
  <c r="JG6" i="1"/>
  <c r="JB6" i="1"/>
  <c r="IW6" i="1"/>
  <c r="IR6" i="1"/>
  <c r="IM6" i="1"/>
  <c r="IH6" i="1"/>
  <c r="IC6" i="1"/>
  <c r="HS6" i="1"/>
  <c r="HN6" i="1"/>
  <c r="HI6" i="1"/>
  <c r="HD6" i="1"/>
  <c r="GY6" i="1"/>
  <c r="GT6" i="1"/>
  <c r="GO6" i="1"/>
  <c r="GJ6" i="1"/>
  <c r="FZ6" i="1"/>
  <c r="FU6" i="1"/>
  <c r="FP6" i="1"/>
  <c r="FK6" i="1"/>
  <c r="FF6" i="1"/>
  <c r="EV6" i="1"/>
  <c r="EQ6" i="1"/>
  <c r="EL6" i="1"/>
  <c r="EG6" i="1"/>
  <c r="EB6" i="1"/>
  <c r="DW6" i="1"/>
  <c r="DM6" i="1"/>
  <c r="DH6" i="1"/>
  <c r="DC6" i="1"/>
  <c r="CX6" i="1"/>
  <c r="CS6" i="1"/>
  <c r="CN6" i="1"/>
  <c r="CI6" i="1"/>
  <c r="CD6" i="1"/>
  <c r="BY6" i="1"/>
  <c r="BT6" i="1"/>
  <c r="BO6" i="1"/>
  <c r="BJ6" i="1"/>
  <c r="AZ6" i="1"/>
  <c r="AU6" i="1"/>
  <c r="AP6" i="1"/>
  <c r="AK6" i="1"/>
  <c r="AF6" i="1"/>
  <c r="V6" i="1"/>
  <c r="Q6" i="1"/>
  <c r="L6" i="1"/>
  <c r="G6" i="1"/>
  <c r="FA12" i="1" l="1"/>
  <c r="FA21" i="1" s="1"/>
  <c r="CL23" i="1"/>
  <c r="BG16" i="1"/>
  <c r="BG17" i="1" s="1"/>
  <c r="KP16" i="1"/>
  <c r="KP17" i="1" s="1"/>
  <c r="L22" i="1"/>
  <c r="FS22" i="1"/>
  <c r="GB19" i="1"/>
  <c r="DR34" i="1"/>
  <c r="KS34" i="1"/>
  <c r="AC16" i="1"/>
  <c r="FA16" i="1"/>
  <c r="GG16" i="1"/>
  <c r="GG17" i="1" s="1"/>
  <c r="AM22" i="1"/>
  <c r="BT22" i="1"/>
  <c r="KC22" i="1"/>
  <c r="JL20" i="1"/>
  <c r="DT34" i="1"/>
  <c r="BW22" i="1"/>
  <c r="KX9" i="1"/>
  <c r="JS16" i="1"/>
  <c r="KW14" i="1"/>
  <c r="I22" i="1"/>
  <c r="CD22" i="1"/>
  <c r="CQ22" i="1"/>
  <c r="DE22" i="1"/>
  <c r="KD23" i="1"/>
  <c r="EB20" i="1"/>
  <c r="DU31" i="1"/>
  <c r="FD37" i="1"/>
  <c r="KU9" i="1"/>
  <c r="BG12" i="1"/>
  <c r="KX10" i="1"/>
  <c r="BH19" i="1"/>
  <c r="IA16" i="1"/>
  <c r="BM22" i="1"/>
  <c r="CA22" i="1"/>
  <c r="X19" i="1"/>
  <c r="CS19" i="1"/>
  <c r="EI19" i="1"/>
  <c r="FI19" i="1"/>
  <c r="GJ19" i="1"/>
  <c r="HS19" i="1"/>
  <c r="JN19" i="1"/>
  <c r="CN20" i="1"/>
  <c r="FP20" i="1"/>
  <c r="HD20" i="1"/>
  <c r="IR20" i="1"/>
  <c r="AK21" i="1"/>
  <c r="BL21" i="1"/>
  <c r="CV21" i="1"/>
  <c r="EX21" i="1"/>
  <c r="GY21" i="1"/>
  <c r="IM21" i="1"/>
  <c r="KA21" i="1"/>
  <c r="DU40" i="1"/>
  <c r="G45" i="1"/>
  <c r="T45" i="1"/>
  <c r="AD40" i="1"/>
  <c r="AK61" i="1"/>
  <c r="AR61" i="1"/>
  <c r="AX61" i="1"/>
  <c r="BE43" i="1"/>
  <c r="DT43" i="1"/>
  <c r="KW9" i="1"/>
  <c r="CQ17" i="1"/>
  <c r="G19" i="1"/>
  <c r="AF19" i="1"/>
  <c r="BO19" i="1"/>
  <c r="CG19" i="1"/>
  <c r="CZ19" i="1"/>
  <c r="EQ19" i="1"/>
  <c r="FR19" i="1"/>
  <c r="GR19" i="1"/>
  <c r="IC19" i="1"/>
  <c r="JD19" i="1"/>
  <c r="KK19" i="1"/>
  <c r="AF20" i="1"/>
  <c r="G21" i="1"/>
  <c r="AU21" i="1"/>
  <c r="BV21" i="1"/>
  <c r="CZ21" i="1"/>
  <c r="FK21" i="1"/>
  <c r="HB21" i="1"/>
  <c r="KD21" i="1"/>
  <c r="JE22" i="1"/>
  <c r="KX32" i="1"/>
  <c r="BY61" i="1"/>
  <c r="CF61" i="1"/>
  <c r="CL61" i="1"/>
  <c r="CS61" i="1"/>
  <c r="CZ61" i="1"/>
  <c r="DF61" i="1"/>
  <c r="N19" i="1"/>
  <c r="AH19" i="1"/>
  <c r="BR19" i="1"/>
  <c r="CI19" i="1"/>
  <c r="DH19" i="1"/>
  <c r="ET19" i="1"/>
  <c r="HB19" i="1"/>
  <c r="IM19" i="1"/>
  <c r="GC20" i="1"/>
  <c r="X21" i="1"/>
  <c r="DM21" i="1"/>
  <c r="JD21" i="1"/>
  <c r="FF22" i="1"/>
  <c r="JO22" i="1"/>
  <c r="BM61" i="1"/>
  <c r="BT61" i="1"/>
  <c r="CA61" i="1"/>
  <c r="CG61" i="1"/>
  <c r="CN61" i="1"/>
  <c r="CU61" i="1"/>
  <c r="DA61" i="1"/>
  <c r="DH61" i="1"/>
  <c r="ED45" i="1"/>
  <c r="EJ45" i="1"/>
  <c r="EX45" i="1"/>
  <c r="HP61" i="1"/>
  <c r="HV61" i="1"/>
  <c r="JQ42" i="1"/>
  <c r="BE12" i="1"/>
  <c r="FD12" i="1"/>
  <c r="KW10" i="1"/>
  <c r="GE12" i="1"/>
  <c r="AD12" i="1"/>
  <c r="BG23" i="1"/>
  <c r="AK23" i="1"/>
  <c r="AZ22" i="1"/>
  <c r="Q19" i="1"/>
  <c r="AR19" i="1"/>
  <c r="EB19" i="1"/>
  <c r="FA19" i="1"/>
  <c r="GC19" i="1"/>
  <c r="IW19" i="1"/>
  <c r="JL19" i="1"/>
  <c r="S20" i="1"/>
  <c r="GQ20" i="1"/>
  <c r="AH21" i="1"/>
  <c r="BH21" i="1"/>
  <c r="CI21" i="1"/>
  <c r="DW21" i="1"/>
  <c r="GB21" i="1"/>
  <c r="IC21" i="1"/>
  <c r="JN21" i="1"/>
  <c r="BE37" i="1"/>
  <c r="DT37" i="1"/>
  <c r="DO61" i="1"/>
  <c r="BE40" i="1"/>
  <c r="GO31" i="1"/>
  <c r="HX38" i="1"/>
  <c r="DO12" i="1"/>
  <c r="DO20" i="1" s="1"/>
  <c r="DT11" i="1"/>
  <c r="DT12" i="1" s="1"/>
  <c r="DM31" i="1"/>
  <c r="DR30" i="1"/>
  <c r="DR31" i="1" s="1"/>
  <c r="JS11" i="1"/>
  <c r="JS12" i="1" s="1"/>
  <c r="KD31" i="1"/>
  <c r="IM43" i="1"/>
  <c r="JL43" i="1"/>
  <c r="HX28" i="1"/>
  <c r="KU28" i="1" s="1"/>
  <c r="FI58" i="1"/>
  <c r="FI55" i="1"/>
  <c r="FI52" i="1"/>
  <c r="FI49" i="1"/>
  <c r="FI23" i="1"/>
  <c r="GW58" i="1"/>
  <c r="GW55" i="1"/>
  <c r="GW52" i="1"/>
  <c r="GW49" i="1"/>
  <c r="GW23" i="1"/>
  <c r="DK21" i="1"/>
  <c r="DK19" i="1"/>
  <c r="DK20" i="1"/>
  <c r="HU21" i="1"/>
  <c r="HU19" i="1"/>
  <c r="HU20" i="1"/>
  <c r="CU55" i="1"/>
  <c r="CU58" i="1"/>
  <c r="CU52" i="1"/>
  <c r="CU49" i="1"/>
  <c r="CU23" i="1"/>
  <c r="O58" i="1"/>
  <c r="O52" i="1"/>
  <c r="O55" i="1"/>
  <c r="O49" i="1"/>
  <c r="O23" i="1"/>
  <c r="GO20" i="1"/>
  <c r="HX14" i="1"/>
  <c r="AD24" i="1"/>
  <c r="AD21" i="1"/>
  <c r="KX15" i="1"/>
  <c r="AD16" i="1"/>
  <c r="I50" i="1"/>
  <c r="I17" i="1"/>
  <c r="V17" i="1"/>
  <c r="V50" i="1" s="1"/>
  <c r="BR47" i="1"/>
  <c r="BR53" i="1"/>
  <c r="BR22" i="1"/>
  <c r="BR17" i="1"/>
  <c r="BR56" i="1" s="1"/>
  <c r="CG22" i="1"/>
  <c r="CG17" i="1"/>
  <c r="CG50" i="1" s="1"/>
  <c r="CN22" i="1"/>
  <c r="CN17" i="1"/>
  <c r="CN47" i="1" s="1"/>
  <c r="DA22" i="1"/>
  <c r="DO22" i="1"/>
  <c r="DO17" i="1"/>
  <c r="DO47" i="1" s="1"/>
  <c r="FP17" i="1"/>
  <c r="FP56" i="1" s="1"/>
  <c r="FP22" i="1"/>
  <c r="FW22" i="1"/>
  <c r="GQ56" i="1"/>
  <c r="GQ53" i="1"/>
  <c r="GQ47" i="1"/>
  <c r="GQ50" i="1"/>
  <c r="GQ22" i="1"/>
  <c r="HD17" i="1"/>
  <c r="HD53" i="1" s="1"/>
  <c r="HD22" i="1"/>
  <c r="HK17" i="1"/>
  <c r="HK47" i="1" s="1"/>
  <c r="HK22" i="1"/>
  <c r="AI58" i="1"/>
  <c r="AI55" i="1"/>
  <c r="AI52" i="1"/>
  <c r="AI49" i="1"/>
  <c r="AI23" i="1"/>
  <c r="AS55" i="1"/>
  <c r="AS58" i="1"/>
  <c r="AS52" i="1"/>
  <c r="AS49" i="1"/>
  <c r="AS23" i="1"/>
  <c r="EO58" i="1"/>
  <c r="EO55" i="1"/>
  <c r="EO52" i="1"/>
  <c r="EO49" i="1"/>
  <c r="EO23" i="1"/>
  <c r="BG19" i="1"/>
  <c r="FC24" i="1"/>
  <c r="GO60" i="1"/>
  <c r="HX27" i="1"/>
  <c r="GO24" i="1"/>
  <c r="DO19" i="1"/>
  <c r="EN12" i="1"/>
  <c r="FC11" i="1"/>
  <c r="GG11" i="1"/>
  <c r="GG12" i="1" s="1"/>
  <c r="GG20" i="1" s="1"/>
  <c r="FM12" i="1"/>
  <c r="GM12" i="1"/>
  <c r="IA11" i="1"/>
  <c r="IA12" i="1" s="1"/>
  <c r="IA20" i="1" s="1"/>
  <c r="HF20" i="1"/>
  <c r="HF21" i="1"/>
  <c r="HF19" i="1"/>
  <c r="HV20" i="1"/>
  <c r="HV21" i="1"/>
  <c r="HV19" i="1"/>
  <c r="IK21" i="1"/>
  <c r="IK20" i="1"/>
  <c r="IK22" i="1"/>
  <c r="JJ20" i="1"/>
  <c r="JJ21" i="1"/>
  <c r="JJ19" i="1"/>
  <c r="KH20" i="1"/>
  <c r="KH19" i="1"/>
  <c r="KH21" i="1"/>
  <c r="KH23" i="1"/>
  <c r="J20" i="1"/>
  <c r="J21" i="1"/>
  <c r="J19" i="1"/>
  <c r="O21" i="1"/>
  <c r="O19" i="1"/>
  <c r="O20" i="1"/>
  <c r="T20" i="1"/>
  <c r="T19" i="1"/>
  <c r="Y21" i="1"/>
  <c r="Y19" i="1"/>
  <c r="Y20" i="1"/>
  <c r="Y22" i="1"/>
  <c r="AD19" i="1"/>
  <c r="BG20" i="1"/>
  <c r="KX14" i="1"/>
  <c r="BE21" i="1"/>
  <c r="FD21" i="1"/>
  <c r="HX15" i="1"/>
  <c r="KU15" i="1" s="1"/>
  <c r="GO21" i="1"/>
  <c r="FC16" i="1"/>
  <c r="GJ17" i="1"/>
  <c r="GJ22" i="1"/>
  <c r="HU22" i="1"/>
  <c r="CF58" i="1"/>
  <c r="CF55" i="1"/>
  <c r="CF52" i="1"/>
  <c r="CF49" i="1"/>
  <c r="CF23" i="1"/>
  <c r="DP58" i="1"/>
  <c r="DP52" i="1"/>
  <c r="DP55" i="1"/>
  <c r="DP49" i="1"/>
  <c r="DZ58" i="1"/>
  <c r="DZ55" i="1"/>
  <c r="DZ52" i="1"/>
  <c r="DZ49" i="1"/>
  <c r="FW17" i="1"/>
  <c r="FW50" i="1" s="1"/>
  <c r="JJ58" i="1"/>
  <c r="JJ55" i="1"/>
  <c r="JJ52" i="1"/>
  <c r="JJ49" i="1"/>
  <c r="JJ23" i="1"/>
  <c r="KD58" i="1"/>
  <c r="KD55" i="1"/>
  <c r="KD52" i="1"/>
  <c r="KD49" i="1"/>
  <c r="IK19" i="1"/>
  <c r="T21" i="1"/>
  <c r="V22" i="1"/>
  <c r="DZ23" i="1"/>
  <c r="BG50" i="1"/>
  <c r="KW33" i="1"/>
  <c r="BG34" i="1"/>
  <c r="KX33" i="1"/>
  <c r="HX33" i="1"/>
  <c r="HI61" i="1"/>
  <c r="HI45" i="1"/>
  <c r="FN12" i="1"/>
  <c r="GH11" i="1"/>
  <c r="GV20" i="1"/>
  <c r="GV21" i="1"/>
  <c r="GV19" i="1"/>
  <c r="HK21" i="1"/>
  <c r="HK20" i="1"/>
  <c r="JI21" i="1"/>
  <c r="JI19" i="1"/>
  <c r="JI20" i="1"/>
  <c r="JX12" i="1"/>
  <c r="JX23" i="1" s="1"/>
  <c r="KR11" i="1"/>
  <c r="KR12" i="1" s="1"/>
  <c r="KR21" i="1" s="1"/>
  <c r="KM19" i="1"/>
  <c r="KM21" i="1"/>
  <c r="AI21" i="1"/>
  <c r="AI19" i="1"/>
  <c r="AI20" i="1"/>
  <c r="AN20" i="1"/>
  <c r="AN21" i="1"/>
  <c r="AS21" i="1"/>
  <c r="AS19" i="1"/>
  <c r="EO21" i="1"/>
  <c r="EO19" i="1"/>
  <c r="HI20" i="1"/>
  <c r="HI21" i="1"/>
  <c r="HI19" i="1"/>
  <c r="IE21" i="1"/>
  <c r="IE20" i="1"/>
  <c r="IE19" i="1"/>
  <c r="IJ20" i="1"/>
  <c r="IJ21" i="1"/>
  <c r="IJ19" i="1"/>
  <c r="AA16" i="1"/>
  <c r="GE16" i="1"/>
  <c r="GE19" i="1"/>
  <c r="GO16" i="1"/>
  <c r="GO19" i="1"/>
  <c r="HX13" i="1"/>
  <c r="KU13" i="1" s="1"/>
  <c r="JS17" i="1"/>
  <c r="AC17" i="1"/>
  <c r="AC23" i="1" s="1"/>
  <c r="AC22" i="1"/>
  <c r="AK58" i="1"/>
  <c r="AK55" i="1"/>
  <c r="AK52" i="1"/>
  <c r="AK49" i="1"/>
  <c r="DW58" i="1"/>
  <c r="DW52" i="1"/>
  <c r="DW55" i="1"/>
  <c r="DW49" i="1"/>
  <c r="DW23" i="1"/>
  <c r="IO52" i="1"/>
  <c r="IO49" i="1"/>
  <c r="IO23" i="1"/>
  <c r="JV17" i="1"/>
  <c r="JV50" i="1" s="1"/>
  <c r="JV22" i="1"/>
  <c r="KC47" i="1"/>
  <c r="KC17" i="1"/>
  <c r="KC53" i="1" s="1"/>
  <c r="KI17" i="1"/>
  <c r="KI50" i="1" s="1"/>
  <c r="KI22" i="1"/>
  <c r="BY58" i="1"/>
  <c r="BY55" i="1"/>
  <c r="BY52" i="1"/>
  <c r="BY49" i="1"/>
  <c r="CK58" i="1"/>
  <c r="CK52" i="1"/>
  <c r="CK49" i="1"/>
  <c r="CK55" i="1"/>
  <c r="CK23" i="1"/>
  <c r="EE58" i="1"/>
  <c r="EE55" i="1"/>
  <c r="EE52" i="1"/>
  <c r="EE49" i="1"/>
  <c r="EE23" i="1"/>
  <c r="GC58" i="1"/>
  <c r="GC55" i="1"/>
  <c r="GC52" i="1"/>
  <c r="GC49" i="1"/>
  <c r="GC23" i="1"/>
  <c r="GQ58" i="1"/>
  <c r="GQ55" i="1"/>
  <c r="GQ52" i="1"/>
  <c r="GQ49" i="1"/>
  <c r="GQ23" i="1"/>
  <c r="KM20" i="1"/>
  <c r="IE22" i="1"/>
  <c r="AD54" i="1"/>
  <c r="AD37" i="1"/>
  <c r="DR54" i="1"/>
  <c r="DR37" i="1"/>
  <c r="FC54" i="1"/>
  <c r="FC37" i="1"/>
  <c r="FR60" i="1"/>
  <c r="FR54" i="1"/>
  <c r="GG35" i="1"/>
  <c r="IP60" i="1"/>
  <c r="IP54" i="1"/>
  <c r="IP37" i="1"/>
  <c r="JO60" i="1"/>
  <c r="JO54" i="1"/>
  <c r="JO37" i="1"/>
  <c r="JT35" i="1"/>
  <c r="JT36" i="1"/>
  <c r="FR37" i="1"/>
  <c r="FW21" i="1"/>
  <c r="FW20" i="1"/>
  <c r="FW19" i="1"/>
  <c r="GL12" i="1"/>
  <c r="HZ11" i="1"/>
  <c r="HZ12" i="1" s="1"/>
  <c r="HZ23" i="1" s="1"/>
  <c r="GW21" i="1"/>
  <c r="GW20" i="1"/>
  <c r="GW19" i="1"/>
  <c r="JT11" i="1"/>
  <c r="JT12" i="1" s="1"/>
  <c r="JT19" i="1" s="1"/>
  <c r="IU12" i="1"/>
  <c r="JY12" i="1"/>
  <c r="JY23" i="1" s="1"/>
  <c r="KS11" i="1"/>
  <c r="KS12" i="1" s="1"/>
  <c r="KN20" i="1"/>
  <c r="KN19" i="1"/>
  <c r="BY20" i="1"/>
  <c r="BY21" i="1"/>
  <c r="CF20" i="1"/>
  <c r="CF21" i="1"/>
  <c r="CF19" i="1"/>
  <c r="CK21" i="1"/>
  <c r="CK19" i="1"/>
  <c r="CK20" i="1"/>
  <c r="CP20" i="1"/>
  <c r="CP21" i="1"/>
  <c r="CU21" i="1"/>
  <c r="CU20" i="1"/>
  <c r="CU19" i="1"/>
  <c r="DA21" i="1"/>
  <c r="DA19" i="1"/>
  <c r="DF20" i="1"/>
  <c r="DF21" i="1"/>
  <c r="DF19" i="1"/>
  <c r="DZ20" i="1"/>
  <c r="DZ21" i="1"/>
  <c r="EE21" i="1"/>
  <c r="EE19" i="1"/>
  <c r="EE20" i="1"/>
  <c r="EJ20" i="1"/>
  <c r="EJ19" i="1"/>
  <c r="FA22" i="1"/>
  <c r="FA17" i="1"/>
  <c r="FA23" i="1" s="1"/>
  <c r="GG23" i="1"/>
  <c r="KX13" i="1"/>
  <c r="BE20" i="1"/>
  <c r="FD20" i="1"/>
  <c r="FD16" i="1"/>
  <c r="GH24" i="1"/>
  <c r="O53" i="1"/>
  <c r="O56" i="1"/>
  <c r="O50" i="1"/>
  <c r="O47" i="1"/>
  <c r="O22" i="1"/>
  <c r="BL22" i="1"/>
  <c r="BL17" i="1"/>
  <c r="BL56" i="1" s="1"/>
  <c r="BY56" i="1"/>
  <c r="BY53" i="1"/>
  <c r="BY50" i="1"/>
  <c r="BY47" i="1"/>
  <c r="BY22" i="1"/>
  <c r="CU56" i="1"/>
  <c r="CU53" i="1"/>
  <c r="CU47" i="1"/>
  <c r="CU50" i="1"/>
  <c r="CU22" i="1"/>
  <c r="DH53" i="1"/>
  <c r="DH22" i="1"/>
  <c r="DH17" i="1"/>
  <c r="DH56" i="1" s="1"/>
  <c r="FI56" i="1"/>
  <c r="FI47" i="1"/>
  <c r="FI53" i="1"/>
  <c r="FI50" i="1"/>
  <c r="FI22" i="1"/>
  <c r="GC56" i="1"/>
  <c r="GC53" i="1"/>
  <c r="GC47" i="1"/>
  <c r="GC50" i="1"/>
  <c r="GC22" i="1"/>
  <c r="GW56" i="1"/>
  <c r="GW53" i="1"/>
  <c r="GW47" i="1"/>
  <c r="GW50" i="1"/>
  <c r="GW22" i="1"/>
  <c r="HS22" i="1"/>
  <c r="Y58" i="1"/>
  <c r="Y55" i="1"/>
  <c r="Y52" i="1"/>
  <c r="Y49" i="1"/>
  <c r="Y23" i="1"/>
  <c r="DF58" i="1"/>
  <c r="DF55" i="1"/>
  <c r="DF52" i="1"/>
  <c r="DF49" i="1"/>
  <c r="DF23" i="1"/>
  <c r="IM58" i="1"/>
  <c r="IM52" i="1"/>
  <c r="IM49" i="1"/>
  <c r="IM23" i="1"/>
  <c r="DZ19" i="1"/>
  <c r="BY23" i="1"/>
  <c r="DR24" i="1"/>
  <c r="BE60" i="1"/>
  <c r="BE24" i="1"/>
  <c r="DT24" i="1"/>
  <c r="FD60" i="1"/>
  <c r="FD24" i="1"/>
  <c r="DR12" i="1"/>
  <c r="DR20" i="1" s="1"/>
  <c r="FC12" i="1"/>
  <c r="GH12" i="1"/>
  <c r="GH20" i="1" s="1"/>
  <c r="JQ12" i="1"/>
  <c r="JQ21" i="1" s="1"/>
  <c r="KP12" i="1"/>
  <c r="KP23" i="1" s="1"/>
  <c r="KU10" i="1"/>
  <c r="DJ20" i="1"/>
  <c r="DJ19" i="1"/>
  <c r="DU11" i="1"/>
  <c r="FX20" i="1"/>
  <c r="FX19" i="1"/>
  <c r="HG21" i="1"/>
  <c r="HG19" i="1"/>
  <c r="HG20" i="1"/>
  <c r="HX11" i="1"/>
  <c r="KU11" i="1" s="1"/>
  <c r="IY21" i="1"/>
  <c r="IY20" i="1"/>
  <c r="IY22" i="1"/>
  <c r="IY19" i="1"/>
  <c r="KI21" i="1"/>
  <c r="KI19" i="1"/>
  <c r="KI20" i="1"/>
  <c r="DP12" i="1"/>
  <c r="DP23" i="1" s="1"/>
  <c r="HP20" i="1"/>
  <c r="HP21" i="1"/>
  <c r="HP19" i="1"/>
  <c r="IO21" i="1"/>
  <c r="IO19" i="1"/>
  <c r="IT12" i="1"/>
  <c r="BE19" i="1"/>
  <c r="DT16" i="1"/>
  <c r="FD19" i="1"/>
  <c r="JQ16" i="1"/>
  <c r="KR16" i="1"/>
  <c r="AC20" i="1"/>
  <c r="IA17" i="1"/>
  <c r="IA23" i="1" s="1"/>
  <c r="IA22" i="1"/>
  <c r="AI56" i="1"/>
  <c r="AI53" i="1"/>
  <c r="AI50" i="1"/>
  <c r="AI47" i="1"/>
  <c r="AP22" i="1"/>
  <c r="AP17" i="1"/>
  <c r="AP53" i="1" s="1"/>
  <c r="AW50" i="1"/>
  <c r="AW17" i="1"/>
  <c r="AW53" i="1" s="1"/>
  <c r="BE16" i="1"/>
  <c r="DU16" i="1"/>
  <c r="EB22" i="1"/>
  <c r="EB17" i="1"/>
  <c r="EB50" i="1" s="1"/>
  <c r="EI47" i="1"/>
  <c r="EI17" i="1"/>
  <c r="EI22" i="1"/>
  <c r="EO56" i="1"/>
  <c r="EO53" i="1"/>
  <c r="EO47" i="1"/>
  <c r="EO50" i="1"/>
  <c r="EO22" i="1"/>
  <c r="EV17" i="1"/>
  <c r="EV47" i="1" s="1"/>
  <c r="EV22" i="1"/>
  <c r="IF22" i="1"/>
  <c r="IF17" i="1"/>
  <c r="IF50" i="1" s="1"/>
  <c r="IM56" i="1"/>
  <c r="IM50" i="1"/>
  <c r="IM47" i="1"/>
  <c r="IM22" i="1"/>
  <c r="IT22" i="1"/>
  <c r="JB17" i="1"/>
  <c r="JB47" i="1" s="1"/>
  <c r="JI17" i="1"/>
  <c r="JI53" i="1" s="1"/>
  <c r="JI22" i="1"/>
  <c r="JO17" i="1"/>
  <c r="JO56" i="1" s="1"/>
  <c r="J58" i="1"/>
  <c r="J55" i="1"/>
  <c r="J52" i="1"/>
  <c r="J49" i="1"/>
  <c r="T58" i="1"/>
  <c r="T55" i="1"/>
  <c r="T52" i="1"/>
  <c r="T49" i="1"/>
  <c r="T23" i="1"/>
  <c r="AN58" i="1"/>
  <c r="AN52" i="1"/>
  <c r="AN55" i="1"/>
  <c r="AN49" i="1"/>
  <c r="AN23" i="1"/>
  <c r="CP58" i="1"/>
  <c r="CP52" i="1"/>
  <c r="CP55" i="1"/>
  <c r="CP49" i="1"/>
  <c r="CP23" i="1"/>
  <c r="DA17" i="1"/>
  <c r="DA50" i="1" s="1"/>
  <c r="DK58" i="1"/>
  <c r="DK55" i="1"/>
  <c r="DK52" i="1"/>
  <c r="DK49" i="1"/>
  <c r="DK23" i="1"/>
  <c r="EJ58" i="1"/>
  <c r="EJ55" i="1"/>
  <c r="EJ52" i="1"/>
  <c r="EJ49" i="1"/>
  <c r="EJ23" i="1"/>
  <c r="HS17" i="1"/>
  <c r="IT17" i="1"/>
  <c r="IT56" i="1" s="1"/>
  <c r="JD58" i="1"/>
  <c r="JD55" i="1"/>
  <c r="JD52" i="1"/>
  <c r="JD49" i="1"/>
  <c r="JX55" i="1"/>
  <c r="JX52" i="1"/>
  <c r="JX58" i="1"/>
  <c r="JX49" i="1"/>
  <c r="DJ21" i="1"/>
  <c r="KN21" i="1"/>
  <c r="AI22" i="1"/>
  <c r="BG22" i="1"/>
  <c r="EE22" i="1"/>
  <c r="GG22" i="1"/>
  <c r="JB22" i="1"/>
  <c r="KP22" i="1"/>
  <c r="AC47" i="1"/>
  <c r="KW29" i="1"/>
  <c r="FA47" i="1"/>
  <c r="GG47" i="1"/>
  <c r="FA31" i="1"/>
  <c r="JQ40" i="1"/>
  <c r="FZ21" i="1"/>
  <c r="FZ19" i="1"/>
  <c r="GT21" i="1"/>
  <c r="GT19" i="1"/>
  <c r="JB21" i="1"/>
  <c r="JB19" i="1"/>
  <c r="KF19" i="1"/>
  <c r="KF21" i="1"/>
  <c r="AC19" i="1"/>
  <c r="Q22" i="1"/>
  <c r="AR22" i="1"/>
  <c r="CI22" i="1"/>
  <c r="CV22" i="1"/>
  <c r="DC22" i="1"/>
  <c r="DP56" i="1"/>
  <c r="DP53" i="1"/>
  <c r="DP50" i="1"/>
  <c r="DP47" i="1"/>
  <c r="ED22" i="1"/>
  <c r="EQ22" i="1"/>
  <c r="EX22" i="1"/>
  <c r="FK22" i="1"/>
  <c r="FK17" i="1"/>
  <c r="FK56" i="1" s="1"/>
  <c r="FR22" i="1"/>
  <c r="GL22" i="1"/>
  <c r="HF22" i="1"/>
  <c r="AZ17" i="1"/>
  <c r="BO58" i="1"/>
  <c r="BO52" i="1"/>
  <c r="BO55" i="1"/>
  <c r="BO49" i="1"/>
  <c r="BT17" i="1"/>
  <c r="BT50" i="1" s="1"/>
  <c r="CL58" i="1"/>
  <c r="CL55" i="1"/>
  <c r="CL52" i="1"/>
  <c r="CL49" i="1"/>
  <c r="CV17" i="1"/>
  <c r="CV50" i="1" s="1"/>
  <c r="EQ17" i="1"/>
  <c r="EQ50" i="1" s="1"/>
  <c r="EX17" i="1"/>
  <c r="EX47" i="1" s="1"/>
  <c r="FR17" i="1"/>
  <c r="FR47" i="1" s="1"/>
  <c r="GL17" i="1"/>
  <c r="HF17" i="1"/>
  <c r="HF53" i="1" s="1"/>
  <c r="HU17" i="1"/>
  <c r="IW55" i="1"/>
  <c r="IW52" i="1"/>
  <c r="IW58" i="1"/>
  <c r="IW49" i="1"/>
  <c r="KM58" i="1"/>
  <c r="KM55" i="1"/>
  <c r="KM52" i="1"/>
  <c r="KM49" i="1"/>
  <c r="KM23" i="1"/>
  <c r="AZ19" i="1"/>
  <c r="CA19" i="1"/>
  <c r="FK19" i="1"/>
  <c r="FU19" i="1"/>
  <c r="GT20" i="1"/>
  <c r="HQ20" i="1"/>
  <c r="JB20" i="1"/>
  <c r="CL21" i="1"/>
  <c r="KF22" i="1"/>
  <c r="BO23" i="1"/>
  <c r="JT60" i="1"/>
  <c r="JT24" i="1"/>
  <c r="JY60" i="1"/>
  <c r="KS27" i="1"/>
  <c r="KX27" i="1" s="1"/>
  <c r="JS48" i="1"/>
  <c r="JS31" i="1"/>
  <c r="AA31" i="1"/>
  <c r="HX39" i="1"/>
  <c r="HX40" i="1" s="1"/>
  <c r="GY43" i="1"/>
  <c r="GY45" i="1" s="1"/>
  <c r="HX41" i="1"/>
  <c r="S61" i="1"/>
  <c r="S43" i="1"/>
  <c r="S45" i="1" s="1"/>
  <c r="AC42" i="1"/>
  <c r="V21" i="1"/>
  <c r="V19" i="1"/>
  <c r="AA12" i="1"/>
  <c r="AA19" i="1" s="1"/>
  <c r="AP21" i="1"/>
  <c r="AP19" i="1"/>
  <c r="CX21" i="1"/>
  <c r="CX19" i="1"/>
  <c r="EL21" i="1"/>
  <c r="EL19" i="1"/>
  <c r="ES21" i="1"/>
  <c r="ES19" i="1"/>
  <c r="HA21" i="1"/>
  <c r="HA19" i="1"/>
  <c r="KC21" i="1"/>
  <c r="KC19" i="1"/>
  <c r="DR19" i="1"/>
  <c r="BH20" i="1"/>
  <c r="FA20" i="1"/>
  <c r="BG21" i="1"/>
  <c r="Y56" i="1"/>
  <c r="Y53" i="1"/>
  <c r="Y47" i="1"/>
  <c r="Y50" i="1"/>
  <c r="AS56" i="1"/>
  <c r="AS53" i="1"/>
  <c r="AS50" i="1"/>
  <c r="AS47" i="1"/>
  <c r="BB22" i="1"/>
  <c r="BH16" i="1"/>
  <c r="BO56" i="1"/>
  <c r="BO53" i="1"/>
  <c r="BO50" i="1"/>
  <c r="BO47" i="1"/>
  <c r="BO22" i="1"/>
  <c r="BV22" i="1"/>
  <c r="CK56" i="1"/>
  <c r="CK53" i="1"/>
  <c r="CK50" i="1"/>
  <c r="CK47" i="1"/>
  <c r="CQ56" i="1"/>
  <c r="CQ50" i="1"/>
  <c r="CQ53" i="1"/>
  <c r="CQ47" i="1"/>
  <c r="DK56" i="1"/>
  <c r="DK53" i="1"/>
  <c r="DK50" i="1"/>
  <c r="DK47" i="1"/>
  <c r="DR16" i="1"/>
  <c r="EE56" i="1"/>
  <c r="EE53" i="1"/>
  <c r="EE50" i="1"/>
  <c r="EE47" i="1"/>
  <c r="FF17" i="1"/>
  <c r="FF53" i="1" s="1"/>
  <c r="FZ17" i="1"/>
  <c r="FZ53" i="1" s="1"/>
  <c r="GT17" i="1"/>
  <c r="HP22" i="1"/>
  <c r="HV50" i="1"/>
  <c r="HV22" i="1"/>
  <c r="HV17" i="1"/>
  <c r="HV47" i="1" s="1"/>
  <c r="IC22" i="1"/>
  <c r="IJ22" i="1"/>
  <c r="IP22" i="1"/>
  <c r="IP17" i="1"/>
  <c r="IP53" i="1" s="1"/>
  <c r="IW56" i="1"/>
  <c r="IW53" i="1"/>
  <c r="IW50" i="1"/>
  <c r="IW47" i="1"/>
  <c r="IW22" i="1"/>
  <c r="JE56" i="1"/>
  <c r="JE53" i="1"/>
  <c r="JE47" i="1"/>
  <c r="JE50" i="1"/>
  <c r="JL17" i="1"/>
  <c r="JL47" i="1" s="1"/>
  <c r="JY56" i="1"/>
  <c r="JY53" i="1"/>
  <c r="JY47" i="1"/>
  <c r="JY50" i="1"/>
  <c r="KF17" i="1"/>
  <c r="KF53" i="1" s="1"/>
  <c r="KM56" i="1"/>
  <c r="KM53" i="1"/>
  <c r="KM47" i="1"/>
  <c r="KM50" i="1"/>
  <c r="KS16" i="1"/>
  <c r="G58" i="1"/>
  <c r="G55" i="1"/>
  <c r="G52" i="1"/>
  <c r="G49" i="1"/>
  <c r="L17" i="1"/>
  <c r="L56" i="1" s="1"/>
  <c r="Q17" i="1"/>
  <c r="Q53" i="1" s="1"/>
  <c r="AF17" i="1"/>
  <c r="AF50" i="1" s="1"/>
  <c r="AU58" i="1"/>
  <c r="AU55" i="1"/>
  <c r="AU52" i="1"/>
  <c r="AU49" i="1"/>
  <c r="BB17" i="1"/>
  <c r="BB56" i="1" s="1"/>
  <c r="BQ58" i="1"/>
  <c r="BQ52" i="1"/>
  <c r="BQ55" i="1"/>
  <c r="BQ49" i="1"/>
  <c r="BQ23" i="1"/>
  <c r="BV17" i="1"/>
  <c r="BV50" i="1" s="1"/>
  <c r="CX17" i="1"/>
  <c r="CX50" i="1" s="1"/>
  <c r="DC17" i="1"/>
  <c r="DM55" i="1"/>
  <c r="DM52" i="1"/>
  <c r="DM49" i="1"/>
  <c r="EG58" i="1"/>
  <c r="EG55" i="1"/>
  <c r="EG52" i="1"/>
  <c r="EG49" i="1"/>
  <c r="EL17" i="1"/>
  <c r="ES17" i="1"/>
  <c r="ES47" i="1" s="1"/>
  <c r="EY17" i="1"/>
  <c r="EY56" i="1" s="1"/>
  <c r="FM17" i="1"/>
  <c r="FM56" i="1" s="1"/>
  <c r="FS17" i="1"/>
  <c r="GM17" i="1"/>
  <c r="GM56" i="1" s="1"/>
  <c r="HA17" i="1"/>
  <c r="HA47" i="1" s="1"/>
  <c r="HG17" i="1"/>
  <c r="HG53" i="1" s="1"/>
  <c r="HP17" i="1"/>
  <c r="IC17" i="1"/>
  <c r="IC53" i="1" s="1"/>
  <c r="IJ17" i="1"/>
  <c r="IJ47" i="1" s="1"/>
  <c r="IY58" i="1"/>
  <c r="IY55" i="1"/>
  <c r="IY52" i="1"/>
  <c r="IY49" i="1"/>
  <c r="IY23" i="1"/>
  <c r="JN52" i="1"/>
  <c r="JN49" i="1"/>
  <c r="KH58" i="1"/>
  <c r="KH52" i="1"/>
  <c r="KH55" i="1"/>
  <c r="KH49" i="1"/>
  <c r="KN58" i="1"/>
  <c r="KN55" i="1"/>
  <c r="KN52" i="1"/>
  <c r="KN49" i="1"/>
  <c r="S19" i="1"/>
  <c r="AK19" i="1"/>
  <c r="BB19" i="1"/>
  <c r="BL19" i="1"/>
  <c r="BT19" i="1"/>
  <c r="CL19" i="1"/>
  <c r="DC19" i="1"/>
  <c r="DM19" i="1"/>
  <c r="ED19" i="1"/>
  <c r="EV19" i="1"/>
  <c r="IF19" i="1"/>
  <c r="IP19" i="1"/>
  <c r="JG19" i="1"/>
  <c r="KD19" i="1"/>
  <c r="L20" i="1"/>
  <c r="AM20" i="1"/>
  <c r="CG20" i="1"/>
  <c r="DH20" i="1"/>
  <c r="EI20" i="1"/>
  <c r="EV20" i="1"/>
  <c r="FI20" i="1"/>
  <c r="GJ20" i="1"/>
  <c r="JE20" i="1"/>
  <c r="KF20" i="1"/>
  <c r="N21" i="1"/>
  <c r="AA21" i="1"/>
  <c r="BB21" i="1"/>
  <c r="BO21" i="1"/>
  <c r="DC21" i="1"/>
  <c r="ED21" i="1"/>
  <c r="EQ21" i="1"/>
  <c r="FR21" i="1"/>
  <c r="GE21" i="1"/>
  <c r="GR21" i="1"/>
  <c r="HS21" i="1"/>
  <c r="IF21" i="1"/>
  <c r="JG21" i="1"/>
  <c r="CK22" i="1"/>
  <c r="CX22" i="1"/>
  <c r="DK22" i="1"/>
  <c r="DY22" i="1"/>
  <c r="EL22" i="1"/>
  <c r="EY22" i="1"/>
  <c r="FZ22" i="1"/>
  <c r="GM22" i="1"/>
  <c r="HA22" i="1"/>
  <c r="EG23" i="1"/>
  <c r="IW23" i="1"/>
  <c r="KW28" i="1"/>
  <c r="AC54" i="1"/>
  <c r="AC55" i="1"/>
  <c r="AC37" i="1"/>
  <c r="HA60" i="1"/>
  <c r="HA54" i="1"/>
  <c r="HA37" i="1"/>
  <c r="HZ35" i="1"/>
  <c r="AC53" i="1"/>
  <c r="FA53" i="1"/>
  <c r="FP53" i="1"/>
  <c r="GE36" i="1"/>
  <c r="HZ36" i="1"/>
  <c r="HZ53" i="1" s="1"/>
  <c r="GL60" i="1"/>
  <c r="GL57" i="1"/>
  <c r="GL40" i="1"/>
  <c r="GL61" i="1" s="1"/>
  <c r="HZ38" i="1"/>
  <c r="FU61" i="1"/>
  <c r="GB61" i="1"/>
  <c r="JY61" i="1"/>
  <c r="KF61" i="1"/>
  <c r="KM61" i="1"/>
  <c r="BJ21" i="1"/>
  <c r="BJ19" i="1"/>
  <c r="CQ21" i="1"/>
  <c r="CQ19" i="1"/>
  <c r="FF21" i="1"/>
  <c r="FF19" i="1"/>
  <c r="JV21" i="1"/>
  <c r="JV19" i="1"/>
  <c r="GG19" i="1"/>
  <c r="GE20" i="1"/>
  <c r="JQ20" i="1"/>
  <c r="IA21" i="1"/>
  <c r="KP21" i="1"/>
  <c r="KW15" i="1"/>
  <c r="J56" i="1"/>
  <c r="J53" i="1"/>
  <c r="J50" i="1"/>
  <c r="J47" i="1"/>
  <c r="J22" i="1"/>
  <c r="X22" i="1"/>
  <c r="AK56" i="1"/>
  <c r="AK53" i="1"/>
  <c r="AK50" i="1"/>
  <c r="AK47" i="1"/>
  <c r="AK22" i="1"/>
  <c r="AZ56" i="1"/>
  <c r="AZ53" i="1"/>
  <c r="AZ50" i="1"/>
  <c r="AZ47" i="1"/>
  <c r="CP56" i="1"/>
  <c r="CP53" i="1"/>
  <c r="CP50" i="1"/>
  <c r="CP47" i="1"/>
  <c r="CP22" i="1"/>
  <c r="DJ22" i="1"/>
  <c r="DW56" i="1"/>
  <c r="DW53" i="1"/>
  <c r="DW50" i="1"/>
  <c r="DW47" i="1"/>
  <c r="DW22" i="1"/>
  <c r="EJ56" i="1"/>
  <c r="EJ53" i="1"/>
  <c r="EJ50" i="1"/>
  <c r="EJ47" i="1"/>
  <c r="EJ22" i="1"/>
  <c r="FX22" i="1"/>
  <c r="GR22" i="1"/>
  <c r="GY22" i="1"/>
  <c r="GY17" i="1"/>
  <c r="GY50" i="1" s="1"/>
  <c r="HU56" i="1"/>
  <c r="HU53" i="1"/>
  <c r="HU50" i="1"/>
  <c r="HU47" i="1"/>
  <c r="IO56" i="1"/>
  <c r="IO50" i="1"/>
  <c r="IO47" i="1"/>
  <c r="IU53" i="1"/>
  <c r="IU17" i="1"/>
  <c r="IU47" i="1" s="1"/>
  <c r="JD53" i="1"/>
  <c r="JD50" i="1"/>
  <c r="JD56" i="1"/>
  <c r="JD47" i="1"/>
  <c r="JD22" i="1"/>
  <c r="JJ56" i="1"/>
  <c r="JJ53" i="1"/>
  <c r="JJ50" i="1"/>
  <c r="JJ47" i="1"/>
  <c r="JJ22" i="1"/>
  <c r="JX56" i="1"/>
  <c r="JX53" i="1"/>
  <c r="JX50" i="1"/>
  <c r="JX47" i="1"/>
  <c r="KD56" i="1"/>
  <c r="KD53" i="1"/>
  <c r="KD50" i="1"/>
  <c r="KD47" i="1"/>
  <c r="KD22" i="1"/>
  <c r="KK22" i="1"/>
  <c r="KK17" i="1"/>
  <c r="KK56" i="1" s="1"/>
  <c r="BJ58" i="1"/>
  <c r="BJ52" i="1"/>
  <c r="BJ49" i="1"/>
  <c r="BJ55" i="1"/>
  <c r="BJ23" i="1"/>
  <c r="CA17" i="1"/>
  <c r="CA47" i="1" s="1"/>
  <c r="CQ58" i="1"/>
  <c r="CQ52" i="1"/>
  <c r="CQ55" i="1"/>
  <c r="CQ49" i="1"/>
  <c r="CQ23" i="1"/>
  <c r="FX17" i="1"/>
  <c r="FX50" i="1" s="1"/>
  <c r="GR17" i="1"/>
  <c r="GR50" i="1" s="1"/>
  <c r="HN17" i="1"/>
  <c r="HN56" i="1" s="1"/>
  <c r="IH17" i="1"/>
  <c r="IH50" i="1" s="1"/>
  <c r="JE58" i="1"/>
  <c r="JE55" i="1"/>
  <c r="JE52" i="1"/>
  <c r="JE49" i="1"/>
  <c r="JE23" i="1"/>
  <c r="JY58" i="1"/>
  <c r="JY55" i="1"/>
  <c r="JY52" i="1"/>
  <c r="JY49" i="1"/>
  <c r="HD19" i="1"/>
  <c r="KA19" i="1"/>
  <c r="BT20" i="1"/>
  <c r="IP21" i="1"/>
  <c r="BJ22" i="1"/>
  <c r="IH22" i="1"/>
  <c r="IA24" i="1"/>
  <c r="HZ24" i="1"/>
  <c r="KS48" i="1"/>
  <c r="KS31" i="1"/>
  <c r="DZ31" i="1"/>
  <c r="DZ61" i="1" s="1"/>
  <c r="FD30" i="1"/>
  <c r="KX30" i="1" s="1"/>
  <c r="IM53" i="1"/>
  <c r="BQ21" i="1"/>
  <c r="BQ19" i="1"/>
  <c r="I21" i="1"/>
  <c r="I19" i="1"/>
  <c r="AW21" i="1"/>
  <c r="AW19" i="1"/>
  <c r="BC21" i="1"/>
  <c r="BC19" i="1"/>
  <c r="BW21" i="1"/>
  <c r="BW19" i="1"/>
  <c r="CD21" i="1"/>
  <c r="CD19" i="1"/>
  <c r="DE21" i="1"/>
  <c r="DE19" i="1"/>
  <c r="DY21" i="1"/>
  <c r="DY19" i="1"/>
  <c r="EY21" i="1"/>
  <c r="EY19" i="1"/>
  <c r="FS21" i="1"/>
  <c r="FS19" i="1"/>
  <c r="HN21" i="1"/>
  <c r="HN19" i="1"/>
  <c r="IH21" i="1"/>
  <c r="IH19" i="1"/>
  <c r="JO21" i="1"/>
  <c r="JO19" i="1"/>
  <c r="IA19" i="1"/>
  <c r="KP19" i="1"/>
  <c r="KW13" i="1"/>
  <c r="AD20" i="1"/>
  <c r="HZ20" i="1"/>
  <c r="KU14" i="1"/>
  <c r="AC21" i="1"/>
  <c r="GG21" i="1"/>
  <c r="G56" i="1"/>
  <c r="G53" i="1"/>
  <c r="G50" i="1"/>
  <c r="G47" i="1"/>
  <c r="G22" i="1"/>
  <c r="N22" i="1"/>
  <c r="T56" i="1"/>
  <c r="T53" i="1"/>
  <c r="T50" i="1"/>
  <c r="T47" i="1"/>
  <c r="T22" i="1"/>
  <c r="AH22" i="1"/>
  <c r="AN56" i="1"/>
  <c r="AN53" i="1"/>
  <c r="AN50" i="1"/>
  <c r="AN47" i="1"/>
  <c r="AN22" i="1"/>
  <c r="AU56" i="1"/>
  <c r="AU53" i="1"/>
  <c r="AU50" i="1"/>
  <c r="AU47" i="1"/>
  <c r="AU22" i="1"/>
  <c r="BJ56" i="1"/>
  <c r="BJ53" i="1"/>
  <c r="BJ50" i="1"/>
  <c r="BJ47" i="1"/>
  <c r="BQ56" i="1"/>
  <c r="BQ53" i="1"/>
  <c r="BQ50" i="1"/>
  <c r="BQ47" i="1"/>
  <c r="CF56" i="1"/>
  <c r="CF53" i="1"/>
  <c r="CF50" i="1"/>
  <c r="CF47" i="1"/>
  <c r="CF22" i="1"/>
  <c r="CL56" i="1"/>
  <c r="CL53" i="1"/>
  <c r="CL50" i="1"/>
  <c r="CL47" i="1"/>
  <c r="CL22" i="1"/>
  <c r="CS22" i="1"/>
  <c r="CZ22" i="1"/>
  <c r="DF56" i="1"/>
  <c r="DF53" i="1"/>
  <c r="DF50" i="1"/>
  <c r="DF47" i="1"/>
  <c r="DF22" i="1"/>
  <c r="DM53" i="1"/>
  <c r="DM56" i="1"/>
  <c r="DM50" i="1"/>
  <c r="DM47" i="1"/>
  <c r="DM22" i="1"/>
  <c r="DZ56" i="1"/>
  <c r="DZ50" i="1"/>
  <c r="DZ47" i="1"/>
  <c r="DZ53" i="1"/>
  <c r="DZ22" i="1"/>
  <c r="EG56" i="1"/>
  <c r="EG53" i="1"/>
  <c r="EG50" i="1"/>
  <c r="EG47" i="1"/>
  <c r="EG22" i="1"/>
  <c r="ET22" i="1"/>
  <c r="FH22" i="1"/>
  <c r="FN22" i="1"/>
  <c r="FU22" i="1"/>
  <c r="FU17" i="1"/>
  <c r="GB22" i="1"/>
  <c r="GH16" i="1"/>
  <c r="GV22" i="1"/>
  <c r="HB22" i="1"/>
  <c r="HI22" i="1"/>
  <c r="HQ50" i="1"/>
  <c r="HQ17" i="1"/>
  <c r="HQ47" i="1" s="1"/>
  <c r="IK17" i="1"/>
  <c r="IK47" i="1" s="1"/>
  <c r="IY56" i="1"/>
  <c r="IY53" i="1"/>
  <c r="IY47" i="1"/>
  <c r="IY50" i="1"/>
  <c r="JG22" i="1"/>
  <c r="JG17" i="1"/>
  <c r="JN56" i="1"/>
  <c r="JN50" i="1"/>
  <c r="JN47" i="1"/>
  <c r="JN22" i="1"/>
  <c r="JT16" i="1"/>
  <c r="KA22" i="1"/>
  <c r="KA17" i="1"/>
  <c r="KA50" i="1" s="1"/>
  <c r="KH56" i="1"/>
  <c r="KH53" i="1"/>
  <c r="KH50" i="1"/>
  <c r="KH47" i="1"/>
  <c r="KH22" i="1"/>
  <c r="KN56" i="1"/>
  <c r="KN53" i="1"/>
  <c r="KN50" i="1"/>
  <c r="KN47" i="1"/>
  <c r="KN22" i="1"/>
  <c r="N17" i="1"/>
  <c r="N53" i="1" s="1"/>
  <c r="S17" i="1"/>
  <c r="S56" i="1" s="1"/>
  <c r="X17" i="1"/>
  <c r="AH17" i="1"/>
  <c r="AH47" i="1" s="1"/>
  <c r="AM17" i="1"/>
  <c r="AM53" i="1" s="1"/>
  <c r="AR17" i="1"/>
  <c r="AR47" i="1" s="1"/>
  <c r="BC17" i="1"/>
  <c r="BM17" i="1"/>
  <c r="BM53" i="1" s="1"/>
  <c r="BW17" i="1"/>
  <c r="BW56" i="1" s="1"/>
  <c r="CD17" i="1"/>
  <c r="CD53" i="1" s="1"/>
  <c r="CI17" i="1"/>
  <c r="CI47" i="1" s="1"/>
  <c r="CS17" i="1"/>
  <c r="CS53" i="1" s="1"/>
  <c r="CZ17" i="1"/>
  <c r="CZ50" i="1" s="1"/>
  <c r="DE17" i="1"/>
  <c r="DE50" i="1" s="1"/>
  <c r="DJ17" i="1"/>
  <c r="DY17" i="1"/>
  <c r="DY47" i="1" s="1"/>
  <c r="ED17" i="1"/>
  <c r="ED56" i="1" s="1"/>
  <c r="EN17" i="1"/>
  <c r="EN56" i="1" s="1"/>
  <c r="ET17" i="1"/>
  <c r="ET50" i="1" s="1"/>
  <c r="FH17" i="1"/>
  <c r="FH53" i="1" s="1"/>
  <c r="FN17" i="1"/>
  <c r="FN53" i="1" s="1"/>
  <c r="GB17" i="1"/>
  <c r="GB50" i="1" s="1"/>
  <c r="GV17" i="1"/>
  <c r="HB17" i="1"/>
  <c r="HB56" i="1" s="1"/>
  <c r="HI17" i="1"/>
  <c r="HI56" i="1" s="1"/>
  <c r="IE17" i="1"/>
  <c r="IE56" i="1" s="1"/>
  <c r="IR17" i="1"/>
  <c r="IR53" i="1" s="1"/>
  <c r="L19" i="1"/>
  <c r="AM19" i="1"/>
  <c r="AU19" i="1"/>
  <c r="BM19" i="1"/>
  <c r="BV19" i="1"/>
  <c r="CN19" i="1"/>
  <c r="CV19" i="1"/>
  <c r="DW19" i="1"/>
  <c r="EG19" i="1"/>
  <c r="EX19" i="1"/>
  <c r="FH19" i="1"/>
  <c r="FP19" i="1"/>
  <c r="GQ19" i="1"/>
  <c r="GY19" i="1"/>
  <c r="HQ19" i="1"/>
  <c r="IR19" i="1"/>
  <c r="AP20" i="1"/>
  <c r="AZ20" i="1"/>
  <c r="BM20" i="1"/>
  <c r="CA20" i="1"/>
  <c r="CX20" i="1"/>
  <c r="DY20" i="1"/>
  <c r="EL20" i="1"/>
  <c r="EY20" i="1"/>
  <c r="FZ20" i="1"/>
  <c r="HA20" i="1"/>
  <c r="JV20" i="1"/>
  <c r="Q21" i="1"/>
  <c r="AR21" i="1"/>
  <c r="BR21" i="1"/>
  <c r="CS21" i="1"/>
  <c r="EG21" i="1"/>
  <c r="ET21" i="1"/>
  <c r="FH21" i="1"/>
  <c r="FU21" i="1"/>
  <c r="IW21" i="1"/>
  <c r="KK21" i="1"/>
  <c r="S22" i="1"/>
  <c r="AF22" i="1"/>
  <c r="AS22" i="1"/>
  <c r="BC22" i="1"/>
  <c r="BQ22" i="1"/>
  <c r="HN22" i="1"/>
  <c r="IO22" i="1"/>
  <c r="JL22" i="1"/>
  <c r="KM22" i="1"/>
  <c r="G23" i="1"/>
  <c r="AU23" i="1"/>
  <c r="JN23" i="1"/>
  <c r="KN23" i="1"/>
  <c r="AC24" i="1"/>
  <c r="BG24" i="1"/>
  <c r="JQ24" i="1"/>
  <c r="JX60" i="1"/>
  <c r="JX24" i="1"/>
  <c r="KR27" i="1"/>
  <c r="AD48" i="1"/>
  <c r="AD31" i="1"/>
  <c r="KX28" i="1"/>
  <c r="DR48" i="1"/>
  <c r="FC48" i="1"/>
  <c r="FC31" i="1"/>
  <c r="GH48" i="1"/>
  <c r="GH31" i="1"/>
  <c r="IA49" i="1"/>
  <c r="IA48" i="1"/>
  <c r="IA31" i="1"/>
  <c r="KP49" i="1"/>
  <c r="KP48" i="1"/>
  <c r="KP31" i="1"/>
  <c r="GO54" i="1"/>
  <c r="GO37" i="1"/>
  <c r="AA57" i="1"/>
  <c r="AA40" i="1"/>
  <c r="BG57" i="1"/>
  <c r="BG58" i="1"/>
  <c r="BG40" i="1"/>
  <c r="DO60" i="1"/>
  <c r="DO57" i="1"/>
  <c r="DO58" i="1"/>
  <c r="DT38" i="1"/>
  <c r="DW45" i="1"/>
  <c r="AA60" i="1"/>
  <c r="BG60" i="1"/>
  <c r="DU60" i="1"/>
  <c r="KU27" i="1"/>
  <c r="AC49" i="1"/>
  <c r="AC48" i="1"/>
  <c r="BH48" i="1"/>
  <c r="BH31" i="1"/>
  <c r="FA48" i="1"/>
  <c r="FA49" i="1"/>
  <c r="GG49" i="1"/>
  <c r="GG48" i="1"/>
  <c r="GG31" i="1"/>
  <c r="HZ48" i="1"/>
  <c r="HZ49" i="1"/>
  <c r="JT48" i="1"/>
  <c r="JT31" i="1"/>
  <c r="KX29" i="1"/>
  <c r="HZ47" i="1"/>
  <c r="KU29" i="1"/>
  <c r="HX30" i="1"/>
  <c r="AC31" i="1"/>
  <c r="BE34" i="1"/>
  <c r="BH54" i="1"/>
  <c r="FA54" i="1"/>
  <c r="FA55" i="1"/>
  <c r="FA37" i="1"/>
  <c r="FP60" i="1"/>
  <c r="FP55" i="1"/>
  <c r="FP54" i="1"/>
  <c r="GE35" i="1"/>
  <c r="JN60" i="1"/>
  <c r="JN55" i="1"/>
  <c r="JN54" i="1"/>
  <c r="BG53" i="1"/>
  <c r="GY53" i="1"/>
  <c r="HX36" i="1"/>
  <c r="JN53" i="1"/>
  <c r="BH37" i="1"/>
  <c r="FP37" i="1"/>
  <c r="FP61" i="1" s="1"/>
  <c r="JN37" i="1"/>
  <c r="FA58" i="1"/>
  <c r="FA57" i="1"/>
  <c r="FR58" i="1"/>
  <c r="FR57" i="1"/>
  <c r="FR40" i="1"/>
  <c r="FR61" i="1" s="1"/>
  <c r="GG38" i="1"/>
  <c r="HA57" i="1"/>
  <c r="HA58" i="1"/>
  <c r="HA40" i="1"/>
  <c r="IO57" i="1"/>
  <c r="IO58" i="1"/>
  <c r="IO40" i="1"/>
  <c r="JS38" i="1"/>
  <c r="JS60" i="1" s="1"/>
  <c r="KS57" i="1"/>
  <c r="KP56" i="1"/>
  <c r="KX39" i="1"/>
  <c r="L61" i="1"/>
  <c r="Y61" i="1"/>
  <c r="BL61" i="1"/>
  <c r="BR61" i="1"/>
  <c r="DM61" i="1"/>
  <c r="EB61" i="1"/>
  <c r="EI61" i="1"/>
  <c r="EO61" i="1"/>
  <c r="EV61" i="1"/>
  <c r="GJ61" i="1"/>
  <c r="IE61" i="1"/>
  <c r="IK61" i="1"/>
  <c r="JX61" i="1"/>
  <c r="KD61" i="1"/>
  <c r="KK61" i="1"/>
  <c r="KK45" i="1"/>
  <c r="KS40" i="1"/>
  <c r="KX41" i="1"/>
  <c r="FS43" i="1"/>
  <c r="GH42" i="1"/>
  <c r="GH43" i="1" s="1"/>
  <c r="GY61" i="1"/>
  <c r="HX42" i="1"/>
  <c r="JQ41" i="1"/>
  <c r="JQ43" i="1" s="1"/>
  <c r="J61" i="1"/>
  <c r="J43" i="1"/>
  <c r="J45" i="1" s="1"/>
  <c r="AD42" i="1"/>
  <c r="EN61" i="1"/>
  <c r="EN43" i="1"/>
  <c r="EN45" i="1" s="1"/>
  <c r="FC42" i="1"/>
  <c r="FC61" i="1" s="1"/>
  <c r="GE42" i="1"/>
  <c r="KU42" i="1" s="1"/>
  <c r="FW61" i="1"/>
  <c r="FW43" i="1"/>
  <c r="FW45" i="1" s="1"/>
  <c r="HA61" i="1"/>
  <c r="HA43" i="1"/>
  <c r="HZ42" i="1"/>
  <c r="AD60" i="1"/>
  <c r="FC60" i="1"/>
  <c r="KP60" i="1"/>
  <c r="BE48" i="1"/>
  <c r="DT48" i="1"/>
  <c r="DT31" i="1"/>
  <c r="FD48" i="1"/>
  <c r="GO48" i="1"/>
  <c r="KR31" i="1"/>
  <c r="KW30" i="1"/>
  <c r="AA51" i="1"/>
  <c r="AA34" i="1"/>
  <c r="BG51" i="1"/>
  <c r="BG52" i="1"/>
  <c r="DU51" i="1"/>
  <c r="GE51" i="1"/>
  <c r="GE34" i="1"/>
  <c r="GO51" i="1"/>
  <c r="JQ51" i="1"/>
  <c r="KR51" i="1"/>
  <c r="I60" i="1"/>
  <c r="I54" i="1"/>
  <c r="I37" i="1"/>
  <c r="I45" i="1" s="1"/>
  <c r="HB54" i="1"/>
  <c r="HB60" i="1"/>
  <c r="HB55" i="1"/>
  <c r="IA35" i="1"/>
  <c r="IA60" i="1" s="1"/>
  <c r="HB37" i="1"/>
  <c r="HB61" i="1" s="1"/>
  <c r="IM60" i="1"/>
  <c r="IM55" i="1"/>
  <c r="IM54" i="1"/>
  <c r="JL60" i="1"/>
  <c r="JL55" i="1"/>
  <c r="JL54" i="1"/>
  <c r="JQ35" i="1"/>
  <c r="JS54" i="1"/>
  <c r="KS54" i="1"/>
  <c r="FR53" i="1"/>
  <c r="GG36" i="1"/>
  <c r="GG53" i="1" s="1"/>
  <c r="JL53" i="1"/>
  <c r="JQ36" i="1"/>
  <c r="IM37" i="1"/>
  <c r="AC57" i="1"/>
  <c r="AC58" i="1"/>
  <c r="AC40" i="1"/>
  <c r="BH57" i="1"/>
  <c r="BH40" i="1"/>
  <c r="GH57" i="1"/>
  <c r="GO57" i="1"/>
  <c r="BG56" i="1"/>
  <c r="AF61" i="1"/>
  <c r="AM61" i="1"/>
  <c r="AS61" i="1"/>
  <c r="AZ61" i="1"/>
  <c r="BV45" i="1"/>
  <c r="CB45" i="1"/>
  <c r="CI45" i="1"/>
  <c r="CV45" i="1"/>
  <c r="DC45" i="1"/>
  <c r="DJ45" i="1"/>
  <c r="FH61" i="1"/>
  <c r="FN61" i="1"/>
  <c r="GC61" i="1"/>
  <c r="GO40" i="1"/>
  <c r="GV61" i="1"/>
  <c r="HD61" i="1"/>
  <c r="HK61" i="1"/>
  <c r="HQ61" i="1"/>
  <c r="IW61" i="1"/>
  <c r="JD61" i="1"/>
  <c r="JJ61" i="1"/>
  <c r="JJ45" i="1"/>
  <c r="AA43" i="1"/>
  <c r="FP43" i="1"/>
  <c r="GE41" i="1"/>
  <c r="FR43" i="1"/>
  <c r="GG42" i="1"/>
  <c r="GG43" i="1" s="1"/>
  <c r="BE31" i="1"/>
  <c r="BE61" i="1" s="1"/>
  <c r="HZ31" i="1"/>
  <c r="AC52" i="1"/>
  <c r="AC51" i="1"/>
  <c r="AC34" i="1"/>
  <c r="KW32" i="1"/>
  <c r="BH51" i="1"/>
  <c r="BH34" i="1"/>
  <c r="FA51" i="1"/>
  <c r="FA52" i="1"/>
  <c r="GG52" i="1"/>
  <c r="GG51" i="1"/>
  <c r="GG34" i="1"/>
  <c r="HX32" i="1"/>
  <c r="KU32" i="1" s="1"/>
  <c r="JS51" i="1"/>
  <c r="KS51" i="1"/>
  <c r="KP50" i="1"/>
  <c r="DU34" i="1"/>
  <c r="DU45" i="1" s="1"/>
  <c r="GO34" i="1"/>
  <c r="KR34" i="1"/>
  <c r="FS60" i="1"/>
  <c r="FS54" i="1"/>
  <c r="FS37" i="1"/>
  <c r="FS61" i="1" s="1"/>
  <c r="GH35" i="1"/>
  <c r="KX35" i="1" s="1"/>
  <c r="GY60" i="1"/>
  <c r="GY54" i="1"/>
  <c r="HX35" i="1"/>
  <c r="IO60" i="1"/>
  <c r="IO54" i="1"/>
  <c r="IO55" i="1"/>
  <c r="IO37" i="1"/>
  <c r="HB53" i="1"/>
  <c r="IA36" i="1"/>
  <c r="IO53" i="1"/>
  <c r="JS36" i="1"/>
  <c r="JS55" i="1" s="1"/>
  <c r="AA37" i="1"/>
  <c r="AA61" i="1" s="1"/>
  <c r="BG37" i="1"/>
  <c r="JL37" i="1"/>
  <c r="JL45" i="1" s="1"/>
  <c r="KS37" i="1"/>
  <c r="DU57" i="1"/>
  <c r="GJ60" i="1"/>
  <c r="GJ57" i="1"/>
  <c r="JQ57" i="1"/>
  <c r="KR57" i="1"/>
  <c r="KW39" i="1"/>
  <c r="Q61" i="1"/>
  <c r="X61" i="1"/>
  <c r="AH45" i="1"/>
  <c r="AU45" i="1"/>
  <c r="BB45" i="1"/>
  <c r="EG61" i="1"/>
  <c r="ET61" i="1"/>
  <c r="FA40" i="1"/>
  <c r="FA61" i="1" s="1"/>
  <c r="FI61" i="1"/>
  <c r="GH40" i="1"/>
  <c r="GQ61" i="1"/>
  <c r="GW61" i="1"/>
  <c r="IC61" i="1"/>
  <c r="IJ61" i="1"/>
  <c r="IJ45" i="1"/>
  <c r="IR61" i="1"/>
  <c r="IY61" i="1"/>
  <c r="JE61" i="1"/>
  <c r="KR40" i="1"/>
  <c r="KR61" i="1" s="1"/>
  <c r="KW41" i="1"/>
  <c r="BG47" i="1"/>
  <c r="BE51" i="1"/>
  <c r="DT51" i="1"/>
  <c r="FD51" i="1"/>
  <c r="IA52" i="1"/>
  <c r="IA51" i="1"/>
  <c r="KP52" i="1"/>
  <c r="KP51" i="1"/>
  <c r="HZ50" i="1"/>
  <c r="IA34" i="1"/>
  <c r="KP34" i="1"/>
  <c r="AA54" i="1"/>
  <c r="BG55" i="1"/>
  <c r="BG54" i="1"/>
  <c r="DU54" i="1"/>
  <c r="KR54" i="1"/>
  <c r="KP53" i="1"/>
  <c r="KR37" i="1"/>
  <c r="BE57" i="1"/>
  <c r="DM58" i="1"/>
  <c r="DM60" i="1"/>
  <c r="DM57" i="1"/>
  <c r="FD57" i="1"/>
  <c r="IA57" i="1"/>
  <c r="IA58" i="1"/>
  <c r="JN58" i="1"/>
  <c r="JN57" i="1"/>
  <c r="KP57" i="1"/>
  <c r="KP58" i="1"/>
  <c r="HZ56" i="1"/>
  <c r="I61" i="1"/>
  <c r="O61" i="1"/>
  <c r="V61" i="1"/>
  <c r="AI61" i="1"/>
  <c r="AP61" i="1"/>
  <c r="AW61" i="1"/>
  <c r="BC61" i="1"/>
  <c r="BJ61" i="1"/>
  <c r="BQ61" i="1"/>
  <c r="BW61" i="1"/>
  <c r="CD61" i="1"/>
  <c r="CK61" i="1"/>
  <c r="CQ61" i="1"/>
  <c r="CX61" i="1"/>
  <c r="DE61" i="1"/>
  <c r="DK61" i="1"/>
  <c r="DY61" i="1"/>
  <c r="EE61" i="1"/>
  <c r="EL61" i="1"/>
  <c r="ES61" i="1"/>
  <c r="EY61" i="1"/>
  <c r="FF61" i="1"/>
  <c r="FM61" i="1"/>
  <c r="FZ61" i="1"/>
  <c r="GM61" i="1"/>
  <c r="GT61" i="1"/>
  <c r="HG61" i="1"/>
  <c r="HN61" i="1"/>
  <c r="HU61" i="1"/>
  <c r="IA40" i="1"/>
  <c r="IH61" i="1"/>
  <c r="JB61" i="1"/>
  <c r="JI61" i="1"/>
  <c r="JV61" i="1"/>
  <c r="KC61" i="1"/>
  <c r="KI61" i="1"/>
  <c r="KP40" i="1"/>
  <c r="DR43" i="1"/>
  <c r="HZ43" i="1"/>
  <c r="IO61" i="1"/>
  <c r="IO43" i="1"/>
  <c r="JN43" i="1"/>
  <c r="JS42" i="1"/>
  <c r="JS43" i="1" s="1"/>
  <c r="Q45" i="1"/>
  <c r="X45" i="1"/>
  <c r="AI45" i="1"/>
  <c r="AP45" i="1"/>
  <c r="AW45" i="1"/>
  <c r="BC45" i="1"/>
  <c r="BM45" i="1"/>
  <c r="BT45" i="1"/>
  <c r="CA45" i="1"/>
  <c r="CG45" i="1"/>
  <c r="CN45" i="1"/>
  <c r="CU45" i="1"/>
  <c r="DA45" i="1"/>
  <c r="DH45" i="1"/>
  <c r="DO45" i="1"/>
  <c r="DY45" i="1"/>
  <c r="EE45" i="1"/>
  <c r="EL45" i="1"/>
  <c r="ET45" i="1"/>
  <c r="FU45" i="1"/>
  <c r="GB45" i="1"/>
  <c r="GV45" i="1"/>
  <c r="HP45" i="1"/>
  <c r="HV45" i="1"/>
  <c r="IF45" i="1"/>
  <c r="IR45" i="1"/>
  <c r="JG45" i="1"/>
  <c r="KH45" i="1"/>
  <c r="KN45" i="1"/>
  <c r="HF61" i="1"/>
  <c r="HF43" i="1"/>
  <c r="HF45" i="1" s="1"/>
  <c r="IP61" i="1"/>
  <c r="IP43" i="1"/>
  <c r="JO61" i="1"/>
  <c r="JO43" i="1"/>
  <c r="JO45" i="1" s="1"/>
  <c r="JT42" i="1"/>
  <c r="JT43" i="1" s="1"/>
  <c r="L45" i="1"/>
  <c r="Y45" i="1"/>
  <c r="AK45" i="1"/>
  <c r="AR45" i="1"/>
  <c r="AX45" i="1"/>
  <c r="DZ45" i="1"/>
  <c r="EG45" i="1"/>
  <c r="EO45" i="1"/>
  <c r="EV45" i="1"/>
  <c r="FF45" i="1"/>
  <c r="FM45" i="1"/>
  <c r="GC45" i="1"/>
  <c r="GQ45" i="1"/>
  <c r="GW45" i="1"/>
  <c r="HK45" i="1"/>
  <c r="HQ45" i="1"/>
  <c r="IT61" i="1"/>
  <c r="IT43" i="1"/>
  <c r="IT45" i="1" s="1"/>
  <c r="AF45" i="1"/>
  <c r="AM45" i="1"/>
  <c r="AS45" i="1"/>
  <c r="AZ45" i="1"/>
  <c r="BJ45" i="1"/>
  <c r="BQ45" i="1"/>
  <c r="BW45" i="1"/>
  <c r="CD45" i="1"/>
  <c r="CK45" i="1"/>
  <c r="CQ45" i="1"/>
  <c r="CX45" i="1"/>
  <c r="DE45" i="1"/>
  <c r="DK45" i="1"/>
  <c r="EB45" i="1"/>
  <c r="EI45" i="1"/>
  <c r="FH45" i="1"/>
  <c r="FN45" i="1"/>
  <c r="GJ45" i="1"/>
  <c r="GR45" i="1"/>
  <c r="HD45" i="1"/>
  <c r="HL45" i="1"/>
  <c r="HS45" i="1"/>
  <c r="IC45" i="1"/>
  <c r="IW45" i="1"/>
  <c r="JD45" i="1"/>
  <c r="JX45" i="1"/>
  <c r="KD45" i="1"/>
  <c r="AC60" i="1"/>
  <c r="BH60" i="1"/>
  <c r="FA60" i="1"/>
  <c r="AA48" i="1"/>
  <c r="BG48" i="1"/>
  <c r="BG49" i="1"/>
  <c r="DU48" i="1"/>
  <c r="GE48" i="1"/>
  <c r="JQ48" i="1"/>
  <c r="KR48" i="1"/>
  <c r="IA47" i="1"/>
  <c r="KP47" i="1"/>
  <c r="BG31" i="1"/>
  <c r="GE31" i="1"/>
  <c r="AD51" i="1"/>
  <c r="DR51" i="1"/>
  <c r="FC51" i="1"/>
  <c r="GH51" i="1"/>
  <c r="HZ51" i="1"/>
  <c r="HZ52" i="1"/>
  <c r="JT51" i="1"/>
  <c r="AC50" i="1"/>
  <c r="FA50" i="1"/>
  <c r="GG50" i="1"/>
  <c r="FD34" i="1"/>
  <c r="HZ34" i="1"/>
  <c r="JT34" i="1"/>
  <c r="BE54" i="1"/>
  <c r="DT54" i="1"/>
  <c r="FD54" i="1"/>
  <c r="KP54" i="1"/>
  <c r="KP55" i="1"/>
  <c r="KP37" i="1"/>
  <c r="AD57" i="1"/>
  <c r="DR38" i="1"/>
  <c r="FC57" i="1"/>
  <c r="GE57" i="1"/>
  <c r="JT57" i="1"/>
  <c r="AC56" i="1"/>
  <c r="FA56" i="1"/>
  <c r="GG56" i="1"/>
  <c r="G61" i="1"/>
  <c r="N61" i="1"/>
  <c r="T61" i="1"/>
  <c r="AH61" i="1"/>
  <c r="AN61" i="1"/>
  <c r="AU61" i="1"/>
  <c r="BB61" i="1"/>
  <c r="BO61" i="1"/>
  <c r="BV61" i="1"/>
  <c r="CB61" i="1"/>
  <c r="CI61" i="1"/>
  <c r="CP61" i="1"/>
  <c r="CV61" i="1"/>
  <c r="DC61" i="1"/>
  <c r="DJ61" i="1"/>
  <c r="DP61" i="1"/>
  <c r="DW61" i="1"/>
  <c r="ED61" i="1"/>
  <c r="EJ61" i="1"/>
  <c r="EQ61" i="1"/>
  <c r="EX61" i="1"/>
  <c r="FD40" i="1"/>
  <c r="FK61" i="1"/>
  <c r="FK45" i="1"/>
  <c r="FX61" i="1"/>
  <c r="FX45" i="1"/>
  <c r="GE40" i="1"/>
  <c r="GR61" i="1"/>
  <c r="HL61" i="1"/>
  <c r="HS61" i="1"/>
  <c r="IF61" i="1"/>
  <c r="IZ61" i="1"/>
  <c r="IZ45" i="1"/>
  <c r="JG61" i="1"/>
  <c r="JN40" i="1"/>
  <c r="JN61" i="1" s="1"/>
  <c r="JT40" i="1"/>
  <c r="KA61" i="1"/>
  <c r="KA45" i="1"/>
  <c r="KH61" i="1"/>
  <c r="KN61" i="1"/>
  <c r="AC43" i="1"/>
  <c r="FA43" i="1"/>
  <c r="FA45" i="1" s="1"/>
  <c r="BG61" i="1"/>
  <c r="DU61" i="1"/>
  <c r="HB43" i="1"/>
  <c r="IA42" i="1"/>
  <c r="IM61" i="1"/>
  <c r="O45" i="1"/>
  <c r="V45" i="1"/>
  <c r="BL45" i="1"/>
  <c r="BR45" i="1"/>
  <c r="BY45" i="1"/>
  <c r="CF45" i="1"/>
  <c r="CL45" i="1"/>
  <c r="CS45" i="1"/>
  <c r="CZ45" i="1"/>
  <c r="DF45" i="1"/>
  <c r="DM45" i="1"/>
  <c r="ES45" i="1"/>
  <c r="EY45" i="1"/>
  <c r="FI45" i="1"/>
  <c r="GL45" i="1"/>
  <c r="IE45" i="1"/>
  <c r="IK45" i="1"/>
  <c r="IY45" i="1"/>
  <c r="JE45" i="1"/>
  <c r="JY45" i="1"/>
  <c r="KF45" i="1"/>
  <c r="KM45" i="1"/>
  <c r="N45" i="1"/>
  <c r="AN45" i="1"/>
  <c r="BO45" i="1"/>
  <c r="CP45" i="1"/>
  <c r="DP45" i="1"/>
  <c r="EQ45" i="1"/>
  <c r="FZ45" i="1"/>
  <c r="GM45" i="1"/>
  <c r="GT45" i="1"/>
  <c r="HG45" i="1"/>
  <c r="HN45" i="1"/>
  <c r="HU45" i="1"/>
  <c r="IH45" i="1"/>
  <c r="JB45" i="1"/>
  <c r="JI45" i="1"/>
  <c r="JV45" i="1"/>
  <c r="KC45" i="1"/>
  <c r="KI45" i="1"/>
  <c r="KP61" i="1"/>
  <c r="HF50" i="1" l="1"/>
  <c r="KC50" i="1"/>
  <c r="IK53" i="1"/>
  <c r="KK47" i="1"/>
  <c r="HZ60" i="1"/>
  <c r="HA55" i="1"/>
  <c r="JO50" i="1"/>
  <c r="IF47" i="1"/>
  <c r="JQ19" i="1"/>
  <c r="BG45" i="1"/>
  <c r="KK50" i="1"/>
  <c r="HA53" i="1"/>
  <c r="EQ47" i="1"/>
  <c r="IT53" i="1"/>
  <c r="EB47" i="1"/>
  <c r="CN50" i="1"/>
  <c r="DO21" i="1"/>
  <c r="DT19" i="1"/>
  <c r="DT20" i="1"/>
  <c r="DT21" i="1"/>
  <c r="IO45" i="1"/>
  <c r="IP45" i="1"/>
  <c r="KX36" i="1"/>
  <c r="IM45" i="1"/>
  <c r="HA45" i="1"/>
  <c r="KU48" i="1"/>
  <c r="HX48" i="1"/>
  <c r="FR45" i="1"/>
  <c r="JS21" i="1"/>
  <c r="JS20" i="1"/>
  <c r="JS22" i="1"/>
  <c r="JS19" i="1"/>
  <c r="BH61" i="1"/>
  <c r="BE45" i="1"/>
  <c r="HB47" i="1"/>
  <c r="FH47" i="1"/>
  <c r="EN50" i="1"/>
  <c r="AH50" i="1"/>
  <c r="N50" i="1"/>
  <c r="GR53" i="1"/>
  <c r="FX53" i="1"/>
  <c r="JL56" i="1"/>
  <c r="IP47" i="1"/>
  <c r="IJ56" i="1"/>
  <c r="IC56" i="1"/>
  <c r="ES53" i="1"/>
  <c r="EX50" i="1"/>
  <c r="EQ56" i="1"/>
  <c r="Q47" i="1"/>
  <c r="IF56" i="1"/>
  <c r="EV56" i="1"/>
  <c r="AP47" i="1"/>
  <c r="BL47" i="1"/>
  <c r="HZ19" i="1"/>
  <c r="JS23" i="1"/>
  <c r="HD47" i="1"/>
  <c r="FW53" i="1"/>
  <c r="FP47" i="1"/>
  <c r="DO56" i="1"/>
  <c r="CN56" i="1"/>
  <c r="KR45" i="1"/>
  <c r="KS45" i="1"/>
  <c r="HQ53" i="1"/>
  <c r="HI47" i="1"/>
  <c r="GB47" i="1"/>
  <c r="FN50" i="1"/>
  <c r="FH50" i="1"/>
  <c r="CS47" i="1"/>
  <c r="AH56" i="1"/>
  <c r="CA50" i="1"/>
  <c r="IP50" i="1"/>
  <c r="GM47" i="1"/>
  <c r="EY53" i="1"/>
  <c r="ES56" i="1"/>
  <c r="BV47" i="1"/>
  <c r="S50" i="1"/>
  <c r="HF47" i="1"/>
  <c r="FK50" i="1"/>
  <c r="JO47" i="1"/>
  <c r="IT50" i="1"/>
  <c r="AP50" i="1"/>
  <c r="DH50" i="1"/>
  <c r="BL50" i="1"/>
  <c r="DR21" i="1"/>
  <c r="CZ47" i="1"/>
  <c r="CS50" i="1"/>
  <c r="BW53" i="1"/>
  <c r="FX47" i="1"/>
  <c r="BM50" i="1"/>
  <c r="IC47" i="1"/>
  <c r="GM50" i="1"/>
  <c r="DY53" i="1"/>
  <c r="AM47" i="1"/>
  <c r="L47" i="1"/>
  <c r="FR56" i="1"/>
  <c r="ED53" i="1"/>
  <c r="JO53" i="1"/>
  <c r="JO55" i="1"/>
  <c r="IP55" i="1"/>
  <c r="FR55" i="1"/>
  <c r="KW11" i="1"/>
  <c r="DA53" i="1"/>
  <c r="HX57" i="1"/>
  <c r="KP45" i="1"/>
  <c r="BH45" i="1"/>
  <c r="BM47" i="1"/>
  <c r="DY56" i="1"/>
  <c r="CD50" i="1"/>
  <c r="L53" i="1"/>
  <c r="BT53" i="1"/>
  <c r="JB53" i="1"/>
  <c r="HD50" i="1"/>
  <c r="FW47" i="1"/>
  <c r="FP50" i="1"/>
  <c r="DO50" i="1"/>
  <c r="DA56" i="1"/>
  <c r="JL61" i="1"/>
  <c r="GE43" i="1"/>
  <c r="KU30" i="1"/>
  <c r="KU31" i="1" s="1"/>
  <c r="GO61" i="1"/>
  <c r="KU35" i="1"/>
  <c r="HX31" i="1"/>
  <c r="HZ22" i="1"/>
  <c r="HZ21" i="1"/>
  <c r="FS45" i="1"/>
  <c r="HX43" i="1"/>
  <c r="KU51" i="1"/>
  <c r="KU12" i="1"/>
  <c r="KU20" i="1" s="1"/>
  <c r="KS20" i="1"/>
  <c r="KS21" i="1"/>
  <c r="KS19" i="1"/>
  <c r="KX54" i="1"/>
  <c r="KX37" i="1"/>
  <c r="GV55" i="1"/>
  <c r="GV58" i="1"/>
  <c r="GV52" i="1"/>
  <c r="GV49" i="1"/>
  <c r="GV23" i="1"/>
  <c r="DJ58" i="1"/>
  <c r="DJ55" i="1"/>
  <c r="DJ52" i="1"/>
  <c r="DJ49" i="1"/>
  <c r="DJ23" i="1"/>
  <c r="BC58" i="1"/>
  <c r="BC52" i="1"/>
  <c r="BC55" i="1"/>
  <c r="BC49" i="1"/>
  <c r="BC23" i="1"/>
  <c r="JG58" i="1"/>
  <c r="JG52" i="1"/>
  <c r="JG55" i="1"/>
  <c r="JG49" i="1"/>
  <c r="JG23" i="1"/>
  <c r="JG53" i="1"/>
  <c r="FU58" i="1"/>
  <c r="FU55" i="1"/>
  <c r="FU52" i="1"/>
  <c r="FU49" i="1"/>
  <c r="FU23" i="1"/>
  <c r="HP58" i="1"/>
  <c r="HP55" i="1"/>
  <c r="HP52" i="1"/>
  <c r="HP49" i="1"/>
  <c r="HP23" i="1"/>
  <c r="EL58" i="1"/>
  <c r="EL55" i="1"/>
  <c r="EL52" i="1"/>
  <c r="EL49" i="1"/>
  <c r="EL23" i="1"/>
  <c r="KS22" i="1"/>
  <c r="KS17" i="1"/>
  <c r="BB50" i="1"/>
  <c r="GL55" i="1"/>
  <c r="GL52" i="1"/>
  <c r="GL49" i="1"/>
  <c r="GL23" i="1"/>
  <c r="CV56" i="1"/>
  <c r="GJ55" i="1"/>
  <c r="GJ52" i="1"/>
  <c r="GJ49" i="1"/>
  <c r="GJ23" i="1"/>
  <c r="GM21" i="1"/>
  <c r="GM19" i="1"/>
  <c r="GM20" i="1"/>
  <c r="AD61" i="1"/>
  <c r="KX42" i="1"/>
  <c r="IR58" i="1"/>
  <c r="IR55" i="1"/>
  <c r="IR52" i="1"/>
  <c r="IR49" i="1"/>
  <c r="IR23" i="1"/>
  <c r="X58" i="1"/>
  <c r="X55" i="1"/>
  <c r="X52" i="1"/>
  <c r="X49" i="1"/>
  <c r="X23" i="1"/>
  <c r="GV53" i="1"/>
  <c r="FU53" i="1"/>
  <c r="BC53" i="1"/>
  <c r="KW36" i="1"/>
  <c r="FS58" i="1"/>
  <c r="FS52" i="1"/>
  <c r="FS49" i="1"/>
  <c r="FS23" i="1"/>
  <c r="DC58" i="1"/>
  <c r="DC52" i="1"/>
  <c r="DC55" i="1"/>
  <c r="DC49" i="1"/>
  <c r="DC23" i="1"/>
  <c r="GT58" i="1"/>
  <c r="GT55" i="1"/>
  <c r="GT52" i="1"/>
  <c r="GT49" i="1"/>
  <c r="GT23" i="1"/>
  <c r="GT56" i="1"/>
  <c r="DC47" i="1"/>
  <c r="HS58" i="1"/>
  <c r="HS52" i="1"/>
  <c r="HS55" i="1"/>
  <c r="HS49" i="1"/>
  <c r="HS23" i="1"/>
  <c r="JI56" i="1"/>
  <c r="DU17" i="1"/>
  <c r="DT22" i="1"/>
  <c r="DT17" i="1"/>
  <c r="DP20" i="1"/>
  <c r="DP21" i="1"/>
  <c r="DP19" i="1"/>
  <c r="JV56" i="1"/>
  <c r="KU16" i="1"/>
  <c r="AC45" i="1"/>
  <c r="JS53" i="1"/>
  <c r="JS37" i="1"/>
  <c r="KU39" i="1"/>
  <c r="JQ54" i="1"/>
  <c r="JQ37" i="1"/>
  <c r="JQ61" i="1" s="1"/>
  <c r="IA54" i="1"/>
  <c r="IA55" i="1"/>
  <c r="IA37" i="1"/>
  <c r="IA61" i="1" s="1"/>
  <c r="KX40" i="1"/>
  <c r="GG57" i="1"/>
  <c r="GG58" i="1"/>
  <c r="GG40" i="1"/>
  <c r="KU24" i="1"/>
  <c r="IE58" i="1"/>
  <c r="IE55" i="1"/>
  <c r="IE52" i="1"/>
  <c r="IE49" i="1"/>
  <c r="IE23" i="1"/>
  <c r="DE58" i="1"/>
  <c r="DE52" i="1"/>
  <c r="DE55" i="1"/>
  <c r="DE49" i="1"/>
  <c r="DE23" i="1"/>
  <c r="AR58" i="1"/>
  <c r="AR55" i="1"/>
  <c r="AR49" i="1"/>
  <c r="AR52" i="1"/>
  <c r="AR23" i="1"/>
  <c r="KA58" i="1"/>
  <c r="KA55" i="1"/>
  <c r="KA49" i="1"/>
  <c r="KA52" i="1"/>
  <c r="KA23" i="1"/>
  <c r="KA53" i="1"/>
  <c r="JG56" i="1"/>
  <c r="IR56" i="1"/>
  <c r="GB53" i="1"/>
  <c r="ET47" i="1"/>
  <c r="EN53" i="1"/>
  <c r="JT20" i="1"/>
  <c r="KX57" i="1"/>
  <c r="HN55" i="1"/>
  <c r="HN58" i="1"/>
  <c r="HN52" i="1"/>
  <c r="HN49" i="1"/>
  <c r="HN23" i="1"/>
  <c r="GY58" i="1"/>
  <c r="GY52" i="1"/>
  <c r="GY49" i="1"/>
  <c r="GY23" i="1"/>
  <c r="GY56" i="1"/>
  <c r="DJ53" i="1"/>
  <c r="CA53" i="1"/>
  <c r="AA20" i="1"/>
  <c r="GL58" i="1"/>
  <c r="HG58" i="1"/>
  <c r="HG55" i="1"/>
  <c r="HG49" i="1"/>
  <c r="HG52" i="1"/>
  <c r="HG23" i="1"/>
  <c r="FM58" i="1"/>
  <c r="FM55" i="1"/>
  <c r="FM52" i="1"/>
  <c r="FM49" i="1"/>
  <c r="FM23" i="1"/>
  <c r="CX58" i="1"/>
  <c r="CX52" i="1"/>
  <c r="CX49" i="1"/>
  <c r="CX55" i="1"/>
  <c r="CX23" i="1"/>
  <c r="AF55" i="1"/>
  <c r="AF58" i="1"/>
  <c r="AF52" i="1"/>
  <c r="AF49" i="1"/>
  <c r="AF23" i="1"/>
  <c r="KF58" i="1"/>
  <c r="KF55" i="1"/>
  <c r="KF52" i="1"/>
  <c r="KF49" i="1"/>
  <c r="KF23" i="1"/>
  <c r="KF56" i="1"/>
  <c r="HP47" i="1"/>
  <c r="HG47" i="1"/>
  <c r="GT47" i="1"/>
  <c r="FZ58" i="1"/>
  <c r="FZ55" i="1"/>
  <c r="FZ52" i="1"/>
  <c r="FZ49" i="1"/>
  <c r="FZ23" i="1"/>
  <c r="FZ56" i="1"/>
  <c r="FM47" i="1"/>
  <c r="FF58" i="1"/>
  <c r="FF55" i="1"/>
  <c r="FF52" i="1"/>
  <c r="FF49" i="1"/>
  <c r="FF23" i="1"/>
  <c r="FF56" i="1"/>
  <c r="EL56" i="1"/>
  <c r="DE56" i="1"/>
  <c r="CX53" i="1"/>
  <c r="CD56" i="1"/>
  <c r="AF53" i="1"/>
  <c r="JI47" i="1"/>
  <c r="JB56" i="1"/>
  <c r="EI58" i="1"/>
  <c r="EI55" i="1"/>
  <c r="EI52" i="1"/>
  <c r="EI49" i="1"/>
  <c r="EI23" i="1"/>
  <c r="EI56" i="1"/>
  <c r="FC19" i="1"/>
  <c r="FC20" i="1"/>
  <c r="IU21" i="1"/>
  <c r="IU19" i="1"/>
  <c r="IU20" i="1"/>
  <c r="KI58" i="1"/>
  <c r="KI55" i="1"/>
  <c r="KI49" i="1"/>
  <c r="KI52" i="1"/>
  <c r="KI23" i="1"/>
  <c r="KI56" i="1"/>
  <c r="JV47" i="1"/>
  <c r="GJ50" i="1"/>
  <c r="FC22" i="1"/>
  <c r="FC17" i="1"/>
  <c r="GH19" i="1"/>
  <c r="FM21" i="1"/>
  <c r="FM19" i="1"/>
  <c r="FM20" i="1"/>
  <c r="HX60" i="1"/>
  <c r="HX24" i="1"/>
  <c r="HK58" i="1"/>
  <c r="HK55" i="1"/>
  <c r="HK52" i="1"/>
  <c r="HK49" i="1"/>
  <c r="HK23" i="1"/>
  <c r="HK56" i="1"/>
  <c r="CG56" i="1"/>
  <c r="V47" i="1"/>
  <c r="I58" i="1"/>
  <c r="I52" i="1"/>
  <c r="I49" i="1"/>
  <c r="I23" i="1"/>
  <c r="I56" i="1"/>
  <c r="KS61" i="1"/>
  <c r="HB45" i="1"/>
  <c r="KS56" i="1"/>
  <c r="DR57" i="1"/>
  <c r="DR40" i="1"/>
  <c r="DR61" i="1" s="1"/>
  <c r="GG60" i="1"/>
  <c r="JN45" i="1"/>
  <c r="GJ58" i="1"/>
  <c r="GY55" i="1"/>
  <c r="IA50" i="1"/>
  <c r="JS52" i="1"/>
  <c r="KS47" i="1"/>
  <c r="KU41" i="1"/>
  <c r="KU43" i="1" s="1"/>
  <c r="KW38" i="1"/>
  <c r="I55" i="1"/>
  <c r="FD31" i="1"/>
  <c r="FD61" i="1" s="1"/>
  <c r="KX60" i="1"/>
  <c r="KX24" i="1"/>
  <c r="JS58" i="1"/>
  <c r="JS57" i="1"/>
  <c r="JS40" i="1"/>
  <c r="JS61" i="1" s="1"/>
  <c r="DT50" i="1"/>
  <c r="FC47" i="1"/>
  <c r="GE60" i="1"/>
  <c r="KU38" i="1"/>
  <c r="KX48" i="1"/>
  <c r="KX31" i="1"/>
  <c r="KR60" i="1"/>
  <c r="KR24" i="1"/>
  <c r="KW27" i="1"/>
  <c r="JQ60" i="1"/>
  <c r="JY22" i="1"/>
  <c r="HI58" i="1"/>
  <c r="HI55" i="1"/>
  <c r="HI52" i="1"/>
  <c r="HI49" i="1"/>
  <c r="HI23" i="1"/>
  <c r="FN58" i="1"/>
  <c r="FN55" i="1"/>
  <c r="FN52" i="1"/>
  <c r="FN49" i="1"/>
  <c r="FN23" i="1"/>
  <c r="ED58" i="1"/>
  <c r="ED55" i="1"/>
  <c r="ED52" i="1"/>
  <c r="ED49" i="1"/>
  <c r="ED23" i="1"/>
  <c r="CZ58" i="1"/>
  <c r="CZ55" i="1"/>
  <c r="CZ52" i="1"/>
  <c r="CZ49" i="1"/>
  <c r="CZ23" i="1"/>
  <c r="BW58" i="1"/>
  <c r="BW52" i="1"/>
  <c r="BW49" i="1"/>
  <c r="BW55" i="1"/>
  <c r="BW23" i="1"/>
  <c r="AM55" i="1"/>
  <c r="AM58" i="1"/>
  <c r="AM52" i="1"/>
  <c r="AM49" i="1"/>
  <c r="AM23" i="1"/>
  <c r="N58" i="1"/>
  <c r="N52" i="1"/>
  <c r="N49" i="1"/>
  <c r="N55" i="1"/>
  <c r="N23" i="1"/>
  <c r="KA56" i="1"/>
  <c r="JG47" i="1"/>
  <c r="IR50" i="1"/>
  <c r="IK58" i="1"/>
  <c r="IK55" i="1"/>
  <c r="IK52" i="1"/>
  <c r="IK49" i="1"/>
  <c r="IK23" i="1"/>
  <c r="IK56" i="1"/>
  <c r="IE53" i="1"/>
  <c r="HI50" i="1"/>
  <c r="GV47" i="1"/>
  <c r="GH22" i="1"/>
  <c r="GH17" i="1"/>
  <c r="FU47" i="1"/>
  <c r="FN56" i="1"/>
  <c r="CZ56" i="1"/>
  <c r="BW47" i="1"/>
  <c r="BC47" i="1"/>
  <c r="N56" i="1"/>
  <c r="GR58" i="1"/>
  <c r="GR52" i="1"/>
  <c r="GR49" i="1"/>
  <c r="GR55" i="1"/>
  <c r="GR23" i="1"/>
  <c r="JX22" i="1"/>
  <c r="HN50" i="1"/>
  <c r="GR56" i="1"/>
  <c r="DJ56" i="1"/>
  <c r="X47" i="1"/>
  <c r="KR20" i="1"/>
  <c r="HZ57" i="1"/>
  <c r="HZ58" i="1"/>
  <c r="HZ40" i="1"/>
  <c r="HZ55" i="1"/>
  <c r="HZ54" i="1"/>
  <c r="HZ37" i="1"/>
  <c r="FM22" i="1"/>
  <c r="IJ58" i="1"/>
  <c r="IJ55" i="1"/>
  <c r="IJ52" i="1"/>
  <c r="IJ49" i="1"/>
  <c r="IJ23" i="1"/>
  <c r="HA52" i="1"/>
  <c r="HA49" i="1"/>
  <c r="HA23" i="1"/>
  <c r="EY58" i="1"/>
  <c r="EY55" i="1"/>
  <c r="EY52" i="1"/>
  <c r="EY49" i="1"/>
  <c r="EY23" i="1"/>
  <c r="BV58" i="1"/>
  <c r="BV55" i="1"/>
  <c r="BV52" i="1"/>
  <c r="BV49" i="1"/>
  <c r="BV23" i="1"/>
  <c r="Q58" i="1"/>
  <c r="Q55" i="1"/>
  <c r="Q52" i="1"/>
  <c r="Q49" i="1"/>
  <c r="Q23" i="1"/>
  <c r="KF50" i="1"/>
  <c r="JL58" i="1"/>
  <c r="JL52" i="1"/>
  <c r="JL49" i="1"/>
  <c r="JL23" i="1"/>
  <c r="IJ53" i="1"/>
  <c r="HV55" i="1"/>
  <c r="HV58" i="1"/>
  <c r="HV52" i="1"/>
  <c r="HV49" i="1"/>
  <c r="HV23" i="1"/>
  <c r="HV53" i="1"/>
  <c r="HP50" i="1"/>
  <c r="HG50" i="1"/>
  <c r="HA50" i="1"/>
  <c r="GT53" i="1"/>
  <c r="FZ47" i="1"/>
  <c r="FS47" i="1"/>
  <c r="FM50" i="1"/>
  <c r="FF47" i="1"/>
  <c r="EY47" i="1"/>
  <c r="EL47" i="1"/>
  <c r="DR17" i="1"/>
  <c r="DR58" i="1" s="1"/>
  <c r="DR22" i="1"/>
  <c r="DE53" i="1"/>
  <c r="CX56" i="1"/>
  <c r="BV53" i="1"/>
  <c r="AM56" i="1"/>
  <c r="AF56" i="1"/>
  <c r="HU58" i="1"/>
  <c r="HU55" i="1"/>
  <c r="HU52" i="1"/>
  <c r="HU49" i="1"/>
  <c r="HU23" i="1"/>
  <c r="EX58" i="1"/>
  <c r="EX52" i="1"/>
  <c r="EX55" i="1"/>
  <c r="EX49" i="1"/>
  <c r="EX23" i="1"/>
  <c r="AZ55" i="1"/>
  <c r="AZ58" i="1"/>
  <c r="AZ52" i="1"/>
  <c r="AZ49" i="1"/>
  <c r="AZ23" i="1"/>
  <c r="GL50" i="1"/>
  <c r="EX53" i="1"/>
  <c r="ED47" i="1"/>
  <c r="DP22" i="1"/>
  <c r="DC53" i="1"/>
  <c r="AR56" i="1"/>
  <c r="Q50" i="1"/>
  <c r="EV58" i="1"/>
  <c r="EV55" i="1"/>
  <c r="EV52" i="1"/>
  <c r="EV49" i="1"/>
  <c r="EV23" i="1"/>
  <c r="EV53" i="1"/>
  <c r="EI50" i="1"/>
  <c r="EB58" i="1"/>
  <c r="EB55" i="1"/>
  <c r="EB49" i="1"/>
  <c r="EB52" i="1"/>
  <c r="EB23" i="1"/>
  <c r="EB53" i="1"/>
  <c r="AW58" i="1"/>
  <c r="AW55" i="1"/>
  <c r="AW52" i="1"/>
  <c r="AW49" i="1"/>
  <c r="AW23" i="1"/>
  <c r="AW56" i="1"/>
  <c r="JT21" i="1"/>
  <c r="JQ22" i="1"/>
  <c r="JQ17" i="1"/>
  <c r="IT20" i="1"/>
  <c r="IT21" i="1"/>
  <c r="IT19" i="1"/>
  <c r="KX11" i="1"/>
  <c r="KX12" i="1" s="1"/>
  <c r="KX19" i="1" s="1"/>
  <c r="DU12" i="1"/>
  <c r="HS53" i="1"/>
  <c r="GH21" i="1"/>
  <c r="FD22" i="1"/>
  <c r="FD17" i="1"/>
  <c r="KX16" i="1"/>
  <c r="JT54" i="1"/>
  <c r="JT37" i="1"/>
  <c r="JT61" i="1" s="1"/>
  <c r="KI47" i="1"/>
  <c r="KC58" i="1"/>
  <c r="KC55" i="1"/>
  <c r="KC52" i="1"/>
  <c r="KC49" i="1"/>
  <c r="KC23" i="1"/>
  <c r="KC56" i="1"/>
  <c r="HX16" i="1"/>
  <c r="GE22" i="1"/>
  <c r="GE17" i="1"/>
  <c r="AA22" i="1"/>
  <c r="AA17" i="1"/>
  <c r="FN20" i="1"/>
  <c r="FN19" i="1"/>
  <c r="FN21" i="1"/>
  <c r="GJ47" i="1"/>
  <c r="HK50" i="1"/>
  <c r="CN58" i="1"/>
  <c r="CN55" i="1"/>
  <c r="CN49" i="1"/>
  <c r="CN52" i="1"/>
  <c r="CN23" i="1"/>
  <c r="CN53" i="1"/>
  <c r="BR58" i="1"/>
  <c r="BR55" i="1"/>
  <c r="BR52" i="1"/>
  <c r="BR49" i="1"/>
  <c r="BR23" i="1"/>
  <c r="BR50" i="1"/>
  <c r="I47" i="1"/>
  <c r="FC21" i="1"/>
  <c r="KW51" i="1"/>
  <c r="KW34" i="1"/>
  <c r="KU36" i="1"/>
  <c r="ET58" i="1"/>
  <c r="ET55" i="1"/>
  <c r="ET52" i="1"/>
  <c r="ET49" i="1"/>
  <c r="ET23" i="1"/>
  <c r="CI58" i="1"/>
  <c r="CI55" i="1"/>
  <c r="CI52" i="1"/>
  <c r="CI49" i="1"/>
  <c r="CI23" i="1"/>
  <c r="ET56" i="1"/>
  <c r="IH58" i="1"/>
  <c r="IH55" i="1"/>
  <c r="IH49" i="1"/>
  <c r="IH52" i="1"/>
  <c r="IH23" i="1"/>
  <c r="IH56" i="1"/>
  <c r="DJ50" i="1"/>
  <c r="X53" i="1"/>
  <c r="GO45" i="1"/>
  <c r="KW48" i="1"/>
  <c r="KW31" i="1"/>
  <c r="BB58" i="1"/>
  <c r="BB52" i="1"/>
  <c r="BB55" i="1"/>
  <c r="BB49" i="1"/>
  <c r="BB23" i="1"/>
  <c r="HP56" i="1"/>
  <c r="FS56" i="1"/>
  <c r="EL53" i="1"/>
  <c r="CV58" i="1"/>
  <c r="CV55" i="1"/>
  <c r="CV52" i="1"/>
  <c r="CV49" i="1"/>
  <c r="CV23" i="1"/>
  <c r="GL56" i="1"/>
  <c r="CI53" i="1"/>
  <c r="JI58" i="1"/>
  <c r="JI55" i="1"/>
  <c r="JI52" i="1"/>
  <c r="JI49" i="1"/>
  <c r="JI23" i="1"/>
  <c r="KR22" i="1"/>
  <c r="KR17" i="1"/>
  <c r="KR53" i="1" s="1"/>
  <c r="HS47" i="1"/>
  <c r="JY19" i="1"/>
  <c r="JY21" i="1"/>
  <c r="JY20" i="1"/>
  <c r="JV58" i="1"/>
  <c r="JV55" i="1"/>
  <c r="JV52" i="1"/>
  <c r="JV49" i="1"/>
  <c r="JV23" i="1"/>
  <c r="GO22" i="1"/>
  <c r="GO17" i="1"/>
  <c r="GO50" i="1" s="1"/>
  <c r="JX20" i="1"/>
  <c r="JX21" i="1"/>
  <c r="JX19" i="1"/>
  <c r="KU33" i="1"/>
  <c r="KU34" i="1" s="1"/>
  <c r="GJ56" i="1"/>
  <c r="EN20" i="1"/>
  <c r="EN19" i="1"/>
  <c r="EN21" i="1"/>
  <c r="CG55" i="1"/>
  <c r="CG58" i="1"/>
  <c r="CG52" i="1"/>
  <c r="CG49" i="1"/>
  <c r="CG23" i="1"/>
  <c r="CG53" i="1"/>
  <c r="V58" i="1"/>
  <c r="V55" i="1"/>
  <c r="V52" i="1"/>
  <c r="V49" i="1"/>
  <c r="V23" i="1"/>
  <c r="V56" i="1"/>
  <c r="JS50" i="1"/>
  <c r="HX54" i="1"/>
  <c r="HX37" i="1"/>
  <c r="GH54" i="1"/>
  <c r="GH37" i="1"/>
  <c r="GH45" i="1" s="1"/>
  <c r="GH60" i="1"/>
  <c r="IA43" i="1"/>
  <c r="IA45" i="1" s="1"/>
  <c r="FS53" i="1"/>
  <c r="GE54" i="1"/>
  <c r="GE37" i="1"/>
  <c r="GE45" i="1" s="1"/>
  <c r="KX51" i="1"/>
  <c r="GB58" i="1"/>
  <c r="GB55" i="1"/>
  <c r="GB52" i="1"/>
  <c r="GB49" i="1"/>
  <c r="GB23" i="1"/>
  <c r="EN58" i="1"/>
  <c r="EN55" i="1"/>
  <c r="EN52" i="1"/>
  <c r="EN49" i="1"/>
  <c r="EN23" i="1"/>
  <c r="CD58" i="1"/>
  <c r="CD52" i="1"/>
  <c r="CD55" i="1"/>
  <c r="CD49" i="1"/>
  <c r="CD23" i="1"/>
  <c r="S55" i="1"/>
  <c r="S58" i="1"/>
  <c r="S52" i="1"/>
  <c r="S49" i="1"/>
  <c r="S23" i="1"/>
  <c r="IE47" i="1"/>
  <c r="GV56" i="1"/>
  <c r="FU56" i="1"/>
  <c r="EN22" i="1"/>
  <c r="BC56" i="1"/>
  <c r="KW16" i="1"/>
  <c r="CA55" i="1"/>
  <c r="CA52" i="1"/>
  <c r="CA58" i="1"/>
  <c r="CA49" i="1"/>
  <c r="CA23" i="1"/>
  <c r="IU58" i="1"/>
  <c r="IU55" i="1"/>
  <c r="IU52" i="1"/>
  <c r="IU49" i="1"/>
  <c r="IU23" i="1"/>
  <c r="IU56" i="1"/>
  <c r="IH47" i="1"/>
  <c r="HN47" i="1"/>
  <c r="X56" i="1"/>
  <c r="BH22" i="1"/>
  <c r="BH17" i="1"/>
  <c r="BB53" i="1"/>
  <c r="S53" i="1"/>
  <c r="GO56" i="1"/>
  <c r="JS49" i="1"/>
  <c r="FR52" i="1"/>
  <c r="FR49" i="1"/>
  <c r="FR23" i="1"/>
  <c r="BT58" i="1"/>
  <c r="BT55" i="1"/>
  <c r="BT52" i="1"/>
  <c r="BT49" i="1"/>
  <c r="BT23" i="1"/>
  <c r="GL47" i="1"/>
  <c r="FK58" i="1"/>
  <c r="FK55" i="1"/>
  <c r="FK52" i="1"/>
  <c r="FK49" i="1"/>
  <c r="FK23" i="1"/>
  <c r="FK53" i="1"/>
  <c r="DC50" i="1"/>
  <c r="CV47" i="1"/>
  <c r="CI56" i="1"/>
  <c r="BT56" i="1"/>
  <c r="AR50" i="1"/>
  <c r="JB58" i="1"/>
  <c r="JB55" i="1"/>
  <c r="JB52" i="1"/>
  <c r="JB49" i="1"/>
  <c r="JB23" i="1"/>
  <c r="BE22" i="1"/>
  <c r="BE17" i="1"/>
  <c r="HS50" i="1"/>
  <c r="HX12" i="1"/>
  <c r="HX19" i="1" s="1"/>
  <c r="JS56" i="1"/>
  <c r="DT47" i="1"/>
  <c r="AD43" i="1"/>
  <c r="AD45" i="1" s="1"/>
  <c r="FC50" i="1"/>
  <c r="IA53" i="1"/>
  <c r="FS55" i="1"/>
  <c r="HX51" i="1"/>
  <c r="HX34" i="1"/>
  <c r="JS47" i="1"/>
  <c r="FP45" i="1"/>
  <c r="AA45" i="1"/>
  <c r="KS53" i="1"/>
  <c r="DR60" i="1"/>
  <c r="KX43" i="1"/>
  <c r="FC43" i="1"/>
  <c r="FC45" i="1" s="1"/>
  <c r="IA56" i="1"/>
  <c r="KR50" i="1"/>
  <c r="DT58" i="1"/>
  <c r="DT57" i="1"/>
  <c r="DT40" i="1"/>
  <c r="HB58" i="1"/>
  <c r="HB52" i="1"/>
  <c r="HB49" i="1"/>
  <c r="HB23" i="1"/>
  <c r="FH58" i="1"/>
  <c r="FH55" i="1"/>
  <c r="FH52" i="1"/>
  <c r="FH49" i="1"/>
  <c r="FH23" i="1"/>
  <c r="DY58" i="1"/>
  <c r="DY55" i="1"/>
  <c r="DY52" i="1"/>
  <c r="DY49" i="1"/>
  <c r="DY23" i="1"/>
  <c r="CS58" i="1"/>
  <c r="CS55" i="1"/>
  <c r="CS52" i="1"/>
  <c r="CS49" i="1"/>
  <c r="CS23" i="1"/>
  <c r="BM55" i="1"/>
  <c r="BM58" i="1"/>
  <c r="BM52" i="1"/>
  <c r="BM49" i="1"/>
  <c r="BM23" i="1"/>
  <c r="AH58" i="1"/>
  <c r="AH55" i="1"/>
  <c r="AH52" i="1"/>
  <c r="AH49" i="1"/>
  <c r="AH23" i="1"/>
  <c r="KA47" i="1"/>
  <c r="JT22" i="1"/>
  <c r="JT17" i="1"/>
  <c r="JT55" i="1" s="1"/>
  <c r="JG50" i="1"/>
  <c r="IR47" i="1"/>
  <c r="IK50" i="1"/>
  <c r="IE50" i="1"/>
  <c r="HQ58" i="1"/>
  <c r="HQ55" i="1"/>
  <c r="HQ52" i="1"/>
  <c r="HQ49" i="1"/>
  <c r="HQ23" i="1"/>
  <c r="HQ56" i="1"/>
  <c r="HI53" i="1"/>
  <c r="HB50" i="1"/>
  <c r="GV50" i="1"/>
  <c r="GB56" i="1"/>
  <c r="FU50" i="1"/>
  <c r="FN47" i="1"/>
  <c r="FH56" i="1"/>
  <c r="ET53" i="1"/>
  <c r="EN47" i="1"/>
  <c r="CZ53" i="1"/>
  <c r="CS56" i="1"/>
  <c r="BW50" i="1"/>
  <c r="BC50" i="1"/>
  <c r="AH53" i="1"/>
  <c r="N47" i="1"/>
  <c r="DT56" i="1"/>
  <c r="IU22" i="1"/>
  <c r="FX58" i="1"/>
  <c r="FX55" i="1"/>
  <c r="FX49" i="1"/>
  <c r="FX52" i="1"/>
  <c r="FX23" i="1"/>
  <c r="KK58" i="1"/>
  <c r="KK55" i="1"/>
  <c r="KK52" i="1"/>
  <c r="KK49" i="1"/>
  <c r="KK23" i="1"/>
  <c r="KK53" i="1"/>
  <c r="IU50" i="1"/>
  <c r="IH53" i="1"/>
  <c r="HN53" i="1"/>
  <c r="GY47" i="1"/>
  <c r="GR47" i="1"/>
  <c r="FX56" i="1"/>
  <c r="DJ47" i="1"/>
  <c r="CA56" i="1"/>
  <c r="BM56" i="1"/>
  <c r="X50" i="1"/>
  <c r="GE53" i="1"/>
  <c r="BH53" i="1"/>
  <c r="KW35" i="1"/>
  <c r="IC58" i="1"/>
  <c r="IC55" i="1"/>
  <c r="IC52" i="1"/>
  <c r="IC49" i="1"/>
  <c r="IC23" i="1"/>
  <c r="GM55" i="1"/>
  <c r="GM52" i="1"/>
  <c r="GM58" i="1"/>
  <c r="GM49" i="1"/>
  <c r="GM23" i="1"/>
  <c r="ES58" i="1"/>
  <c r="ES55" i="1"/>
  <c r="ES52" i="1"/>
  <c r="ES49" i="1"/>
  <c r="ES23" i="1"/>
  <c r="L55" i="1"/>
  <c r="L58" i="1"/>
  <c r="L52" i="1"/>
  <c r="L49" i="1"/>
  <c r="L23" i="1"/>
  <c r="KF47" i="1"/>
  <c r="JL50" i="1"/>
  <c r="IP58" i="1"/>
  <c r="IP52" i="1"/>
  <c r="IP49" i="1"/>
  <c r="IP23" i="1"/>
  <c r="IP56" i="1"/>
  <c r="IJ50" i="1"/>
  <c r="IC50" i="1"/>
  <c r="HV56" i="1"/>
  <c r="HP53" i="1"/>
  <c r="HG56" i="1"/>
  <c r="HA56" i="1"/>
  <c r="GT50" i="1"/>
  <c r="GM53" i="1"/>
  <c r="FZ50" i="1"/>
  <c r="FS50" i="1"/>
  <c r="FM53" i="1"/>
  <c r="FF50" i="1"/>
  <c r="EY50" i="1"/>
  <c r="ES50" i="1"/>
  <c r="EL50" i="1"/>
  <c r="DY50" i="1"/>
  <c r="DE47" i="1"/>
  <c r="CX47" i="1"/>
  <c r="CD47" i="1"/>
  <c r="BV56" i="1"/>
  <c r="BB47" i="1"/>
  <c r="AM50" i="1"/>
  <c r="AF47" i="1"/>
  <c r="S47" i="1"/>
  <c r="L50" i="1"/>
  <c r="AC61" i="1"/>
  <c r="KW42" i="1"/>
  <c r="KW43" i="1" s="1"/>
  <c r="KS60" i="1"/>
  <c r="KS24" i="1"/>
  <c r="HF58" i="1"/>
  <c r="HF52" i="1"/>
  <c r="HF55" i="1"/>
  <c r="HF49" i="1"/>
  <c r="HF23" i="1"/>
  <c r="EQ58" i="1"/>
  <c r="EQ52" i="1"/>
  <c r="EQ55" i="1"/>
  <c r="EQ49" i="1"/>
  <c r="EQ23" i="1"/>
  <c r="HF56" i="1"/>
  <c r="GL53" i="1"/>
  <c r="FR50" i="1"/>
  <c r="FK47" i="1"/>
  <c r="EX56" i="1"/>
  <c r="EQ53" i="1"/>
  <c r="ED50" i="1"/>
  <c r="DC56" i="1"/>
  <c r="CV53" i="1"/>
  <c r="CI50" i="1"/>
  <c r="BT47" i="1"/>
  <c r="AR53" i="1"/>
  <c r="Q56" i="1"/>
  <c r="IT58" i="1"/>
  <c r="IT52" i="1"/>
  <c r="IT49" i="1"/>
  <c r="IT55" i="1"/>
  <c r="IT23" i="1"/>
  <c r="DA55" i="1"/>
  <c r="DA58" i="1"/>
  <c r="DA49" i="1"/>
  <c r="DA52" i="1"/>
  <c r="DA23" i="1"/>
  <c r="JO58" i="1"/>
  <c r="JO52" i="1"/>
  <c r="JO49" i="1"/>
  <c r="JO23" i="1"/>
  <c r="JI50" i="1"/>
  <c r="JB50" i="1"/>
  <c r="IT47" i="1"/>
  <c r="IF58" i="1"/>
  <c r="IF52" i="1"/>
  <c r="IF55" i="1"/>
  <c r="IF49" i="1"/>
  <c r="IF23" i="1"/>
  <c r="IF53" i="1"/>
  <c r="EV50" i="1"/>
  <c r="EI53" i="1"/>
  <c r="EB56" i="1"/>
  <c r="AW47" i="1"/>
  <c r="AP58" i="1"/>
  <c r="AP52" i="1"/>
  <c r="AP55" i="1"/>
  <c r="AP49" i="1"/>
  <c r="AP23" i="1"/>
  <c r="AP56" i="1"/>
  <c r="KP20" i="1"/>
  <c r="KR19" i="1"/>
  <c r="DT60" i="1"/>
  <c r="HS56" i="1"/>
  <c r="DH55" i="1"/>
  <c r="DH58" i="1"/>
  <c r="DH52" i="1"/>
  <c r="DH49" i="1"/>
  <c r="DH23" i="1"/>
  <c r="DH47" i="1"/>
  <c r="BL58" i="1"/>
  <c r="BL55" i="1"/>
  <c r="BL52" i="1"/>
  <c r="BL49" i="1"/>
  <c r="BL23" i="1"/>
  <c r="BL53" i="1"/>
  <c r="GL20" i="1"/>
  <c r="GL19" i="1"/>
  <c r="GL21" i="1"/>
  <c r="GG54" i="1"/>
  <c r="GG55" i="1"/>
  <c r="GG37" i="1"/>
  <c r="KI53" i="1"/>
  <c r="JV53" i="1"/>
  <c r="KX34" i="1"/>
  <c r="FW58" i="1"/>
  <c r="FW55" i="1"/>
  <c r="FW52" i="1"/>
  <c r="FW49" i="1"/>
  <c r="FW23" i="1"/>
  <c r="GJ53" i="1"/>
  <c r="HX21" i="1"/>
  <c r="HK53" i="1"/>
  <c r="HD58" i="1"/>
  <c r="HD55" i="1"/>
  <c r="HD52" i="1"/>
  <c r="HD49" i="1"/>
  <c r="HD23" i="1"/>
  <c r="HD56" i="1"/>
  <c r="FW56" i="1"/>
  <c r="FP58" i="1"/>
  <c r="FP52" i="1"/>
  <c r="FP49" i="1"/>
  <c r="FP23" i="1"/>
  <c r="DO55" i="1"/>
  <c r="DO49" i="1"/>
  <c r="DO52" i="1"/>
  <c r="DO23" i="1"/>
  <c r="DO53" i="1"/>
  <c r="DA47" i="1"/>
  <c r="CG47" i="1"/>
  <c r="V53" i="1"/>
  <c r="I53" i="1"/>
  <c r="AD22" i="1"/>
  <c r="AD17" i="1"/>
  <c r="KW12" i="1" l="1"/>
  <c r="KX20" i="1"/>
  <c r="GG45" i="1"/>
  <c r="KX45" i="1"/>
  <c r="KU19" i="1"/>
  <c r="KU21" i="1"/>
  <c r="KU37" i="1"/>
  <c r="KU54" i="1"/>
  <c r="HX61" i="1"/>
  <c r="GH61" i="1"/>
  <c r="DR45" i="1"/>
  <c r="FD45" i="1"/>
  <c r="HZ45" i="1"/>
  <c r="GG61" i="1"/>
  <c r="DU23" i="1"/>
  <c r="DU58" i="1"/>
  <c r="DU49" i="1"/>
  <c r="DU55" i="1"/>
  <c r="DU47" i="1"/>
  <c r="DU52" i="1"/>
  <c r="BE23" i="1"/>
  <c r="BE55" i="1"/>
  <c r="BE53" i="1"/>
  <c r="BE56" i="1"/>
  <c r="BE49" i="1"/>
  <c r="BE47" i="1"/>
  <c r="BE52" i="1"/>
  <c r="BE58" i="1"/>
  <c r="GO23" i="1"/>
  <c r="GO55" i="1"/>
  <c r="GO49" i="1"/>
  <c r="GO58" i="1"/>
  <c r="GO52" i="1"/>
  <c r="JS45" i="1"/>
  <c r="JT45" i="1"/>
  <c r="GE23" i="1"/>
  <c r="GE47" i="1"/>
  <c r="GE52" i="1"/>
  <c r="GE56" i="1"/>
  <c r="GE58" i="1"/>
  <c r="GE49" i="1"/>
  <c r="FD23" i="1"/>
  <c r="FD49" i="1"/>
  <c r="FD52" i="1"/>
  <c r="FD53" i="1"/>
  <c r="FD55" i="1"/>
  <c r="FD56" i="1"/>
  <c r="FD58" i="1"/>
  <c r="FD47" i="1"/>
  <c r="FD50" i="1"/>
  <c r="DU19" i="1"/>
  <c r="DU21" i="1"/>
  <c r="DU20" i="1"/>
  <c r="DR23" i="1"/>
  <c r="DR47" i="1"/>
  <c r="DR52" i="1"/>
  <c r="DR53" i="1"/>
  <c r="DR49" i="1"/>
  <c r="DR56" i="1"/>
  <c r="DR55" i="1"/>
  <c r="DR50" i="1"/>
  <c r="GH23" i="1"/>
  <c r="GH49" i="1"/>
  <c r="GH52" i="1"/>
  <c r="GH47" i="1"/>
  <c r="GH58" i="1"/>
  <c r="GH50" i="1"/>
  <c r="GH56" i="1"/>
  <c r="KW57" i="1"/>
  <c r="KW40" i="1"/>
  <c r="GO47" i="1"/>
  <c r="FC23" i="1"/>
  <c r="FC56" i="1"/>
  <c r="FC52" i="1"/>
  <c r="FC58" i="1"/>
  <c r="FC55" i="1"/>
  <c r="FC49" i="1"/>
  <c r="HZ61" i="1"/>
  <c r="DU22" i="1"/>
  <c r="KX21" i="1"/>
  <c r="GO53" i="1"/>
  <c r="JT23" i="1"/>
  <c r="JT49" i="1"/>
  <c r="JT47" i="1"/>
  <c r="JT58" i="1"/>
  <c r="JT56" i="1"/>
  <c r="JT52" i="1"/>
  <c r="JT50" i="1"/>
  <c r="DT45" i="1"/>
  <c r="DT61" i="1"/>
  <c r="KW17" i="1"/>
  <c r="KW58" i="1" s="1"/>
  <c r="KW22" i="1"/>
  <c r="DU50" i="1"/>
  <c r="HX17" i="1"/>
  <c r="HX53" i="1" s="1"/>
  <c r="HX22" i="1"/>
  <c r="GE55" i="1"/>
  <c r="HX20" i="1"/>
  <c r="JQ23" i="1"/>
  <c r="JQ58" i="1"/>
  <c r="JQ47" i="1"/>
  <c r="JQ52" i="1"/>
  <c r="JQ56" i="1"/>
  <c r="JQ50" i="1"/>
  <c r="JQ49" i="1"/>
  <c r="HX45" i="1"/>
  <c r="KU57" i="1"/>
  <c r="KU40" i="1"/>
  <c r="KU61" i="1" s="1"/>
  <c r="FC53" i="1"/>
  <c r="JQ55" i="1"/>
  <c r="DT23" i="1"/>
  <c r="DT49" i="1"/>
  <c r="DT55" i="1"/>
  <c r="DT52" i="1"/>
  <c r="DT53" i="1"/>
  <c r="JQ45" i="1"/>
  <c r="BH23" i="1"/>
  <c r="BH52" i="1"/>
  <c r="BH49" i="1"/>
  <c r="BH50" i="1"/>
  <c r="BH55" i="1"/>
  <c r="BH58" i="1"/>
  <c r="KR23" i="1"/>
  <c r="KR47" i="1"/>
  <c r="KR52" i="1"/>
  <c r="KR55" i="1"/>
  <c r="KR49" i="1"/>
  <c r="KR58" i="1"/>
  <c r="KR56" i="1"/>
  <c r="KX22" i="1"/>
  <c r="KX17" i="1"/>
  <c r="KW60" i="1"/>
  <c r="KW24" i="1"/>
  <c r="GE61" i="1"/>
  <c r="KU22" i="1"/>
  <c r="KU17" i="1"/>
  <c r="KU52" i="1" s="1"/>
  <c r="KW53" i="1"/>
  <c r="JT53" i="1"/>
  <c r="AD23" i="1"/>
  <c r="AD56" i="1"/>
  <c r="AD50" i="1"/>
  <c r="AD58" i="1"/>
  <c r="AD55" i="1"/>
  <c r="AD47" i="1"/>
  <c r="AD49" i="1"/>
  <c r="AD52" i="1"/>
  <c r="AD53" i="1"/>
  <c r="KX50" i="1"/>
  <c r="BH47" i="1"/>
  <c r="KW54" i="1"/>
  <c r="KW55" i="1"/>
  <c r="KW37" i="1"/>
  <c r="BE50" i="1"/>
  <c r="DU56" i="1"/>
  <c r="GH55" i="1"/>
  <c r="KU50" i="1"/>
  <c r="KW47" i="1"/>
  <c r="GE50" i="1"/>
  <c r="AA23" i="1"/>
  <c r="AA49" i="1"/>
  <c r="AA50" i="1"/>
  <c r="AA58" i="1"/>
  <c r="AA56" i="1"/>
  <c r="AA47" i="1"/>
  <c r="AA53" i="1"/>
  <c r="AA52" i="1"/>
  <c r="AA55" i="1"/>
  <c r="GH53" i="1"/>
  <c r="DU53" i="1"/>
  <c r="KU60" i="1"/>
  <c r="KX61" i="1"/>
  <c r="KS23" i="1"/>
  <c r="KS49" i="1"/>
  <c r="KS52" i="1"/>
  <c r="KS55" i="1"/>
  <c r="KS58" i="1"/>
  <c r="KS50" i="1"/>
  <c r="JQ53" i="1"/>
  <c r="BH56" i="1"/>
  <c r="KW21" i="1" l="1"/>
  <c r="KW19" i="1"/>
  <c r="KW20" i="1"/>
  <c r="KU55" i="1"/>
  <c r="KW61" i="1"/>
  <c r="HX56" i="1"/>
  <c r="KU53" i="1"/>
  <c r="KU56" i="1"/>
  <c r="HX47" i="1"/>
  <c r="KW45" i="1"/>
  <c r="KX23" i="1"/>
  <c r="KX52" i="1"/>
  <c r="KX55" i="1"/>
  <c r="KX58" i="1"/>
  <c r="KX49" i="1"/>
  <c r="KX47" i="1"/>
  <c r="KW23" i="1"/>
  <c r="KW52" i="1"/>
  <c r="KW49" i="1"/>
  <c r="KW56" i="1"/>
  <c r="KU23" i="1"/>
  <c r="KU49" i="1"/>
  <c r="KU58" i="1"/>
  <c r="KX53" i="1"/>
  <c r="HX23" i="1"/>
  <c r="HX49" i="1"/>
  <c r="HX55" i="1"/>
  <c r="HX58" i="1"/>
  <c r="HX52" i="1"/>
  <c r="KU47" i="1"/>
  <c r="KU45" i="1"/>
  <c r="KW50" i="1"/>
  <c r="KX56" i="1"/>
  <c r="HX50" i="1"/>
  <c r="IU61" i="1"/>
  <c r="IU45" i="1"/>
</calcChain>
</file>

<file path=xl/sharedStrings.xml><?xml version="1.0" encoding="utf-8"?>
<sst xmlns="http://schemas.openxmlformats.org/spreadsheetml/2006/main" count="703" uniqueCount="234">
  <si>
    <t>Acacia Palms</t>
  </si>
  <si>
    <t>CM Acacia Palms Goa</t>
  </si>
  <si>
    <t>Assonora</t>
  </si>
  <si>
    <t>CM Assonora Goa</t>
  </si>
  <si>
    <t>Emerald Palms</t>
  </si>
  <si>
    <t>CM Emerald Palms Goa</t>
  </si>
  <si>
    <t>Varca</t>
  </si>
  <si>
    <t>CM Varca Goa</t>
  </si>
  <si>
    <t>`</t>
  </si>
  <si>
    <t>Dwarka</t>
  </si>
  <si>
    <t>CM Dwarka Gujarat</t>
  </si>
  <si>
    <t>Kensville</t>
  </si>
  <si>
    <t>CM Kensville Ahmedabad Gujarat</t>
  </si>
  <si>
    <t>Netrang</t>
  </si>
  <si>
    <t>CM Netrang Gujarat</t>
  </si>
  <si>
    <t>Pavagadh</t>
  </si>
  <si>
    <t>CM Pavagarh Gujarat</t>
  </si>
  <si>
    <t>Sasan Gir</t>
  </si>
  <si>
    <t>CM Gir Gujarat</t>
  </si>
  <si>
    <t>Dharamshala</t>
  </si>
  <si>
    <t>CM Dharamshala Himachal Pradesh</t>
  </si>
  <si>
    <t>Kandaghat</t>
  </si>
  <si>
    <t>CM Kandaghat Himachal Pradesh</t>
  </si>
  <si>
    <t>Shimla</t>
  </si>
  <si>
    <t>CM Shimla Himachal Pradesh</t>
  </si>
  <si>
    <t>Janjehli</t>
  </si>
  <si>
    <t>CM Janjehli Himachal Pradesh</t>
  </si>
  <si>
    <t>White Medows</t>
  </si>
  <si>
    <t>CM White Meadows Manali Himachal Pradesh</t>
  </si>
  <si>
    <t>Manali</t>
  </si>
  <si>
    <t>CM Snow Peaks Manali Himachal Pradesh</t>
  </si>
  <si>
    <t>Binsar</t>
  </si>
  <si>
    <t>CM Binsar Valley Uttarakhand</t>
  </si>
  <si>
    <t>Corbett</t>
  </si>
  <si>
    <t>CM Corbett Uttarakhand</t>
  </si>
  <si>
    <t>CM Patkote</t>
  </si>
  <si>
    <t>CM Patkote Uttarakhand</t>
  </si>
  <si>
    <t>Kanatal</t>
  </si>
  <si>
    <t>CM Kanatal Uttarakhand</t>
  </si>
  <si>
    <t>Mussoorie</t>
  </si>
  <si>
    <t>CM Mussoorie Uttarakhand</t>
  </si>
  <si>
    <t>Naldehra</t>
  </si>
  <si>
    <t>CM Naldehra Himachal Pradesh</t>
  </si>
  <si>
    <t>Arookutty</t>
  </si>
  <si>
    <t>CM Arookutty Alleppey Kerala</t>
  </si>
  <si>
    <t>Ashtamudi</t>
  </si>
  <si>
    <t>CM Ashtamudi Kerala</t>
  </si>
  <si>
    <t>Cherai</t>
  </si>
  <si>
    <t>CM Cherai Kerala</t>
  </si>
  <si>
    <t>Munnar</t>
  </si>
  <si>
    <t>CM Lake View Munnar Kerala</t>
  </si>
  <si>
    <t>Poovar</t>
  </si>
  <si>
    <t>CM Poovar Kerala</t>
  </si>
  <si>
    <t>Thekkady</t>
  </si>
  <si>
    <t>CM Thekkady Kerala</t>
  </si>
  <si>
    <t>Hatgad</t>
  </si>
  <si>
    <t>CM Hatgad Maharashtra</t>
  </si>
  <si>
    <t>Mahabaleshwar</t>
  </si>
  <si>
    <t>CM Sherwood Mahabaleshwar Maharashtra</t>
  </si>
  <si>
    <t>SAJ Mahabaleswar</t>
  </si>
  <si>
    <t>CM Saj Mahabaleshwar Maharashtra</t>
  </si>
  <si>
    <t>Alibaug</t>
  </si>
  <si>
    <t>CM Alibaug Maharashtra</t>
  </si>
  <si>
    <t>Tungi</t>
  </si>
  <si>
    <t>CM Tungi Lonavala Maharashtra</t>
  </si>
  <si>
    <t>Jaipur</t>
  </si>
  <si>
    <t>CM Jaipur Rajasthan</t>
  </si>
  <si>
    <t>Jaisalmer</t>
  </si>
  <si>
    <t>CM Jaisalmer Rajasthan</t>
  </si>
  <si>
    <t>Kanha</t>
  </si>
  <si>
    <t>CM Kanha Madhya Pradesh</t>
  </si>
  <si>
    <t>Kumbalgarh</t>
  </si>
  <si>
    <t>CM Kumbhalgarh Rajasthan</t>
  </si>
  <si>
    <t>Udaipur</t>
  </si>
  <si>
    <t>CM Udaipur Rajasthan</t>
  </si>
  <si>
    <t>Saura Agra</t>
  </si>
  <si>
    <t>Saura Agra Uttar Pradesh</t>
  </si>
  <si>
    <t>Bharatpur</t>
  </si>
  <si>
    <t>CM Bharatpur Rajasthan</t>
  </si>
  <si>
    <t>Nature Resort Jaipur</t>
  </si>
  <si>
    <t>Nature Resort Jaipur Rajasthan</t>
  </si>
  <si>
    <t>Danish Villa</t>
  </si>
  <si>
    <t>Mysore</t>
  </si>
  <si>
    <t>CM Mysore Karnataka</t>
  </si>
  <si>
    <t>CM Dindi</t>
  </si>
  <si>
    <t>CM Dindi Andhra Pradesh</t>
  </si>
  <si>
    <t>Derby Green</t>
  </si>
  <si>
    <t>CM Derby Green Ooty Tamil Nadu</t>
  </si>
  <si>
    <t>Madikeri</t>
  </si>
  <si>
    <t>CM Madikeri Coorg Karnataka</t>
  </si>
  <si>
    <t>Pondy</t>
  </si>
  <si>
    <t>CM Puducherry</t>
  </si>
  <si>
    <t>DV-Gables</t>
  </si>
  <si>
    <t>Danish Villa Ooty Tamil Nadu</t>
  </si>
  <si>
    <t>Virajpet</t>
  </si>
  <si>
    <t>CM Virajpet Coorg Karnataka</t>
  </si>
  <si>
    <t>Baiguney</t>
  </si>
  <si>
    <t>CM Baiguney Sikkim</t>
  </si>
  <si>
    <t>Gangtok</t>
  </si>
  <si>
    <t>CM Royal Demazong Gangtok Sikkim</t>
  </si>
  <si>
    <t>Ranipool Gangtok</t>
  </si>
  <si>
    <t>CM Le Vintuna Gangtok Sikkim</t>
  </si>
  <si>
    <t>Chumbi Sikkim</t>
  </si>
  <si>
    <t>Chumbi Resort Pelling Sikkim</t>
  </si>
  <si>
    <t xml:space="preserve">Budget Vs Actuals - MTD </t>
  </si>
  <si>
    <t>PARTICULARS</t>
  </si>
  <si>
    <t>Goa</t>
  </si>
  <si>
    <t>Gujarat</t>
  </si>
  <si>
    <t>NOR</t>
  </si>
  <si>
    <t>Kerala</t>
  </si>
  <si>
    <t>Maharashtra</t>
  </si>
  <si>
    <t>Rajasthan</t>
  </si>
  <si>
    <t>TN &amp; Kar</t>
  </si>
  <si>
    <t>SNE</t>
  </si>
  <si>
    <t>All India</t>
  </si>
  <si>
    <t>FULL MONTH
 Budget</t>
  </si>
  <si>
    <t>MTD
 Budget</t>
  </si>
  <si>
    <t>CY</t>
  </si>
  <si>
    <t>LY</t>
  </si>
  <si>
    <t>OCCUPANCY</t>
  </si>
  <si>
    <t>Total Room Nights</t>
  </si>
  <si>
    <t>Out of Order Rooms</t>
  </si>
  <si>
    <t>Maintanance Block Rooms</t>
  </si>
  <si>
    <t>Room Nights Available</t>
  </si>
  <si>
    <t>LTH  Room Nights</t>
  </si>
  <si>
    <t>House use/ MKT Room Nights</t>
  </si>
  <si>
    <t>FIT Room Nights</t>
  </si>
  <si>
    <t>Total Occupied Room Nights</t>
  </si>
  <si>
    <t>Occupied Rooms (Sold)</t>
  </si>
  <si>
    <t>Segment wise Occupancy %</t>
  </si>
  <si>
    <t>LTH  Occ %</t>
  </si>
  <si>
    <t>Marketing Occ %</t>
  </si>
  <si>
    <t>FIT Occ %</t>
  </si>
  <si>
    <t>Occupancy %</t>
  </si>
  <si>
    <t>Operating Occ %</t>
  </si>
  <si>
    <t>ARR</t>
  </si>
  <si>
    <t>REVENUE</t>
  </si>
  <si>
    <t>Room Revenue</t>
  </si>
  <si>
    <t>F&amp;B Revenue - FIT</t>
  </si>
  <si>
    <t>F&amp;B Revenue - LTH</t>
  </si>
  <si>
    <t>Daycation F&amp;B</t>
  </si>
  <si>
    <t>F&amp;B Revenue</t>
  </si>
  <si>
    <t>Holiday Activity - FIT</t>
  </si>
  <si>
    <t>Holiday Activity - LTH</t>
  </si>
  <si>
    <t>HA Revenue</t>
  </si>
  <si>
    <t>SPA - FIT</t>
  </si>
  <si>
    <t>SPA - LTH</t>
  </si>
  <si>
    <t>SPA Revenue</t>
  </si>
  <si>
    <t>MOD Revenue - FIT</t>
  </si>
  <si>
    <t>MOD Revenue - LTH</t>
  </si>
  <si>
    <t>MOD Revenue</t>
  </si>
  <si>
    <t>NON Flash Revenue</t>
  </si>
  <si>
    <t>Daycation Others</t>
  </si>
  <si>
    <t>Other Revenue</t>
  </si>
  <si>
    <t>TOTAL REVENUE</t>
  </si>
  <si>
    <t>SPENT STATISTICS</t>
  </si>
  <si>
    <t>F &amp; B Spent LTH</t>
  </si>
  <si>
    <t>F &amp; B Spent FIT</t>
  </si>
  <si>
    <t>Total F&amp;B Spent</t>
  </si>
  <si>
    <t>HA Spent LTH</t>
  </si>
  <si>
    <t>HA Spent FIT</t>
  </si>
  <si>
    <t>Total HA Spent</t>
  </si>
  <si>
    <t>SPA Spent LTH</t>
  </si>
  <si>
    <t>SPA Spent FIT</t>
  </si>
  <si>
    <t>Total SPA Spent</t>
  </si>
  <si>
    <t>MOD Spent LTH</t>
  </si>
  <si>
    <t>MOD Spent FIT</t>
  </si>
  <si>
    <t>Total MOD Spent</t>
  </si>
  <si>
    <t>FIT Yield</t>
  </si>
  <si>
    <t>REVPOR</t>
  </si>
  <si>
    <t>Resort Name</t>
  </si>
  <si>
    <t>Resort</t>
  </si>
  <si>
    <t>Resort_Type</t>
  </si>
  <si>
    <t>Cluster</t>
  </si>
  <si>
    <t>CMH Hilltop at Avalon - Mussoorie</t>
  </si>
  <si>
    <t>Existing Resorts</t>
  </si>
  <si>
    <t>CMH Lake View, Munnar</t>
  </si>
  <si>
    <t>CMH Mount Serene , Munnar</t>
  </si>
  <si>
    <t>Club Mahindra Munnar</t>
  </si>
  <si>
    <t>Club Mahindra Kodaikanal</t>
  </si>
  <si>
    <t>CM Kodaikanal Tamil Nadu</t>
  </si>
  <si>
    <t>CMH Madikeri , Coorg</t>
  </si>
  <si>
    <t>Gables Promoters - Pristine Peaks</t>
  </si>
  <si>
    <t>Subsidiary Resort</t>
  </si>
  <si>
    <t>CMH Safari Resort, Corbett</t>
  </si>
  <si>
    <t>CMH Lake Pavna, Tungi</t>
  </si>
  <si>
    <t>CMH Varca Beach, Goa</t>
  </si>
  <si>
    <t>CMH Kangra Valley, Dharamshala</t>
  </si>
  <si>
    <t>CMH Backwater Retreat, Ashtamudi</t>
  </si>
  <si>
    <t>CLUB MAHINDRA CHUMBI</t>
  </si>
  <si>
    <t>New Resort</t>
  </si>
  <si>
    <t>CMH Valley Resort, Binsar</t>
  </si>
  <si>
    <t>Club Mahindra Kumbhalgarh</t>
  </si>
  <si>
    <t>Club Mahindra Dwarka</t>
  </si>
  <si>
    <t>Club Mahindra Puducherry</t>
  </si>
  <si>
    <t>CMH Tusker Trails, Thekkady</t>
  </si>
  <si>
    <t>CMH Mashobra, Shimla</t>
  </si>
  <si>
    <t>CMH Safari Resort,Gir</t>
  </si>
  <si>
    <t>Zest Danish Villa, Ooty</t>
  </si>
  <si>
    <t>Club Mahindra Flora Udaipur</t>
  </si>
  <si>
    <t>CMH Snowpeaks, Manali</t>
  </si>
  <si>
    <t>Club Mahindra Emerald Palms, Goa</t>
  </si>
  <si>
    <t>Club Mahindra Kandaghat</t>
  </si>
  <si>
    <t>CMH Derby Green, Ooty</t>
  </si>
  <si>
    <t>Club Mahindra Kanatal</t>
  </si>
  <si>
    <t>Club Mahindra Kumarakom</t>
  </si>
  <si>
    <t>CM Kumarakom</t>
  </si>
  <si>
    <t>Club Mahindra Mahabaleshwar</t>
  </si>
  <si>
    <t>Club Mahindra Jaisalmer</t>
  </si>
  <si>
    <t>Club Mahindra Virajpet, Coorg</t>
  </si>
  <si>
    <t>Club Mahindra Poovar</t>
  </si>
  <si>
    <t>Club Mahindra Udaipur</t>
  </si>
  <si>
    <t>Club Mahindra White Meadows - Manali</t>
  </si>
  <si>
    <t>Club Mahindra Kanha</t>
  </si>
  <si>
    <t>Acacia Palms Resorts, Goa</t>
  </si>
  <si>
    <t>Club Mahindra Mahabaleshwar, Saj</t>
  </si>
  <si>
    <t>Club Mahindra Jaipur</t>
  </si>
  <si>
    <t>Club Mahindra Arookutty</t>
  </si>
  <si>
    <t>CLUB MAHINDRA ASSONORA GOA</t>
  </si>
  <si>
    <t>Club Mahindra Netrang</t>
  </si>
  <si>
    <t>Club Mahindra Kensville Golf Resort</t>
  </si>
  <si>
    <t>CMH Baiguney, Sikkim</t>
  </si>
  <si>
    <t>Club Mahindra Alibaug</t>
  </si>
  <si>
    <t>Club Mahindra Ranipool Gangtok</t>
  </si>
  <si>
    <t>GABLES PROMOTERS JANJEHLI</t>
  </si>
  <si>
    <t>GABLES PROMOTERS DANISH VILLA OOTY</t>
  </si>
  <si>
    <t>NATURE FARMS-TREEHOUSE RESORT</t>
  </si>
  <si>
    <t>Ramada Plaza Agra</t>
  </si>
  <si>
    <t>Golden Landmark Mysore</t>
  </si>
  <si>
    <t>Club Mahindra Pavagadh Resort</t>
  </si>
  <si>
    <t>Club Mahindra Bharatpur Resort</t>
  </si>
  <si>
    <t>Club Mahindra Patkote</t>
  </si>
  <si>
    <t>Club Mahindra Patkot</t>
  </si>
  <si>
    <t>RVR Resort Dindi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</si>
</sst>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_ ;_ @_ "/>
    <numFmt numFmtId="166" formatCode="_ * #,##0_ ;_ * \-#,##0_ ;_ * &quot;-&quot;??_ ;_ @_ "/>
    <numFmt numFmtId="167" formatCode="0.0%"/>
    <numFmt numFmtId="168" formatCode="_ * #,##0.00_ ;_ * \-#,##0.00_ ;_ * &quot;-&quot;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rgb="FF7030A0"/>
      <name val="Calibri"/>
      <family val="2"/>
      <scheme val="minor"/>
    </font>
    <font>
      <b/>
      <sz val="9"/>
      <color theme="0"/>
      <name val="Garamond"/>
      <family val="1"/>
    </font>
    <font>
      <sz val="9"/>
      <color theme="1"/>
      <name val="Calibri"/>
      <family val="2"/>
      <scheme val="minor"/>
    </font>
    <font>
      <b/>
      <u/>
      <sz val="12"/>
      <color theme="1"/>
      <name val="Garamond"/>
      <family val="1"/>
    </font>
    <font>
      <sz val="12"/>
      <color theme="0"/>
      <name val="Garamond"/>
      <family val="2"/>
    </font>
    <font>
      <b/>
      <sz val="12"/>
      <color theme="1"/>
      <name val="Garamond"/>
      <family val="1"/>
    </font>
    <font>
      <b/>
      <i/>
      <sz val="12"/>
      <color indexed="8"/>
      <name val="Calibri"/>
      <family val="2"/>
    </font>
    <font>
      <b/>
      <i/>
      <sz val="12"/>
      <color theme="1"/>
      <name val="Garamond"/>
      <family val="2"/>
    </font>
    <font>
      <i/>
      <sz val="12"/>
      <color indexed="8"/>
      <name val="Garamond"/>
      <family val="2"/>
    </font>
  </fonts>
  <fills count="12">
    <fill>
      <patternFill patternType="none"/>
    </fill>
    <fill>
      <patternFill patternType="gray125"/>
    </fill>
    <fill>
      <patternFill patternType="solid">
        <fgColor rgb="FF425166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7" tint="-0.249977111117893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6">
    <xf numFmtId="0" fontId="0" fillId="0" borderId="0" xfId="0"/>
    <xf numFmtId="14" fontId="4" fillId="0" borderId="0" xfId="0" applyNumberFormat="1" applyFont="1" applyProtection="1">
      <protection locked="0"/>
    </xf>
    <xf numFmtId="0" fontId="0" fillId="0" borderId="0" xfId="0" applyProtection="1">
      <protection locked="0"/>
    </xf>
    <xf numFmtId="17" fontId="5" fillId="2" borderId="7" xfId="2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vertical="top"/>
      <protection locked="0"/>
    </xf>
    <xf numFmtId="165" fontId="8" fillId="0" borderId="6" xfId="3" applyNumberFormat="1" applyFont="1" applyBorder="1" applyAlignment="1" applyProtection="1">
      <alignment vertical="top"/>
      <protection locked="0"/>
    </xf>
    <xf numFmtId="165" fontId="8" fillId="0" borderId="8" xfId="3" applyNumberFormat="1" applyFont="1" applyBorder="1" applyAlignment="1" applyProtection="1">
      <alignment vertical="top"/>
      <protection locked="0"/>
    </xf>
    <xf numFmtId="165" fontId="8" fillId="0" borderId="1" xfId="3" applyNumberFormat="1" applyFont="1" applyBorder="1" applyAlignment="1" applyProtection="1">
      <alignment vertical="top"/>
      <protection locked="0"/>
    </xf>
    <xf numFmtId="165" fontId="8" fillId="0" borderId="9" xfId="3" applyNumberFormat="1" applyFont="1" applyBorder="1" applyAlignment="1" applyProtection="1">
      <alignment vertical="top"/>
      <protection locked="0"/>
    </xf>
    <xf numFmtId="0" fontId="0" fillId="0" borderId="6" xfId="0" applyBorder="1" applyAlignment="1" applyProtection="1">
      <alignment horizontal="right" vertical="top"/>
      <protection locked="0"/>
    </xf>
    <xf numFmtId="165" fontId="0" fillId="0" borderId="6" xfId="3" applyNumberFormat="1" applyFont="1" applyBorder="1" applyAlignment="1" applyProtection="1">
      <alignment vertical="top"/>
      <protection locked="0" hidden="1"/>
    </xf>
    <xf numFmtId="166" fontId="0" fillId="0" borderId="6" xfId="3" applyNumberFormat="1" applyFont="1" applyBorder="1" applyProtection="1">
      <protection locked="0" hidden="1"/>
    </xf>
    <xf numFmtId="166" fontId="0" fillId="0" borderId="10" xfId="3" applyNumberFormat="1" applyFont="1" applyBorder="1" applyProtection="1">
      <protection locked="0" hidden="1"/>
    </xf>
    <xf numFmtId="0" fontId="9" fillId="6" borderId="6" xfId="0" applyFont="1" applyFill="1" applyBorder="1" applyAlignment="1" applyProtection="1">
      <alignment horizontal="right" vertical="top"/>
      <protection locked="0"/>
    </xf>
    <xf numFmtId="165" fontId="9" fillId="6" borderId="6" xfId="3" applyNumberFormat="1" applyFont="1" applyFill="1" applyBorder="1" applyAlignment="1" applyProtection="1">
      <alignment vertical="top"/>
      <protection locked="0" hidden="1"/>
    </xf>
    <xf numFmtId="166" fontId="0" fillId="0" borderId="11" xfId="3" applyNumberFormat="1" applyFont="1" applyBorder="1" applyProtection="1">
      <protection locked="0" hidden="1"/>
    </xf>
    <xf numFmtId="166" fontId="0" fillId="0" borderId="12" xfId="3" applyNumberFormat="1" applyFont="1" applyBorder="1" applyProtection="1">
      <protection locked="0" hidden="1"/>
    </xf>
    <xf numFmtId="165" fontId="9" fillId="6" borderId="10" xfId="3" applyNumberFormat="1" applyFont="1" applyFill="1" applyBorder="1" applyAlignment="1" applyProtection="1">
      <alignment vertical="top"/>
      <protection locked="0" hidden="1"/>
    </xf>
    <xf numFmtId="0" fontId="10" fillId="7" borderId="6" xfId="0" applyFont="1" applyFill="1" applyBorder="1" applyAlignment="1" applyProtection="1">
      <alignment horizontal="right" vertical="top"/>
      <protection locked="0"/>
    </xf>
    <xf numFmtId="165" fontId="11" fillId="7" borderId="6" xfId="3" applyNumberFormat="1" applyFont="1" applyFill="1" applyBorder="1" applyAlignment="1" applyProtection="1">
      <alignment vertical="top"/>
      <protection locked="0" hidden="1"/>
    </xf>
    <xf numFmtId="0" fontId="9" fillId="0" borderId="8" xfId="0" applyFont="1" applyBorder="1" applyAlignment="1" applyProtection="1">
      <alignment vertical="top"/>
      <protection locked="0"/>
    </xf>
    <xf numFmtId="0" fontId="0" fillId="0" borderId="6" xfId="0" applyBorder="1" applyAlignment="1" applyProtection="1">
      <alignment vertical="top"/>
      <protection locked="0"/>
    </xf>
    <xf numFmtId="0" fontId="0" fillId="0" borderId="8" xfId="0" applyBorder="1" applyAlignment="1" applyProtection="1">
      <alignment vertical="top"/>
      <protection locked="0"/>
    </xf>
    <xf numFmtId="0" fontId="0" fillId="0" borderId="10" xfId="0" applyBorder="1" applyAlignment="1" applyProtection="1">
      <alignment vertical="top"/>
      <protection locked="0"/>
    </xf>
    <xf numFmtId="167" fontId="0" fillId="0" borderId="8" xfId="0" applyNumberFormat="1" applyBorder="1" applyAlignment="1" applyProtection="1">
      <alignment horizontal="right" vertical="top"/>
      <protection locked="0"/>
    </xf>
    <xf numFmtId="167" fontId="0" fillId="0" borderId="6" xfId="1" applyNumberFormat="1" applyFont="1" applyBorder="1" applyAlignment="1" applyProtection="1">
      <alignment vertical="top"/>
      <protection locked="0" hidden="1"/>
    </xf>
    <xf numFmtId="167" fontId="0" fillId="0" borderId="10" xfId="1" applyNumberFormat="1" applyFont="1" applyBorder="1" applyAlignment="1" applyProtection="1">
      <alignment vertical="top"/>
      <protection locked="0" hidden="1"/>
    </xf>
    <xf numFmtId="167" fontId="0" fillId="0" borderId="6" xfId="0" applyNumberFormat="1" applyBorder="1" applyAlignment="1" applyProtection="1">
      <alignment vertical="top"/>
      <protection locked="0" hidden="1"/>
    </xf>
    <xf numFmtId="167" fontId="0" fillId="0" borderId="10" xfId="0" applyNumberFormat="1" applyBorder="1" applyAlignment="1" applyProtection="1">
      <alignment vertical="top"/>
      <protection locked="0" hidden="1"/>
    </xf>
    <xf numFmtId="167" fontId="9" fillId="6" borderId="6" xfId="0" applyNumberFormat="1" applyFont="1" applyFill="1" applyBorder="1" applyAlignment="1" applyProtection="1">
      <alignment horizontal="left" vertical="top"/>
      <protection locked="0"/>
    </xf>
    <xf numFmtId="167" fontId="9" fillId="6" borderId="6" xfId="1" applyNumberFormat="1" applyFont="1" applyFill="1" applyBorder="1" applyAlignment="1" applyProtection="1">
      <alignment vertical="top"/>
      <protection locked="0" hidden="1"/>
    </xf>
    <xf numFmtId="167" fontId="9" fillId="6" borderId="10" xfId="1" applyNumberFormat="1" applyFont="1" applyFill="1" applyBorder="1" applyAlignment="1" applyProtection="1">
      <alignment vertical="top"/>
      <protection locked="0" hidden="1"/>
    </xf>
    <xf numFmtId="0" fontId="12" fillId="0" borderId="6" xfId="0" applyFont="1" applyBorder="1" applyAlignment="1" applyProtection="1">
      <alignment horizontal="left" vertical="top"/>
      <protection locked="0"/>
    </xf>
    <xf numFmtId="167" fontId="12" fillId="0" borderId="6" xfId="1" applyNumberFormat="1" applyFont="1" applyBorder="1" applyAlignment="1" applyProtection="1">
      <alignment vertical="top"/>
      <protection locked="0" hidden="1"/>
    </xf>
    <xf numFmtId="167" fontId="12" fillId="0" borderId="10" xfId="1" applyNumberFormat="1" applyFont="1" applyBorder="1" applyAlignment="1" applyProtection="1">
      <alignment vertical="top"/>
      <protection locked="0" hidden="1"/>
    </xf>
    <xf numFmtId="0" fontId="9" fillId="0" borderId="13" xfId="0" applyFont="1" applyBorder="1" applyAlignment="1" applyProtection="1">
      <alignment horizontal="left" vertical="top"/>
      <protection locked="0"/>
    </xf>
    <xf numFmtId="166" fontId="9" fillId="0" borderId="13" xfId="3" applyNumberFormat="1" applyFont="1" applyBorder="1" applyAlignment="1" applyProtection="1">
      <alignment vertical="top"/>
      <protection locked="0" hidden="1"/>
    </xf>
    <xf numFmtId="166" fontId="9" fillId="0" borderId="14" xfId="3" applyNumberFormat="1" applyFont="1" applyBorder="1" applyAlignment="1" applyProtection="1">
      <alignment vertical="top"/>
      <protection locked="0" hidden="1"/>
    </xf>
    <xf numFmtId="0" fontId="7" fillId="0" borderId="8" xfId="0" applyFont="1" applyBorder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0" fontId="7" fillId="0" borderId="15" xfId="0" applyFont="1" applyBorder="1" applyAlignment="1" applyProtection="1">
      <alignment vertical="top"/>
      <protection locked="0"/>
    </xf>
    <xf numFmtId="0" fontId="0" fillId="0" borderId="15" xfId="0" applyBorder="1" applyAlignment="1" applyProtection="1">
      <alignment vertical="top"/>
      <protection locked="0"/>
    </xf>
    <xf numFmtId="0" fontId="0" fillId="0" borderId="16" xfId="0" applyBorder="1" applyAlignment="1" applyProtection="1">
      <alignment vertical="top"/>
      <protection locked="0"/>
    </xf>
    <xf numFmtId="0" fontId="9" fillId="6" borderId="6" xfId="0" applyFont="1" applyFill="1" applyBorder="1" applyAlignment="1" applyProtection="1">
      <alignment horizontal="left" vertical="top"/>
      <protection locked="0"/>
    </xf>
    <xf numFmtId="168" fontId="9" fillId="6" borderId="6" xfId="3" applyNumberFormat="1" applyFont="1" applyFill="1" applyBorder="1" applyAlignment="1" applyProtection="1">
      <alignment vertical="top"/>
      <protection locked="0" hidden="1"/>
    </xf>
    <xf numFmtId="168" fontId="9" fillId="6" borderId="8" xfId="3" applyNumberFormat="1" applyFont="1" applyFill="1" applyBorder="1" applyAlignment="1" applyProtection="1">
      <alignment vertical="top"/>
      <protection locked="0" hidden="1"/>
    </xf>
    <xf numFmtId="164" fontId="0" fillId="0" borderId="6" xfId="3" applyFont="1" applyBorder="1" applyAlignment="1" applyProtection="1">
      <alignment vertical="top"/>
      <protection locked="0" hidden="1"/>
    </xf>
    <xf numFmtId="164" fontId="0" fillId="0" borderId="8" xfId="3" applyFont="1" applyBorder="1" applyAlignment="1" applyProtection="1">
      <alignment vertical="top"/>
      <protection locked="0" hidden="1"/>
    </xf>
    <xf numFmtId="164" fontId="9" fillId="6" borderId="6" xfId="3" applyFont="1" applyFill="1" applyBorder="1" applyAlignment="1" applyProtection="1">
      <alignment vertical="top"/>
      <protection locked="0" hidden="1"/>
    </xf>
    <xf numFmtId="164" fontId="0" fillId="0" borderId="8" xfId="3" applyFont="1" applyBorder="1" applyAlignment="1" applyProtection="1">
      <alignment vertical="top"/>
      <protection locked="0"/>
    </xf>
    <xf numFmtId="164" fontId="0" fillId="0" borderId="6" xfId="3" applyFont="1" applyBorder="1" applyAlignment="1" applyProtection="1">
      <alignment vertical="top"/>
      <protection locked="0"/>
    </xf>
    <xf numFmtId="0" fontId="0" fillId="0" borderId="17" xfId="0" applyBorder="1" applyAlignment="1" applyProtection="1">
      <alignment horizontal="right" vertical="top"/>
      <protection locked="0"/>
    </xf>
    <xf numFmtId="0" fontId="9" fillId="6" borderId="7" xfId="0" applyFont="1" applyFill="1" applyBorder="1" applyAlignment="1" applyProtection="1">
      <alignment vertical="top"/>
      <protection locked="0"/>
    </xf>
    <xf numFmtId="164" fontId="9" fillId="6" borderId="7" xfId="3" applyFont="1" applyFill="1" applyBorder="1" applyAlignment="1" applyProtection="1">
      <alignment vertical="top"/>
      <protection locked="0" hidden="1"/>
    </xf>
    <xf numFmtId="0" fontId="0" fillId="0" borderId="18" xfId="0" applyBorder="1" applyAlignment="1" applyProtection="1">
      <alignment vertical="top"/>
      <protection locked="0"/>
    </xf>
    <xf numFmtId="0" fontId="0" fillId="0" borderId="19" xfId="0" applyBorder="1" applyAlignment="1" applyProtection="1">
      <alignment vertical="top"/>
      <protection locked="0"/>
    </xf>
    <xf numFmtId="0" fontId="0" fillId="0" borderId="9" xfId="0" applyBorder="1" applyAlignment="1" applyProtection="1">
      <alignment vertical="top"/>
      <protection locked="0"/>
    </xf>
    <xf numFmtId="0" fontId="0" fillId="0" borderId="8" xfId="0" applyBorder="1" applyAlignment="1" applyProtection="1">
      <alignment horizontal="right" vertical="top"/>
      <protection locked="0"/>
    </xf>
    <xf numFmtId="166" fontId="0" fillId="0" borderId="0" xfId="3" applyNumberFormat="1" applyFont="1" applyFill="1" applyBorder="1" applyAlignment="1" applyProtection="1">
      <alignment vertical="top"/>
      <protection locked="0" hidden="1"/>
    </xf>
    <xf numFmtId="166" fontId="0" fillId="0" borderId="10" xfId="3" applyNumberFormat="1" applyFont="1" applyFill="1" applyBorder="1" applyAlignment="1" applyProtection="1">
      <alignment vertical="top"/>
      <protection locked="0" hidden="1"/>
    </xf>
    <xf numFmtId="166" fontId="0" fillId="0" borderId="8" xfId="3" applyNumberFormat="1" applyFont="1" applyBorder="1" applyAlignment="1" applyProtection="1">
      <alignment vertical="top"/>
      <protection locked="0" hidden="1"/>
    </xf>
    <xf numFmtId="166" fontId="0" fillId="0" borderId="0" xfId="3" applyNumberFormat="1" applyFont="1" applyBorder="1" applyAlignment="1" applyProtection="1">
      <alignment vertical="top"/>
      <protection locked="0" hidden="1"/>
    </xf>
    <xf numFmtId="166" fontId="0" fillId="0" borderId="10" xfId="3" applyNumberFormat="1" applyFont="1" applyBorder="1" applyAlignment="1" applyProtection="1">
      <alignment vertical="top"/>
      <protection locked="0" hidden="1"/>
    </xf>
    <xf numFmtId="0" fontId="9" fillId="0" borderId="8" xfId="0" applyFont="1" applyBorder="1" applyAlignment="1" applyProtection="1">
      <alignment horizontal="right" vertical="top"/>
      <protection locked="0"/>
    </xf>
    <xf numFmtId="166" fontId="9" fillId="0" borderId="2" xfId="3" applyNumberFormat="1" applyFont="1" applyFill="1" applyBorder="1" applyAlignment="1" applyProtection="1">
      <alignment vertical="top"/>
      <protection locked="0" hidden="1"/>
    </xf>
    <xf numFmtId="166" fontId="9" fillId="0" borderId="3" xfId="3" applyNumberFormat="1" applyFont="1" applyFill="1" applyBorder="1" applyAlignment="1" applyProtection="1">
      <alignment vertical="top"/>
      <protection locked="0" hidden="1"/>
    </xf>
    <xf numFmtId="166" fontId="3" fillId="0" borderId="3" xfId="3" applyNumberFormat="1" applyFont="1" applyFill="1" applyBorder="1" applyAlignment="1" applyProtection="1">
      <alignment vertical="top"/>
      <protection locked="0" hidden="1"/>
    </xf>
    <xf numFmtId="166" fontId="9" fillId="0" borderId="4" xfId="3" applyNumberFormat="1" applyFont="1" applyFill="1" applyBorder="1" applyAlignment="1" applyProtection="1">
      <alignment vertical="top"/>
      <protection locked="0" hidden="1"/>
    </xf>
    <xf numFmtId="166" fontId="9" fillId="0" borderId="2" xfId="3" applyNumberFormat="1" applyFont="1" applyBorder="1" applyAlignment="1" applyProtection="1">
      <alignment vertical="top"/>
      <protection locked="0" hidden="1"/>
    </xf>
    <xf numFmtId="166" fontId="9" fillId="0" borderId="3" xfId="3" applyNumberFormat="1" applyFont="1" applyBorder="1" applyAlignment="1" applyProtection="1">
      <alignment vertical="top"/>
      <protection locked="0" hidden="1"/>
    </xf>
    <xf numFmtId="166" fontId="3" fillId="0" borderId="3" xfId="3" applyNumberFormat="1" applyFont="1" applyBorder="1" applyAlignment="1" applyProtection="1">
      <alignment vertical="top"/>
      <protection locked="0" hidden="1"/>
    </xf>
    <xf numFmtId="166" fontId="9" fillId="0" borderId="4" xfId="3" applyNumberFormat="1" applyFont="1" applyBorder="1" applyAlignment="1" applyProtection="1">
      <alignment vertical="top"/>
      <protection locked="0" hidden="1"/>
    </xf>
    <xf numFmtId="0" fontId="9" fillId="0" borderId="20" xfId="0" applyFont="1" applyBorder="1" applyAlignment="1" applyProtection="1">
      <alignment horizontal="right" vertical="top"/>
      <protection locked="0"/>
    </xf>
    <xf numFmtId="166" fontId="9" fillId="0" borderId="21" xfId="3" applyNumberFormat="1" applyFont="1" applyFill="1" applyBorder="1" applyAlignment="1" applyProtection="1">
      <alignment vertical="top"/>
      <protection locked="0" hidden="1"/>
    </xf>
    <xf numFmtId="166" fontId="3" fillId="0" borderId="21" xfId="3" applyNumberFormat="1" applyFont="1" applyFill="1" applyBorder="1" applyAlignment="1" applyProtection="1">
      <alignment vertical="top"/>
      <protection locked="0" hidden="1"/>
    </xf>
    <xf numFmtId="166" fontId="9" fillId="0" borderId="22" xfId="3" applyNumberFormat="1" applyFont="1" applyFill="1" applyBorder="1" applyAlignment="1" applyProtection="1">
      <alignment vertical="top"/>
      <protection locked="0" hidden="1"/>
    </xf>
    <xf numFmtId="166" fontId="9" fillId="0" borderId="23" xfId="3" applyNumberFormat="1" applyFont="1" applyBorder="1" applyAlignment="1" applyProtection="1">
      <alignment vertical="top"/>
      <protection locked="0" hidden="1"/>
    </xf>
    <xf numFmtId="166" fontId="9" fillId="0" borderId="21" xfId="3" applyNumberFormat="1" applyFont="1" applyBorder="1" applyAlignment="1" applyProtection="1">
      <alignment vertical="top"/>
      <protection locked="0" hidden="1"/>
    </xf>
    <xf numFmtId="166" fontId="3" fillId="0" borderId="21" xfId="3" applyNumberFormat="1" applyFont="1" applyBorder="1" applyAlignment="1" applyProtection="1">
      <alignment vertical="top"/>
      <protection locked="0" hidden="1"/>
    </xf>
    <xf numFmtId="166" fontId="9" fillId="0" borderId="22" xfId="3" applyNumberFormat="1" applyFont="1" applyBorder="1" applyAlignment="1" applyProtection="1">
      <alignment vertical="top"/>
      <protection locked="0" hidden="1"/>
    </xf>
    <xf numFmtId="0" fontId="3" fillId="0" borderId="15" xfId="0" applyFont="1" applyBorder="1" applyAlignment="1" applyProtection="1">
      <alignment horizontal="right" vertical="top"/>
      <protection locked="0"/>
    </xf>
    <xf numFmtId="166" fontId="0" fillId="0" borderId="16" xfId="3" applyNumberFormat="1" applyFont="1" applyFill="1" applyBorder="1" applyAlignment="1" applyProtection="1">
      <alignment vertical="top"/>
      <protection locked="0" hidden="1"/>
    </xf>
    <xf numFmtId="166" fontId="0" fillId="0" borderId="24" xfId="3" applyNumberFormat="1" applyFont="1" applyFill="1" applyBorder="1" applyAlignment="1" applyProtection="1">
      <alignment vertical="top"/>
      <protection locked="0" hidden="1"/>
    </xf>
    <xf numFmtId="166" fontId="0" fillId="0" borderId="25" xfId="3" applyNumberFormat="1" applyFont="1" applyFill="1" applyBorder="1" applyAlignment="1" applyProtection="1">
      <alignment vertical="top"/>
      <protection locked="0" hidden="1"/>
    </xf>
    <xf numFmtId="0" fontId="9" fillId="0" borderId="13" xfId="0" applyFont="1" applyBorder="1" applyAlignment="1" applyProtection="1">
      <alignment horizontal="right" vertical="top"/>
      <protection locked="0"/>
    </xf>
    <xf numFmtId="166" fontId="0" fillId="0" borderId="20" xfId="3" applyNumberFormat="1" applyFont="1" applyFill="1" applyBorder="1" applyAlignment="1" applyProtection="1">
      <alignment vertical="top"/>
      <protection locked="0" hidden="1"/>
    </xf>
    <xf numFmtId="166" fontId="0" fillId="0" borderId="26" xfId="3" applyNumberFormat="1" applyFont="1" applyFill="1" applyBorder="1" applyAlignment="1" applyProtection="1">
      <alignment vertical="top"/>
      <protection locked="0" hidden="1"/>
    </xf>
    <xf numFmtId="166" fontId="0" fillId="0" borderId="14" xfId="3" applyNumberFormat="1" applyFont="1" applyFill="1" applyBorder="1" applyAlignment="1" applyProtection="1">
      <alignment vertical="top"/>
      <protection locked="0" hidden="1"/>
    </xf>
    <xf numFmtId="3" fontId="0" fillId="0" borderId="0" xfId="0" applyNumberFormat="1" applyProtection="1">
      <protection locked="0"/>
    </xf>
    <xf numFmtId="0" fontId="3" fillId="8" borderId="27" xfId="0" applyFont="1" applyFill="1" applyBorder="1" applyProtection="1">
      <protection locked="0"/>
    </xf>
    <xf numFmtId="0" fontId="0" fillId="9" borderId="28" xfId="0" applyFill="1" applyBorder="1" applyProtection="1">
      <protection locked="0"/>
    </xf>
    <xf numFmtId="0" fontId="0" fillId="9" borderId="0" xfId="0" applyFill="1" applyProtection="1">
      <protection locked="0"/>
    </xf>
    <xf numFmtId="43" fontId="0" fillId="0" borderId="0" xfId="0" applyNumberFormat="1"/>
    <xf numFmtId="0" fontId="2" fillId="10" borderId="0" xfId="0" applyFont="1" applyFill="1"/>
    <xf numFmtId="0" fontId="0" fillId="0" borderId="0" xfId="0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/>
    <xf numFmtId="0" fontId="2" fillId="4" borderId="5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/>
      <protection locked="0"/>
    </xf>
    <xf numFmtId="0" fontId="2" fillId="5" borderId="5" xfId="0" applyFont="1" applyFill="1" applyBorder="1" applyAlignment="1" applyProtection="1">
      <alignment horizontal="center"/>
      <protection locked="0"/>
    </xf>
    <xf numFmtId="10" fontId="0" fillId="0" borderId="6" xfId="0" applyNumberFormat="1" applyBorder="1" applyAlignment="1" applyProtection="1">
      <alignment vertical="top"/>
      <protection locked="0" hidden="1"/>
    </xf>
  </cellXfs>
  <cellStyles count="4">
    <cellStyle name="Comma 11" xfId="3" xr:uid="{92BF694F-78D8-4655-AB9E-FB41A711C9C8}"/>
    <cellStyle name="Comma 2 2 2 67" xfId="2" xr:uid="{CF416B52-B737-4BE9-A719-668E8F0B7957}"/>
    <cellStyle name="Normal" xfId="0" builtinId="0"/>
    <cellStyle name="Percent" xfId="1" builtinId="5"/>
  </cellStyles>
  <dxfs count="733"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AB7250-3660-47E9-81E8-9E9B8EB9A049}" name="Resort_MST" displayName="Resort_MST" ref="A1:D60" totalsRowShown="0" headerRowDxfId="732">
  <autoFilter ref="A1:D60" xr:uid="{55AB7250-3660-47E9-81E8-9E9B8EB9A049}"/>
  <tableColumns count="4">
    <tableColumn id="1" xr3:uid="{3FB4AD19-8646-4A00-B93F-19E8E33B4A6D}" name="Resort Name"/>
    <tableColumn id="2" xr3:uid="{AFFAC094-EECB-42E8-B748-C9E1BF2F4532}" name="Resort"/>
    <tableColumn id="4" xr3:uid="{13903D9C-DC7B-471F-95F6-55E489B156AF}" name="Resort_Type"/>
    <tableColumn id="3" xr3:uid="{DC40C036-9267-4872-BAD6-DAC866C90FA2}" name="Clus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E82E-EC60-4496-AFBB-998AB655108C}">
  <dimension ref="B1:KY61"/>
  <sheetViews>
    <sheetView tabSelected="1" view="pageBreakPreview" topLeftCell="F1" zoomScale="60" zoomScaleNormal="73" workbookViewId="0">
      <pane xSplit="1" ySplit="7" topLeftCell="EC8" activePane="bottomRight" state="frozenSplit"/>
      <selection activeCell="F1" sqref="F1"/>
      <selection pane="topRight" activeCell="G1" sqref="G1"/>
      <selection pane="bottomLeft" activeCell="F8" sqref="F8"/>
      <selection pane="bottomRight" activeCell="G8" sqref="G8"/>
    </sheetView>
  </sheetViews>
  <sheetFormatPr defaultRowHeight="15" x14ac:dyDescent="0.25"/>
  <cols>
    <col min="1" max="5" width="0" hidden="1" customWidth="1"/>
    <col min="6" max="6" width="32.5703125" bestFit="1" customWidth="1"/>
    <col min="77" max="77" width="10.85546875" bestFit="1" customWidth="1"/>
    <col min="302" max="302" width="9.140625" customWidth="1"/>
    <col min="305" max="305" width="9.140625" bestFit="1" customWidth="1"/>
    <col min="307" max="307" width="10.5703125" bestFit="1" customWidth="1"/>
    <col min="309" max="310" width="10.5703125" bestFit="1" customWidth="1"/>
    <col min="311" max="311" width="10.7109375" bestFit="1" customWidth="1"/>
  </cols>
  <sheetData>
    <row r="1" spans="2:310" s="2" customFormat="1" x14ac:dyDescent="0.25">
      <c r="B1" s="89"/>
      <c r="C1" s="89"/>
      <c r="G1" s="90" t="s">
        <v>0</v>
      </c>
      <c r="I1" s="91" t="s">
        <v>1</v>
      </c>
      <c r="J1" s="91" t="s">
        <v>1</v>
      </c>
      <c r="L1" s="90" t="s">
        <v>2</v>
      </c>
      <c r="N1" s="91" t="s">
        <v>3</v>
      </c>
      <c r="O1" s="91" t="s">
        <v>3</v>
      </c>
      <c r="Q1" s="90" t="s">
        <v>4</v>
      </c>
      <c r="S1" s="91" t="s">
        <v>5</v>
      </c>
      <c r="T1" s="91" t="s">
        <v>5</v>
      </c>
      <c r="V1" s="90" t="s">
        <v>6</v>
      </c>
      <c r="X1" s="91" t="s">
        <v>7</v>
      </c>
      <c r="Y1" s="91" t="s">
        <v>7</v>
      </c>
      <c r="AA1" s="2" t="s">
        <v>8</v>
      </c>
      <c r="AF1" s="90" t="s">
        <v>9</v>
      </c>
      <c r="AH1" s="91" t="s">
        <v>10</v>
      </c>
      <c r="AI1" s="91" t="s">
        <v>10</v>
      </c>
      <c r="AK1" s="90" t="s">
        <v>11</v>
      </c>
      <c r="AM1" s="91" t="s">
        <v>12</v>
      </c>
      <c r="AN1" s="91" t="s">
        <v>12</v>
      </c>
      <c r="AP1" s="90" t="s">
        <v>13</v>
      </c>
      <c r="AR1" s="91" t="s">
        <v>14</v>
      </c>
      <c r="AS1" s="91" t="s">
        <v>14</v>
      </c>
      <c r="AU1" s="90" t="s">
        <v>15</v>
      </c>
      <c r="AW1" s="91" t="s">
        <v>16</v>
      </c>
      <c r="AX1" s="91" t="s">
        <v>16</v>
      </c>
      <c r="AZ1" s="90" t="s">
        <v>17</v>
      </c>
      <c r="BB1" s="91" t="s">
        <v>18</v>
      </c>
      <c r="BC1" s="91" t="s">
        <v>18</v>
      </c>
      <c r="BJ1" s="90" t="s">
        <v>19</v>
      </c>
      <c r="BL1" s="91" t="s">
        <v>20</v>
      </c>
      <c r="BM1" s="91" t="s">
        <v>20</v>
      </c>
      <c r="BO1" s="90" t="s">
        <v>21</v>
      </c>
      <c r="BQ1" s="91" t="s">
        <v>22</v>
      </c>
      <c r="BR1" s="91" t="s">
        <v>22</v>
      </c>
      <c r="BT1" s="90" t="s">
        <v>23</v>
      </c>
      <c r="BV1" s="91" t="s">
        <v>24</v>
      </c>
      <c r="BW1" s="91" t="s">
        <v>24</v>
      </c>
      <c r="BY1" s="90" t="s">
        <v>25</v>
      </c>
      <c r="CA1" s="91" t="s">
        <v>26</v>
      </c>
      <c r="CB1" s="91" t="s">
        <v>26</v>
      </c>
      <c r="CD1" s="90" t="s">
        <v>27</v>
      </c>
      <c r="CF1" s="91" t="s">
        <v>28</v>
      </c>
      <c r="CG1" s="91" t="s">
        <v>28</v>
      </c>
      <c r="CI1" s="90" t="s">
        <v>29</v>
      </c>
      <c r="CK1" s="91" t="s">
        <v>30</v>
      </c>
      <c r="CL1" s="91" t="s">
        <v>30</v>
      </c>
      <c r="CN1" s="90" t="s">
        <v>31</v>
      </c>
      <c r="CP1" s="91" t="s">
        <v>32</v>
      </c>
      <c r="CQ1" s="91" t="s">
        <v>32</v>
      </c>
      <c r="CS1" s="90" t="s">
        <v>33</v>
      </c>
      <c r="CU1" s="91" t="s">
        <v>34</v>
      </c>
      <c r="CV1" s="91" t="s">
        <v>34</v>
      </c>
      <c r="CX1" s="90" t="s">
        <v>35</v>
      </c>
      <c r="CZ1" s="91" t="s">
        <v>36</v>
      </c>
      <c r="DA1" s="91" t="s">
        <v>36</v>
      </c>
      <c r="DC1" s="90" t="s">
        <v>37</v>
      </c>
      <c r="DE1" s="91" t="s">
        <v>38</v>
      </c>
      <c r="DF1" s="91" t="s">
        <v>38</v>
      </c>
      <c r="DH1" s="90" t="s">
        <v>39</v>
      </c>
      <c r="DJ1" s="91" t="s">
        <v>40</v>
      </c>
      <c r="DK1" s="91" t="s">
        <v>40</v>
      </c>
      <c r="DM1" s="90" t="s">
        <v>41</v>
      </c>
      <c r="DO1" s="91" t="s">
        <v>42</v>
      </c>
      <c r="DP1" s="91" t="s">
        <v>42</v>
      </c>
      <c r="DW1" s="90" t="s">
        <v>43</v>
      </c>
      <c r="DY1" s="91" t="s">
        <v>44</v>
      </c>
      <c r="DZ1" s="91" t="s">
        <v>44</v>
      </c>
      <c r="EB1" s="90" t="s">
        <v>45</v>
      </c>
      <c r="ED1" s="91" t="s">
        <v>46</v>
      </c>
      <c r="EE1" s="91" t="s">
        <v>46</v>
      </c>
      <c r="EG1" s="90" t="s">
        <v>47</v>
      </c>
      <c r="EI1" s="91" t="s">
        <v>48</v>
      </c>
      <c r="EJ1" s="91" t="s">
        <v>48</v>
      </c>
      <c r="EL1" s="90" t="s">
        <v>49</v>
      </c>
      <c r="EN1" s="91" t="s">
        <v>50</v>
      </c>
      <c r="EO1" s="91" t="s">
        <v>50</v>
      </c>
      <c r="EQ1" s="90" t="s">
        <v>51</v>
      </c>
      <c r="ES1" s="91" t="s">
        <v>52</v>
      </c>
      <c r="ET1" s="91" t="s">
        <v>52</v>
      </c>
      <c r="EV1" s="90" t="s">
        <v>53</v>
      </c>
      <c r="EX1" s="91" t="s">
        <v>54</v>
      </c>
      <c r="EY1" s="91" t="s">
        <v>54</v>
      </c>
      <c r="FF1" s="90" t="s">
        <v>55</v>
      </c>
      <c r="FH1" s="91" t="s">
        <v>56</v>
      </c>
      <c r="FI1" s="91" t="s">
        <v>56</v>
      </c>
      <c r="FK1" s="90" t="s">
        <v>57</v>
      </c>
      <c r="FM1" s="91" t="s">
        <v>58</v>
      </c>
      <c r="FN1" s="91" t="s">
        <v>58</v>
      </c>
      <c r="FP1" s="90" t="s">
        <v>59</v>
      </c>
      <c r="FR1" s="91" t="s">
        <v>60</v>
      </c>
      <c r="FS1" s="91" t="s">
        <v>60</v>
      </c>
      <c r="FU1" s="90" t="s">
        <v>61</v>
      </c>
      <c r="FW1" s="91" t="s">
        <v>62</v>
      </c>
      <c r="FX1" s="91" t="s">
        <v>62</v>
      </c>
      <c r="FZ1" s="90" t="s">
        <v>63</v>
      </c>
      <c r="GB1" s="91" t="s">
        <v>64</v>
      </c>
      <c r="GC1" s="91" t="s">
        <v>64</v>
      </c>
      <c r="GJ1" s="90" t="s">
        <v>65</v>
      </c>
      <c r="GL1" s="91" t="s">
        <v>66</v>
      </c>
      <c r="GM1" s="91" t="s">
        <v>66</v>
      </c>
      <c r="GO1" s="90" t="s">
        <v>67</v>
      </c>
      <c r="GQ1" s="91" t="s">
        <v>68</v>
      </c>
      <c r="GR1" s="91" t="s">
        <v>68</v>
      </c>
      <c r="GT1" s="90" t="s">
        <v>69</v>
      </c>
      <c r="GV1" s="91" t="s">
        <v>70</v>
      </c>
      <c r="GW1" s="91" t="s">
        <v>70</v>
      </c>
      <c r="GY1" s="90" t="s">
        <v>71</v>
      </c>
      <c r="HA1" s="91" t="s">
        <v>72</v>
      </c>
      <c r="HB1" s="91" t="s">
        <v>72</v>
      </c>
      <c r="HD1" s="90" t="s">
        <v>73</v>
      </c>
      <c r="HF1" s="91" t="s">
        <v>74</v>
      </c>
      <c r="HG1" s="91" t="s">
        <v>74</v>
      </c>
      <c r="HI1" s="91" t="s">
        <v>75</v>
      </c>
      <c r="HJ1" s="91"/>
      <c r="HK1" s="91" t="s">
        <v>76</v>
      </c>
      <c r="HL1" s="91" t="s">
        <v>76</v>
      </c>
      <c r="HN1" s="91" t="s">
        <v>77</v>
      </c>
      <c r="HO1" s="91"/>
      <c r="HP1" s="91" t="s">
        <v>78</v>
      </c>
      <c r="HQ1" s="91" t="s">
        <v>78</v>
      </c>
      <c r="HS1" s="91" t="s">
        <v>79</v>
      </c>
      <c r="HT1" s="91"/>
      <c r="HU1" s="91" t="s">
        <v>80</v>
      </c>
      <c r="HV1" s="91" t="s">
        <v>80</v>
      </c>
      <c r="IC1" s="90" t="s">
        <v>81</v>
      </c>
      <c r="IE1" s="91" t="s">
        <v>81</v>
      </c>
      <c r="IF1" s="91" t="s">
        <v>81</v>
      </c>
      <c r="IH1" s="90" t="s">
        <v>82</v>
      </c>
      <c r="IJ1" s="91" t="s">
        <v>83</v>
      </c>
      <c r="IK1" s="91" t="s">
        <v>83</v>
      </c>
      <c r="IM1" s="90" t="s">
        <v>84</v>
      </c>
      <c r="IO1" s="91" t="s">
        <v>85</v>
      </c>
      <c r="IP1" s="91" t="s">
        <v>85</v>
      </c>
      <c r="IR1" s="90" t="s">
        <v>86</v>
      </c>
      <c r="IT1" s="91" t="s">
        <v>87</v>
      </c>
      <c r="IU1" s="91" t="s">
        <v>87</v>
      </c>
      <c r="IW1" s="90" t="s">
        <v>88</v>
      </c>
      <c r="IY1" s="91" t="s">
        <v>89</v>
      </c>
      <c r="IZ1" s="91" t="s">
        <v>89</v>
      </c>
      <c r="JB1" s="90" t="s">
        <v>90</v>
      </c>
      <c r="JD1" s="91" t="s">
        <v>91</v>
      </c>
      <c r="JE1" s="91" t="s">
        <v>91</v>
      </c>
      <c r="JG1" s="90" t="s">
        <v>92</v>
      </c>
      <c r="JI1" s="90" t="s">
        <v>93</v>
      </c>
      <c r="JJ1" s="90" t="s">
        <v>93</v>
      </c>
      <c r="JL1" s="90" t="s">
        <v>94</v>
      </c>
      <c r="JN1" s="91" t="s">
        <v>95</v>
      </c>
      <c r="JO1" s="91" t="s">
        <v>95</v>
      </c>
      <c r="JV1" s="90" t="s">
        <v>96</v>
      </c>
      <c r="JX1" s="91" t="s">
        <v>97</v>
      </c>
      <c r="JY1" s="91" t="s">
        <v>97</v>
      </c>
      <c r="KA1" s="90" t="s">
        <v>98</v>
      </c>
      <c r="KC1" s="91" t="s">
        <v>99</v>
      </c>
      <c r="KD1" s="91" t="s">
        <v>99</v>
      </c>
      <c r="KF1" s="90" t="s">
        <v>100</v>
      </c>
      <c r="KH1" s="91" t="s">
        <v>101</v>
      </c>
      <c r="KI1" s="91" t="s">
        <v>101</v>
      </c>
      <c r="KJ1" s="92"/>
      <c r="KK1" s="90" t="s">
        <v>102</v>
      </c>
      <c r="KM1" s="91" t="s">
        <v>103</v>
      </c>
      <c r="KN1" s="91" t="s">
        <v>103</v>
      </c>
    </row>
    <row r="5" spans="2:310" ht="18.75" x14ac:dyDescent="0.3">
      <c r="F5" s="1" t="s">
        <v>104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</row>
    <row r="6" spans="2:310" x14ac:dyDescent="0.25">
      <c r="F6" s="99" t="s">
        <v>105</v>
      </c>
      <c r="G6" s="101" t="str">
        <f>I1</f>
        <v>CM Acacia Palms Goa</v>
      </c>
      <c r="H6" s="102"/>
      <c r="I6" s="102"/>
      <c r="J6" s="103"/>
      <c r="K6" s="2"/>
      <c r="L6" s="101" t="str">
        <f>N1</f>
        <v>CM Assonora Goa</v>
      </c>
      <c r="M6" s="102"/>
      <c r="N6" s="102"/>
      <c r="O6" s="103"/>
      <c r="P6" s="2"/>
      <c r="Q6" s="101" t="str">
        <f>S1</f>
        <v>CM Emerald Palms Goa</v>
      </c>
      <c r="R6" s="102"/>
      <c r="S6" s="102"/>
      <c r="T6" s="103"/>
      <c r="U6" s="2"/>
      <c r="V6" s="101" t="str">
        <f>X1</f>
        <v>CM Varca Goa</v>
      </c>
      <c r="W6" s="102"/>
      <c r="X6" s="102"/>
      <c r="Y6" s="103"/>
      <c r="Z6" s="2"/>
      <c r="AA6" s="98" t="s">
        <v>106</v>
      </c>
      <c r="AB6" s="98"/>
      <c r="AC6" s="98"/>
      <c r="AD6" s="98"/>
      <c r="AE6" s="2"/>
      <c r="AF6" s="101" t="str">
        <f>AH1</f>
        <v>CM Dwarka Gujarat</v>
      </c>
      <c r="AG6" s="102"/>
      <c r="AH6" s="102"/>
      <c r="AI6" s="103"/>
      <c r="AJ6" s="2"/>
      <c r="AK6" s="101" t="str">
        <f>AM1</f>
        <v>CM Kensville Ahmedabad Gujarat</v>
      </c>
      <c r="AL6" s="102"/>
      <c r="AM6" s="102"/>
      <c r="AN6" s="103"/>
      <c r="AO6" s="2"/>
      <c r="AP6" s="101" t="str">
        <f>AR1</f>
        <v>CM Netrang Gujarat</v>
      </c>
      <c r="AQ6" s="102"/>
      <c r="AR6" s="102"/>
      <c r="AS6" s="103"/>
      <c r="AT6" s="2"/>
      <c r="AU6" s="101" t="str">
        <f>AW1</f>
        <v>CM Pavagarh Gujarat</v>
      </c>
      <c r="AV6" s="102"/>
      <c r="AW6" s="102"/>
      <c r="AX6" s="103"/>
      <c r="AY6" s="2"/>
      <c r="AZ6" s="101" t="str">
        <f>BB1</f>
        <v>CM Gir Gujarat</v>
      </c>
      <c r="BA6" s="102"/>
      <c r="BB6" s="102"/>
      <c r="BC6" s="103"/>
      <c r="BD6" s="2"/>
      <c r="BE6" s="98" t="s">
        <v>107</v>
      </c>
      <c r="BF6" s="98"/>
      <c r="BG6" s="98"/>
      <c r="BH6" s="98"/>
      <c r="BI6" s="2"/>
      <c r="BJ6" s="101" t="str">
        <f>BL1</f>
        <v>CM Dharamshala Himachal Pradesh</v>
      </c>
      <c r="BK6" s="102"/>
      <c r="BL6" s="102"/>
      <c r="BM6" s="103"/>
      <c r="BN6" s="2"/>
      <c r="BO6" s="101" t="str">
        <f>BQ1</f>
        <v>CM Kandaghat Himachal Pradesh</v>
      </c>
      <c r="BP6" s="102"/>
      <c r="BQ6" s="102"/>
      <c r="BR6" s="103"/>
      <c r="BS6" s="2"/>
      <c r="BT6" s="101" t="str">
        <f>BV1</f>
        <v>CM Shimla Himachal Pradesh</v>
      </c>
      <c r="BU6" s="102"/>
      <c r="BV6" s="102"/>
      <c r="BW6" s="103"/>
      <c r="BX6" s="2"/>
      <c r="BY6" s="101" t="str">
        <f>CA1</f>
        <v>CM Janjehli Himachal Pradesh</v>
      </c>
      <c r="BZ6" s="102"/>
      <c r="CA6" s="102"/>
      <c r="CB6" s="103"/>
      <c r="CC6" s="2"/>
      <c r="CD6" s="101" t="str">
        <f>CF1</f>
        <v>CM White Meadows Manali Himachal Pradesh</v>
      </c>
      <c r="CE6" s="102"/>
      <c r="CF6" s="102"/>
      <c r="CG6" s="103"/>
      <c r="CH6" s="2"/>
      <c r="CI6" s="101" t="str">
        <f>CK1</f>
        <v>CM Snow Peaks Manali Himachal Pradesh</v>
      </c>
      <c r="CJ6" s="102"/>
      <c r="CK6" s="102"/>
      <c r="CL6" s="103"/>
      <c r="CM6" s="2"/>
      <c r="CN6" s="101" t="str">
        <f>CP1</f>
        <v>CM Binsar Valley Uttarakhand</v>
      </c>
      <c r="CO6" s="102"/>
      <c r="CP6" s="102"/>
      <c r="CQ6" s="103"/>
      <c r="CR6" s="2"/>
      <c r="CS6" s="101" t="str">
        <f>CU1</f>
        <v>CM Corbett Uttarakhand</v>
      </c>
      <c r="CT6" s="102"/>
      <c r="CU6" s="102"/>
      <c r="CV6" s="103"/>
      <c r="CW6" s="2"/>
      <c r="CX6" s="101" t="str">
        <f>CZ1</f>
        <v>CM Patkote Uttarakhand</v>
      </c>
      <c r="CY6" s="102"/>
      <c r="CZ6" s="102"/>
      <c r="DA6" s="103"/>
      <c r="DB6" s="2"/>
      <c r="DC6" s="101" t="str">
        <f>DE1</f>
        <v>CM Kanatal Uttarakhand</v>
      </c>
      <c r="DD6" s="102"/>
      <c r="DE6" s="102"/>
      <c r="DF6" s="103"/>
      <c r="DG6" s="2"/>
      <c r="DH6" s="101" t="str">
        <f>DJ1</f>
        <v>CM Mussoorie Uttarakhand</v>
      </c>
      <c r="DI6" s="102"/>
      <c r="DJ6" s="102"/>
      <c r="DK6" s="103"/>
      <c r="DL6" s="2"/>
      <c r="DM6" s="101" t="str">
        <f>DO1</f>
        <v>CM Naldehra Himachal Pradesh</v>
      </c>
      <c r="DN6" s="102"/>
      <c r="DO6" s="102"/>
      <c r="DP6" s="103"/>
      <c r="DQ6" s="2"/>
      <c r="DR6" s="98" t="s">
        <v>108</v>
      </c>
      <c r="DS6" s="98"/>
      <c r="DT6" s="98"/>
      <c r="DU6" s="98"/>
      <c r="DV6" s="2"/>
      <c r="DW6" s="101" t="str">
        <f>DY1</f>
        <v>CM Arookutty Alleppey Kerala</v>
      </c>
      <c r="DX6" s="102"/>
      <c r="DY6" s="102"/>
      <c r="DZ6" s="103"/>
      <c r="EA6" s="2"/>
      <c r="EB6" s="101" t="str">
        <f>ED1</f>
        <v>CM Ashtamudi Kerala</v>
      </c>
      <c r="EC6" s="102"/>
      <c r="ED6" s="102"/>
      <c r="EE6" s="103"/>
      <c r="EF6" s="2"/>
      <c r="EG6" s="101" t="str">
        <f>EI1</f>
        <v>CM Cherai Kerala</v>
      </c>
      <c r="EH6" s="102"/>
      <c r="EI6" s="102"/>
      <c r="EJ6" s="103"/>
      <c r="EK6" s="2"/>
      <c r="EL6" s="101" t="str">
        <f>EN1</f>
        <v>CM Lake View Munnar Kerala</v>
      </c>
      <c r="EM6" s="102"/>
      <c r="EN6" s="102"/>
      <c r="EO6" s="103"/>
      <c r="EP6" s="2"/>
      <c r="EQ6" s="101" t="str">
        <f>ES1</f>
        <v>CM Poovar Kerala</v>
      </c>
      <c r="ER6" s="102"/>
      <c r="ES6" s="102"/>
      <c r="ET6" s="103"/>
      <c r="EU6" s="2"/>
      <c r="EV6" s="101" t="str">
        <f>EX1</f>
        <v>CM Thekkady Kerala</v>
      </c>
      <c r="EW6" s="102"/>
      <c r="EX6" s="102"/>
      <c r="EY6" s="103"/>
      <c r="EZ6" s="2"/>
      <c r="FA6" s="98" t="s">
        <v>109</v>
      </c>
      <c r="FB6" s="98"/>
      <c r="FC6" s="98"/>
      <c r="FD6" s="98"/>
      <c r="FE6" s="2"/>
      <c r="FF6" s="101" t="str">
        <f>FH1</f>
        <v>CM Hatgad Maharashtra</v>
      </c>
      <c r="FG6" s="102"/>
      <c r="FH6" s="102"/>
      <c r="FI6" s="103"/>
      <c r="FJ6" s="2"/>
      <c r="FK6" s="101" t="str">
        <f>FM1</f>
        <v>CM Sherwood Mahabaleshwar Maharashtra</v>
      </c>
      <c r="FL6" s="102"/>
      <c r="FM6" s="102"/>
      <c r="FN6" s="103"/>
      <c r="FO6" s="2"/>
      <c r="FP6" s="101" t="str">
        <f>FR1</f>
        <v>CM Saj Mahabaleshwar Maharashtra</v>
      </c>
      <c r="FQ6" s="102"/>
      <c r="FR6" s="102"/>
      <c r="FS6" s="103"/>
      <c r="FT6" s="2"/>
      <c r="FU6" s="101" t="str">
        <f>FW1</f>
        <v>CM Alibaug Maharashtra</v>
      </c>
      <c r="FV6" s="102"/>
      <c r="FW6" s="102"/>
      <c r="FX6" s="103"/>
      <c r="FY6" s="2"/>
      <c r="FZ6" s="101" t="str">
        <f>GB1</f>
        <v>CM Tungi Lonavala Maharashtra</v>
      </c>
      <c r="GA6" s="102"/>
      <c r="GB6" s="102"/>
      <c r="GC6" s="103"/>
      <c r="GD6" s="2"/>
      <c r="GE6" s="98" t="s">
        <v>110</v>
      </c>
      <c r="GF6" s="98"/>
      <c r="GG6" s="98"/>
      <c r="GH6" s="98"/>
      <c r="GI6" s="2"/>
      <c r="GJ6" s="101" t="str">
        <f>GL1</f>
        <v>CM Jaipur Rajasthan</v>
      </c>
      <c r="GK6" s="102"/>
      <c r="GL6" s="102"/>
      <c r="GM6" s="103"/>
      <c r="GN6" s="2"/>
      <c r="GO6" s="101" t="str">
        <f>GQ1</f>
        <v>CM Jaisalmer Rajasthan</v>
      </c>
      <c r="GP6" s="102"/>
      <c r="GQ6" s="102"/>
      <c r="GR6" s="103"/>
      <c r="GS6" s="2"/>
      <c r="GT6" s="101" t="str">
        <f>GV1</f>
        <v>CM Kanha Madhya Pradesh</v>
      </c>
      <c r="GU6" s="102"/>
      <c r="GV6" s="102"/>
      <c r="GW6" s="103"/>
      <c r="GX6" s="2"/>
      <c r="GY6" s="101" t="str">
        <f>HA1</f>
        <v>CM Kumbhalgarh Rajasthan</v>
      </c>
      <c r="GZ6" s="102"/>
      <c r="HA6" s="102"/>
      <c r="HB6" s="103"/>
      <c r="HC6" s="2"/>
      <c r="HD6" s="101" t="str">
        <f>HF1</f>
        <v>CM Udaipur Rajasthan</v>
      </c>
      <c r="HE6" s="102"/>
      <c r="HF6" s="102"/>
      <c r="HG6" s="103"/>
      <c r="HH6" s="2"/>
      <c r="HI6" s="101" t="str">
        <f>HK1</f>
        <v>Saura Agra Uttar Pradesh</v>
      </c>
      <c r="HJ6" s="102"/>
      <c r="HK6" s="102"/>
      <c r="HL6" s="103"/>
      <c r="HM6" s="2"/>
      <c r="HN6" s="101" t="str">
        <f>HP1</f>
        <v>CM Bharatpur Rajasthan</v>
      </c>
      <c r="HO6" s="102"/>
      <c r="HP6" s="102"/>
      <c r="HQ6" s="103"/>
      <c r="HR6" s="2"/>
      <c r="HS6" s="101" t="str">
        <f>HU1</f>
        <v>Nature Resort Jaipur Rajasthan</v>
      </c>
      <c r="HT6" s="102"/>
      <c r="HU6" s="102"/>
      <c r="HV6" s="103"/>
      <c r="HW6" s="2"/>
      <c r="HX6" s="98" t="s">
        <v>111</v>
      </c>
      <c r="HY6" s="98"/>
      <c r="HZ6" s="98"/>
      <c r="IA6" s="98"/>
      <c r="IB6" s="2"/>
      <c r="IC6" s="101" t="str">
        <f>IE1</f>
        <v>Danish Villa</v>
      </c>
      <c r="ID6" s="102"/>
      <c r="IE6" s="102"/>
      <c r="IF6" s="103"/>
      <c r="IG6" s="2"/>
      <c r="IH6" s="101" t="str">
        <f>IJ1</f>
        <v>CM Mysore Karnataka</v>
      </c>
      <c r="II6" s="102"/>
      <c r="IJ6" s="102"/>
      <c r="IK6" s="103"/>
      <c r="IL6" s="2"/>
      <c r="IM6" s="101" t="str">
        <f>IO1</f>
        <v>CM Dindi Andhra Pradesh</v>
      </c>
      <c r="IN6" s="102"/>
      <c r="IO6" s="102"/>
      <c r="IP6" s="103"/>
      <c r="IQ6" s="2"/>
      <c r="IR6" s="101" t="str">
        <f>IT1</f>
        <v>CM Derby Green Ooty Tamil Nadu</v>
      </c>
      <c r="IS6" s="102"/>
      <c r="IT6" s="102"/>
      <c r="IU6" s="103"/>
      <c r="IV6" s="2"/>
      <c r="IW6" s="101" t="str">
        <f>IY1</f>
        <v>CM Madikeri Coorg Karnataka</v>
      </c>
      <c r="IX6" s="102"/>
      <c r="IY6" s="102"/>
      <c r="IZ6" s="103"/>
      <c r="JA6" s="2"/>
      <c r="JB6" s="101" t="str">
        <f>JD1</f>
        <v>CM Puducherry</v>
      </c>
      <c r="JC6" s="102"/>
      <c r="JD6" s="102"/>
      <c r="JE6" s="103"/>
      <c r="JF6" s="2"/>
      <c r="JG6" s="101" t="str">
        <f>JI1</f>
        <v>Danish Villa Ooty Tamil Nadu</v>
      </c>
      <c r="JH6" s="102"/>
      <c r="JI6" s="102"/>
      <c r="JJ6" s="103"/>
      <c r="JK6" s="2"/>
      <c r="JL6" s="101" t="str">
        <f>JN1</f>
        <v>CM Virajpet Coorg Karnataka</v>
      </c>
      <c r="JM6" s="102"/>
      <c r="JN6" s="102"/>
      <c r="JO6" s="103"/>
      <c r="JP6" s="2"/>
      <c r="JQ6" s="98" t="s">
        <v>112</v>
      </c>
      <c r="JR6" s="98"/>
      <c r="JS6" s="98"/>
      <c r="JT6" s="98"/>
      <c r="JU6" s="2"/>
      <c r="JV6" s="101" t="str">
        <f>JX1</f>
        <v>CM Baiguney Sikkim</v>
      </c>
      <c r="JW6" s="102"/>
      <c r="JX6" s="102"/>
      <c r="JY6" s="103"/>
      <c r="JZ6" s="2"/>
      <c r="KA6" s="101" t="str">
        <f>KC1</f>
        <v>CM Royal Demazong Gangtok Sikkim</v>
      </c>
      <c r="KB6" s="102"/>
      <c r="KC6" s="102"/>
      <c r="KD6" s="103"/>
      <c r="KE6" s="2"/>
      <c r="KF6" s="101" t="str">
        <f>KH1</f>
        <v>CM Le Vintuna Gangtok Sikkim</v>
      </c>
      <c r="KG6" s="102"/>
      <c r="KH6" s="102"/>
      <c r="KI6" s="103"/>
      <c r="KJ6" s="2"/>
      <c r="KK6" s="101" t="str">
        <f>KM1</f>
        <v>Chumbi Resort Pelling Sikkim</v>
      </c>
      <c r="KL6" s="102"/>
      <c r="KM6" s="102"/>
      <c r="KN6" s="103"/>
      <c r="KO6" s="2"/>
      <c r="KP6" s="98" t="s">
        <v>113</v>
      </c>
      <c r="KQ6" s="98"/>
      <c r="KR6" s="98"/>
      <c r="KS6" s="98"/>
      <c r="KT6" s="2"/>
      <c r="KU6" s="104" t="s">
        <v>114</v>
      </c>
      <c r="KV6" s="104"/>
      <c r="KW6" s="104"/>
      <c r="KX6" s="104"/>
    </row>
    <row r="7" spans="2:310" ht="36" x14ac:dyDescent="0.25">
      <c r="F7" s="100"/>
      <c r="G7" s="3" t="s">
        <v>115</v>
      </c>
      <c r="H7" s="3" t="s">
        <v>116</v>
      </c>
      <c r="I7" s="3" t="s">
        <v>117</v>
      </c>
      <c r="J7" s="3" t="s">
        <v>118</v>
      </c>
      <c r="K7" s="4"/>
      <c r="L7" s="3" t="s">
        <v>115</v>
      </c>
      <c r="M7" s="3" t="s">
        <v>116</v>
      </c>
      <c r="N7" s="3" t="s">
        <v>117</v>
      </c>
      <c r="O7" s="3" t="s">
        <v>118</v>
      </c>
      <c r="P7" s="2"/>
      <c r="Q7" s="3" t="s">
        <v>115</v>
      </c>
      <c r="R7" s="3" t="s">
        <v>116</v>
      </c>
      <c r="S7" s="3" t="s">
        <v>117</v>
      </c>
      <c r="T7" s="3" t="s">
        <v>118</v>
      </c>
      <c r="U7" s="2"/>
      <c r="V7" s="3" t="s">
        <v>115</v>
      </c>
      <c r="W7" s="3" t="s">
        <v>116</v>
      </c>
      <c r="X7" s="3" t="s">
        <v>117</v>
      </c>
      <c r="Y7" s="3" t="s">
        <v>118</v>
      </c>
      <c r="Z7" s="2"/>
      <c r="AA7" s="3" t="s">
        <v>115</v>
      </c>
      <c r="AB7" s="3" t="s">
        <v>116</v>
      </c>
      <c r="AC7" s="3" t="s">
        <v>117</v>
      </c>
      <c r="AD7" s="3" t="s">
        <v>118</v>
      </c>
      <c r="AE7" s="2"/>
      <c r="AF7" s="3" t="s">
        <v>115</v>
      </c>
      <c r="AG7" s="3" t="s">
        <v>116</v>
      </c>
      <c r="AH7" s="3" t="s">
        <v>117</v>
      </c>
      <c r="AI7" s="3" t="s">
        <v>118</v>
      </c>
      <c r="AJ7" s="2"/>
      <c r="AK7" s="3" t="s">
        <v>115</v>
      </c>
      <c r="AL7" s="3" t="s">
        <v>116</v>
      </c>
      <c r="AM7" s="3" t="s">
        <v>117</v>
      </c>
      <c r="AN7" s="3" t="s">
        <v>118</v>
      </c>
      <c r="AO7" s="2"/>
      <c r="AP7" s="3" t="s">
        <v>115</v>
      </c>
      <c r="AQ7" s="3" t="s">
        <v>116</v>
      </c>
      <c r="AR7" s="3" t="s">
        <v>117</v>
      </c>
      <c r="AS7" s="3" t="s">
        <v>118</v>
      </c>
      <c r="AT7" s="2"/>
      <c r="AU7" s="3" t="s">
        <v>115</v>
      </c>
      <c r="AV7" s="3" t="s">
        <v>116</v>
      </c>
      <c r="AW7" s="3" t="s">
        <v>117</v>
      </c>
      <c r="AX7" s="3" t="s">
        <v>118</v>
      </c>
      <c r="AY7" s="2"/>
      <c r="AZ7" s="3" t="s">
        <v>115</v>
      </c>
      <c r="BA7" s="3" t="s">
        <v>116</v>
      </c>
      <c r="BB7" s="3" t="s">
        <v>117</v>
      </c>
      <c r="BC7" s="3" t="s">
        <v>118</v>
      </c>
      <c r="BD7" s="2"/>
      <c r="BE7" s="3" t="s">
        <v>115</v>
      </c>
      <c r="BF7" s="3" t="s">
        <v>116</v>
      </c>
      <c r="BG7" s="3" t="s">
        <v>117</v>
      </c>
      <c r="BH7" s="3" t="s">
        <v>118</v>
      </c>
      <c r="BI7" s="2"/>
      <c r="BJ7" s="3" t="s">
        <v>115</v>
      </c>
      <c r="BK7" s="3" t="s">
        <v>116</v>
      </c>
      <c r="BL7" s="3" t="s">
        <v>117</v>
      </c>
      <c r="BM7" s="3" t="s">
        <v>118</v>
      </c>
      <c r="BN7" s="2"/>
      <c r="BO7" s="3" t="s">
        <v>115</v>
      </c>
      <c r="BP7" s="3" t="s">
        <v>116</v>
      </c>
      <c r="BQ7" s="3" t="s">
        <v>117</v>
      </c>
      <c r="BR7" s="3" t="s">
        <v>118</v>
      </c>
      <c r="BS7" s="2"/>
      <c r="BT7" s="3" t="s">
        <v>115</v>
      </c>
      <c r="BU7" s="3" t="s">
        <v>116</v>
      </c>
      <c r="BV7" s="3" t="s">
        <v>117</v>
      </c>
      <c r="BW7" s="3" t="s">
        <v>118</v>
      </c>
      <c r="BX7" s="2"/>
      <c r="BY7" s="3" t="s">
        <v>115</v>
      </c>
      <c r="BZ7" s="3" t="s">
        <v>116</v>
      </c>
      <c r="CA7" s="3" t="s">
        <v>117</v>
      </c>
      <c r="CB7" s="3" t="s">
        <v>118</v>
      </c>
      <c r="CC7" s="2"/>
      <c r="CD7" s="3" t="s">
        <v>115</v>
      </c>
      <c r="CE7" s="3" t="s">
        <v>116</v>
      </c>
      <c r="CF7" s="3" t="s">
        <v>117</v>
      </c>
      <c r="CG7" s="3" t="s">
        <v>118</v>
      </c>
      <c r="CH7" s="2"/>
      <c r="CI7" s="3" t="s">
        <v>115</v>
      </c>
      <c r="CJ7" s="3" t="s">
        <v>116</v>
      </c>
      <c r="CK7" s="3" t="s">
        <v>117</v>
      </c>
      <c r="CL7" s="3" t="s">
        <v>118</v>
      </c>
      <c r="CM7" s="2"/>
      <c r="CN7" s="3" t="s">
        <v>115</v>
      </c>
      <c r="CO7" s="3" t="s">
        <v>116</v>
      </c>
      <c r="CP7" s="3" t="s">
        <v>117</v>
      </c>
      <c r="CQ7" s="3" t="s">
        <v>118</v>
      </c>
      <c r="CR7" s="2"/>
      <c r="CS7" s="3" t="s">
        <v>115</v>
      </c>
      <c r="CT7" s="3" t="s">
        <v>116</v>
      </c>
      <c r="CU7" s="3" t="s">
        <v>117</v>
      </c>
      <c r="CV7" s="3" t="s">
        <v>118</v>
      </c>
      <c r="CW7" s="2"/>
      <c r="CX7" s="3" t="s">
        <v>115</v>
      </c>
      <c r="CY7" s="3" t="s">
        <v>116</v>
      </c>
      <c r="CZ7" s="3" t="s">
        <v>117</v>
      </c>
      <c r="DA7" s="3" t="s">
        <v>118</v>
      </c>
      <c r="DB7" s="2"/>
      <c r="DC7" s="3" t="s">
        <v>115</v>
      </c>
      <c r="DD7" s="3" t="s">
        <v>116</v>
      </c>
      <c r="DE7" s="3" t="s">
        <v>117</v>
      </c>
      <c r="DF7" s="3" t="s">
        <v>118</v>
      </c>
      <c r="DG7" s="2"/>
      <c r="DH7" s="3" t="s">
        <v>115</v>
      </c>
      <c r="DI7" s="3" t="s">
        <v>116</v>
      </c>
      <c r="DJ7" s="3" t="s">
        <v>117</v>
      </c>
      <c r="DK7" s="3" t="s">
        <v>118</v>
      </c>
      <c r="DL7" s="2"/>
      <c r="DM7" s="3" t="s">
        <v>115</v>
      </c>
      <c r="DN7" s="3" t="s">
        <v>116</v>
      </c>
      <c r="DO7" s="3" t="s">
        <v>117</v>
      </c>
      <c r="DP7" s="3" t="s">
        <v>118</v>
      </c>
      <c r="DQ7" s="2"/>
      <c r="DR7" s="3" t="s">
        <v>115</v>
      </c>
      <c r="DS7" s="3" t="s">
        <v>116</v>
      </c>
      <c r="DT7" s="3" t="s">
        <v>117</v>
      </c>
      <c r="DU7" s="3" t="s">
        <v>118</v>
      </c>
      <c r="DV7" s="2"/>
      <c r="DW7" s="3" t="s">
        <v>115</v>
      </c>
      <c r="DX7" s="3" t="s">
        <v>116</v>
      </c>
      <c r="DY7" s="3" t="s">
        <v>117</v>
      </c>
      <c r="DZ7" s="3" t="s">
        <v>118</v>
      </c>
      <c r="EA7" s="2"/>
      <c r="EB7" s="3" t="s">
        <v>115</v>
      </c>
      <c r="EC7" s="3" t="s">
        <v>116</v>
      </c>
      <c r="ED7" s="3" t="s">
        <v>117</v>
      </c>
      <c r="EE7" s="3" t="s">
        <v>118</v>
      </c>
      <c r="EF7" s="2"/>
      <c r="EG7" s="3" t="s">
        <v>115</v>
      </c>
      <c r="EH7" s="3" t="s">
        <v>116</v>
      </c>
      <c r="EI7" s="3" t="s">
        <v>117</v>
      </c>
      <c r="EJ7" s="3" t="s">
        <v>118</v>
      </c>
      <c r="EK7" s="2"/>
      <c r="EL7" s="3" t="s">
        <v>115</v>
      </c>
      <c r="EM7" s="3" t="s">
        <v>116</v>
      </c>
      <c r="EN7" s="3" t="s">
        <v>117</v>
      </c>
      <c r="EO7" s="3" t="s">
        <v>118</v>
      </c>
      <c r="EP7" s="2"/>
      <c r="EQ7" s="3" t="s">
        <v>115</v>
      </c>
      <c r="ER7" s="3" t="s">
        <v>116</v>
      </c>
      <c r="ES7" s="3" t="s">
        <v>117</v>
      </c>
      <c r="ET7" s="3" t="s">
        <v>118</v>
      </c>
      <c r="EU7" s="2"/>
      <c r="EV7" s="3" t="s">
        <v>115</v>
      </c>
      <c r="EW7" s="3" t="s">
        <v>116</v>
      </c>
      <c r="EX7" s="3" t="s">
        <v>117</v>
      </c>
      <c r="EY7" s="3" t="s">
        <v>118</v>
      </c>
      <c r="EZ7" s="2"/>
      <c r="FA7" s="3" t="s">
        <v>115</v>
      </c>
      <c r="FB7" s="3" t="s">
        <v>116</v>
      </c>
      <c r="FC7" s="3" t="s">
        <v>117</v>
      </c>
      <c r="FD7" s="3" t="s">
        <v>118</v>
      </c>
      <c r="FE7" s="2"/>
      <c r="FF7" s="3" t="s">
        <v>115</v>
      </c>
      <c r="FG7" s="3" t="s">
        <v>116</v>
      </c>
      <c r="FH7" s="3" t="s">
        <v>117</v>
      </c>
      <c r="FI7" s="3" t="s">
        <v>118</v>
      </c>
      <c r="FJ7" s="4"/>
      <c r="FK7" s="3" t="s">
        <v>115</v>
      </c>
      <c r="FL7" s="3" t="s">
        <v>116</v>
      </c>
      <c r="FM7" s="3" t="s">
        <v>117</v>
      </c>
      <c r="FN7" s="3" t="s">
        <v>118</v>
      </c>
      <c r="FO7" s="2"/>
      <c r="FP7" s="3" t="s">
        <v>115</v>
      </c>
      <c r="FQ7" s="3" t="s">
        <v>116</v>
      </c>
      <c r="FR7" s="3" t="s">
        <v>117</v>
      </c>
      <c r="FS7" s="3" t="s">
        <v>118</v>
      </c>
      <c r="FT7" s="2"/>
      <c r="FU7" s="3" t="s">
        <v>115</v>
      </c>
      <c r="FV7" s="3" t="s">
        <v>116</v>
      </c>
      <c r="FW7" s="3" t="s">
        <v>117</v>
      </c>
      <c r="FX7" s="3" t="s">
        <v>118</v>
      </c>
      <c r="FY7" s="2"/>
      <c r="FZ7" s="3" t="s">
        <v>115</v>
      </c>
      <c r="GA7" s="3" t="s">
        <v>116</v>
      </c>
      <c r="GB7" s="3" t="s">
        <v>117</v>
      </c>
      <c r="GC7" s="3" t="s">
        <v>118</v>
      </c>
      <c r="GD7" s="2"/>
      <c r="GE7" s="3" t="s">
        <v>115</v>
      </c>
      <c r="GF7" s="3" t="s">
        <v>116</v>
      </c>
      <c r="GG7" s="3" t="s">
        <v>117</v>
      </c>
      <c r="GH7" s="3" t="s">
        <v>118</v>
      </c>
      <c r="GI7" s="2"/>
      <c r="GJ7" s="3" t="s">
        <v>115</v>
      </c>
      <c r="GK7" s="3" t="s">
        <v>116</v>
      </c>
      <c r="GL7" s="3" t="s">
        <v>117</v>
      </c>
      <c r="GM7" s="3" t="s">
        <v>118</v>
      </c>
      <c r="GN7" s="2"/>
      <c r="GO7" s="3" t="s">
        <v>115</v>
      </c>
      <c r="GP7" s="3" t="s">
        <v>116</v>
      </c>
      <c r="GQ7" s="3" t="s">
        <v>117</v>
      </c>
      <c r="GR7" s="3" t="s">
        <v>118</v>
      </c>
      <c r="GS7" s="2"/>
      <c r="GT7" s="3" t="s">
        <v>115</v>
      </c>
      <c r="GU7" s="3" t="s">
        <v>116</v>
      </c>
      <c r="GV7" s="3" t="s">
        <v>117</v>
      </c>
      <c r="GW7" s="3" t="s">
        <v>118</v>
      </c>
      <c r="GX7" s="2"/>
      <c r="GY7" s="3" t="s">
        <v>115</v>
      </c>
      <c r="GZ7" s="3" t="s">
        <v>116</v>
      </c>
      <c r="HA7" s="3" t="s">
        <v>117</v>
      </c>
      <c r="HB7" s="3" t="s">
        <v>118</v>
      </c>
      <c r="HC7" s="2"/>
      <c r="HD7" s="3" t="s">
        <v>115</v>
      </c>
      <c r="HE7" s="3" t="s">
        <v>116</v>
      </c>
      <c r="HF7" s="3" t="s">
        <v>117</v>
      </c>
      <c r="HG7" s="3" t="s">
        <v>118</v>
      </c>
      <c r="HH7" s="2"/>
      <c r="HI7" s="3" t="s">
        <v>115</v>
      </c>
      <c r="HJ7" s="3" t="s">
        <v>116</v>
      </c>
      <c r="HK7" s="3" t="s">
        <v>117</v>
      </c>
      <c r="HL7" s="3" t="s">
        <v>118</v>
      </c>
      <c r="HM7" s="2"/>
      <c r="HN7" s="3" t="s">
        <v>115</v>
      </c>
      <c r="HO7" s="3" t="s">
        <v>116</v>
      </c>
      <c r="HP7" s="3" t="s">
        <v>117</v>
      </c>
      <c r="HQ7" s="3" t="s">
        <v>118</v>
      </c>
      <c r="HR7" s="2"/>
      <c r="HS7" s="3" t="s">
        <v>115</v>
      </c>
      <c r="HT7" s="3" t="s">
        <v>116</v>
      </c>
      <c r="HU7" s="3" t="s">
        <v>117</v>
      </c>
      <c r="HV7" s="3" t="s">
        <v>118</v>
      </c>
      <c r="HW7" s="2"/>
      <c r="HX7" s="3" t="s">
        <v>115</v>
      </c>
      <c r="HY7" s="3" t="s">
        <v>116</v>
      </c>
      <c r="HZ7" s="3" t="s">
        <v>117</v>
      </c>
      <c r="IA7" s="3" t="s">
        <v>118</v>
      </c>
      <c r="IB7" s="2"/>
      <c r="IC7" s="3" t="s">
        <v>115</v>
      </c>
      <c r="ID7" s="3" t="s">
        <v>116</v>
      </c>
      <c r="IE7" s="3" t="s">
        <v>117</v>
      </c>
      <c r="IF7" s="3" t="s">
        <v>118</v>
      </c>
      <c r="IG7" s="2"/>
      <c r="IH7" s="3" t="s">
        <v>115</v>
      </c>
      <c r="II7" s="3" t="s">
        <v>116</v>
      </c>
      <c r="IJ7" s="3" t="s">
        <v>117</v>
      </c>
      <c r="IK7" s="3" t="s">
        <v>118</v>
      </c>
      <c r="IL7" s="2"/>
      <c r="IM7" s="3" t="s">
        <v>115</v>
      </c>
      <c r="IN7" s="3" t="s">
        <v>116</v>
      </c>
      <c r="IO7" s="3" t="s">
        <v>117</v>
      </c>
      <c r="IP7" s="3" t="s">
        <v>118</v>
      </c>
      <c r="IQ7" s="2"/>
      <c r="IR7" s="3" t="s">
        <v>115</v>
      </c>
      <c r="IS7" s="3" t="s">
        <v>116</v>
      </c>
      <c r="IT7" s="3" t="s">
        <v>117</v>
      </c>
      <c r="IU7" s="3" t="s">
        <v>118</v>
      </c>
      <c r="IV7" s="2"/>
      <c r="IW7" s="3" t="s">
        <v>115</v>
      </c>
      <c r="IX7" s="3" t="s">
        <v>116</v>
      </c>
      <c r="IY7" s="3" t="s">
        <v>117</v>
      </c>
      <c r="IZ7" s="3" t="s">
        <v>118</v>
      </c>
      <c r="JA7" s="2"/>
      <c r="JB7" s="3" t="s">
        <v>115</v>
      </c>
      <c r="JC7" s="3" t="s">
        <v>116</v>
      </c>
      <c r="JD7" s="3" t="s">
        <v>117</v>
      </c>
      <c r="JE7" s="3" t="s">
        <v>118</v>
      </c>
      <c r="JF7" s="2"/>
      <c r="JG7" s="3" t="s">
        <v>115</v>
      </c>
      <c r="JH7" s="3" t="s">
        <v>116</v>
      </c>
      <c r="JI7" s="3" t="s">
        <v>117</v>
      </c>
      <c r="JJ7" s="3" t="s">
        <v>118</v>
      </c>
      <c r="JK7" s="2"/>
      <c r="JL7" s="3" t="s">
        <v>115</v>
      </c>
      <c r="JM7" s="3" t="s">
        <v>116</v>
      </c>
      <c r="JN7" s="3" t="s">
        <v>117</v>
      </c>
      <c r="JO7" s="3" t="s">
        <v>118</v>
      </c>
      <c r="JP7" s="2"/>
      <c r="JQ7" s="3" t="s">
        <v>115</v>
      </c>
      <c r="JR7" s="3" t="s">
        <v>116</v>
      </c>
      <c r="JS7" s="3" t="s">
        <v>117</v>
      </c>
      <c r="JT7" s="3" t="s">
        <v>118</v>
      </c>
      <c r="JU7" s="2"/>
      <c r="JV7" s="3" t="s">
        <v>115</v>
      </c>
      <c r="JW7" s="3" t="s">
        <v>116</v>
      </c>
      <c r="JX7" s="3" t="s">
        <v>117</v>
      </c>
      <c r="JY7" s="3" t="s">
        <v>118</v>
      </c>
      <c r="JZ7" s="2"/>
      <c r="KA7" s="3" t="s">
        <v>115</v>
      </c>
      <c r="KB7" s="3" t="s">
        <v>116</v>
      </c>
      <c r="KC7" s="3" t="s">
        <v>117</v>
      </c>
      <c r="KD7" s="3" t="s">
        <v>118</v>
      </c>
      <c r="KE7" s="2"/>
      <c r="KF7" s="3" t="s">
        <v>115</v>
      </c>
      <c r="KG7" s="3" t="s">
        <v>116</v>
      </c>
      <c r="KH7" s="3" t="s">
        <v>117</v>
      </c>
      <c r="KI7" s="3" t="s">
        <v>118</v>
      </c>
      <c r="KJ7" s="2"/>
      <c r="KK7" s="3" t="s">
        <v>115</v>
      </c>
      <c r="KL7" s="3" t="s">
        <v>116</v>
      </c>
      <c r="KM7" s="3" t="s">
        <v>117</v>
      </c>
      <c r="KN7" s="3" t="s">
        <v>118</v>
      </c>
      <c r="KO7" s="2"/>
      <c r="KP7" s="3" t="s">
        <v>115</v>
      </c>
      <c r="KQ7" s="3" t="s">
        <v>116</v>
      </c>
      <c r="KR7" s="3" t="s">
        <v>117</v>
      </c>
      <c r="KS7" s="3" t="s">
        <v>118</v>
      </c>
      <c r="KT7" s="2"/>
      <c r="KU7" s="3" t="s">
        <v>115</v>
      </c>
      <c r="KV7" s="3" t="s">
        <v>116</v>
      </c>
      <c r="KW7" s="3" t="s">
        <v>117</v>
      </c>
      <c r="KX7" s="3" t="s">
        <v>118</v>
      </c>
    </row>
    <row r="8" spans="2:310" ht="15.75" x14ac:dyDescent="0.25">
      <c r="F8" s="5" t="s">
        <v>119</v>
      </c>
      <c r="G8" s="6">
        <v>0</v>
      </c>
      <c r="H8" s="7"/>
      <c r="I8" s="8">
        <v>0</v>
      </c>
      <c r="J8" s="9">
        <v>0</v>
      </c>
      <c r="K8" s="2"/>
      <c r="L8" s="6">
        <v>0</v>
      </c>
      <c r="M8" s="7"/>
      <c r="N8" s="8">
        <v>0</v>
      </c>
      <c r="O8" s="9">
        <v>0</v>
      </c>
      <c r="P8" s="2"/>
      <c r="Q8" s="6">
        <v>0</v>
      </c>
      <c r="R8" s="7"/>
      <c r="S8" s="8">
        <v>0</v>
      </c>
      <c r="T8" s="9">
        <v>0</v>
      </c>
      <c r="U8" s="2"/>
      <c r="V8" s="6">
        <v>0</v>
      </c>
      <c r="W8" s="7"/>
      <c r="X8" s="8">
        <v>0</v>
      </c>
      <c r="Y8" s="9">
        <v>0</v>
      </c>
      <c r="Z8" s="2"/>
      <c r="AA8" s="6">
        <v>0</v>
      </c>
      <c r="AB8" s="7"/>
      <c r="AC8" s="8">
        <v>0</v>
      </c>
      <c r="AD8" s="9">
        <v>0</v>
      </c>
      <c r="AE8" s="2"/>
      <c r="AF8" s="6">
        <v>0</v>
      </c>
      <c r="AG8" s="7"/>
      <c r="AH8" s="8">
        <v>0</v>
      </c>
      <c r="AI8" s="9">
        <v>0</v>
      </c>
      <c r="AJ8" s="2"/>
      <c r="AK8" s="6">
        <v>0</v>
      </c>
      <c r="AL8" s="7"/>
      <c r="AM8" s="8">
        <v>0</v>
      </c>
      <c r="AN8" s="9">
        <v>0</v>
      </c>
      <c r="AO8" s="2"/>
      <c r="AP8" s="6">
        <v>0</v>
      </c>
      <c r="AQ8" s="7"/>
      <c r="AR8" s="8">
        <v>0</v>
      </c>
      <c r="AS8" s="9">
        <v>0</v>
      </c>
      <c r="AT8" s="2"/>
      <c r="AU8" s="6">
        <v>0</v>
      </c>
      <c r="AV8" s="7"/>
      <c r="AW8" s="8">
        <v>0</v>
      </c>
      <c r="AX8" s="9">
        <v>0</v>
      </c>
      <c r="AY8" s="2"/>
      <c r="AZ8" s="6">
        <v>0</v>
      </c>
      <c r="BA8" s="7"/>
      <c r="BB8" s="8">
        <v>0</v>
      </c>
      <c r="BC8" s="9">
        <v>0</v>
      </c>
      <c r="BD8" s="2"/>
      <c r="BE8" s="6">
        <v>0</v>
      </c>
      <c r="BF8" s="7"/>
      <c r="BG8" s="8">
        <v>0</v>
      </c>
      <c r="BH8" s="9">
        <v>0</v>
      </c>
      <c r="BI8" s="2"/>
      <c r="BJ8" s="6">
        <v>0</v>
      </c>
      <c r="BK8" s="7"/>
      <c r="BL8" s="8">
        <v>0</v>
      </c>
      <c r="BM8" s="9">
        <v>0</v>
      </c>
      <c r="BN8" s="2"/>
      <c r="BO8" s="6">
        <v>0</v>
      </c>
      <c r="BP8" s="7"/>
      <c r="BQ8" s="8">
        <v>0</v>
      </c>
      <c r="BR8" s="9">
        <v>0</v>
      </c>
      <c r="BS8" s="2"/>
      <c r="BT8" s="6">
        <v>0</v>
      </c>
      <c r="BU8" s="7"/>
      <c r="BV8" s="8">
        <v>0</v>
      </c>
      <c r="BW8" s="9">
        <v>0</v>
      </c>
      <c r="BX8" s="2"/>
      <c r="BY8" s="6">
        <v>0</v>
      </c>
      <c r="BZ8" s="7"/>
      <c r="CA8" s="8">
        <v>0</v>
      </c>
      <c r="CB8" s="9">
        <v>0</v>
      </c>
      <c r="CC8" s="2"/>
      <c r="CD8" s="6">
        <v>0</v>
      </c>
      <c r="CE8" s="7"/>
      <c r="CF8" s="8">
        <v>0</v>
      </c>
      <c r="CG8" s="9">
        <v>0</v>
      </c>
      <c r="CH8" s="2"/>
      <c r="CI8" s="6">
        <v>0</v>
      </c>
      <c r="CJ8" s="7"/>
      <c r="CK8" s="8">
        <v>0</v>
      </c>
      <c r="CL8" s="9">
        <v>0</v>
      </c>
      <c r="CM8" s="2"/>
      <c r="CN8" s="6">
        <v>0</v>
      </c>
      <c r="CO8" s="7"/>
      <c r="CP8" s="8">
        <v>0</v>
      </c>
      <c r="CQ8" s="9">
        <v>0</v>
      </c>
      <c r="CR8" s="2"/>
      <c r="CS8" s="6">
        <v>0</v>
      </c>
      <c r="CT8" s="7"/>
      <c r="CU8" s="8">
        <v>0</v>
      </c>
      <c r="CV8" s="9">
        <v>0</v>
      </c>
      <c r="CW8" s="2"/>
      <c r="CX8" s="6">
        <v>0</v>
      </c>
      <c r="CY8" s="7"/>
      <c r="CZ8" s="8">
        <v>0</v>
      </c>
      <c r="DA8" s="9">
        <v>0</v>
      </c>
      <c r="DB8" s="2"/>
      <c r="DC8" s="6">
        <v>0</v>
      </c>
      <c r="DD8" s="7"/>
      <c r="DE8" s="8">
        <v>0</v>
      </c>
      <c r="DF8" s="9">
        <v>0</v>
      </c>
      <c r="DG8" s="2"/>
      <c r="DH8" s="6">
        <v>0</v>
      </c>
      <c r="DI8" s="7"/>
      <c r="DJ8" s="8">
        <v>0</v>
      </c>
      <c r="DK8" s="9">
        <v>0</v>
      </c>
      <c r="DL8" s="2"/>
      <c r="DM8" s="6">
        <v>0</v>
      </c>
      <c r="DN8" s="7"/>
      <c r="DO8" s="8">
        <v>0</v>
      </c>
      <c r="DP8" s="9">
        <v>0</v>
      </c>
      <c r="DQ8" s="2"/>
      <c r="DR8" s="6">
        <v>0</v>
      </c>
      <c r="DS8" s="7"/>
      <c r="DT8" s="8">
        <v>0</v>
      </c>
      <c r="DU8" s="9">
        <v>0</v>
      </c>
      <c r="DV8" s="2"/>
      <c r="DW8" s="6">
        <v>0</v>
      </c>
      <c r="DX8" s="7"/>
      <c r="DY8" s="8">
        <v>0</v>
      </c>
      <c r="DZ8" s="9">
        <v>0</v>
      </c>
      <c r="EA8" s="2"/>
      <c r="EB8" s="6">
        <v>0</v>
      </c>
      <c r="EC8" s="7"/>
      <c r="ED8" s="8">
        <v>0</v>
      </c>
      <c r="EE8" s="9">
        <v>0</v>
      </c>
      <c r="EF8" s="2"/>
      <c r="EG8" s="6">
        <v>0</v>
      </c>
      <c r="EH8" s="7"/>
      <c r="EI8" s="8">
        <v>0</v>
      </c>
      <c r="EJ8" s="9">
        <v>0</v>
      </c>
      <c r="EK8" s="2"/>
      <c r="EL8" s="6">
        <v>0</v>
      </c>
      <c r="EM8" s="7"/>
      <c r="EN8" s="8">
        <v>0</v>
      </c>
      <c r="EO8" s="9">
        <v>0</v>
      </c>
      <c r="EP8" s="2"/>
      <c r="EQ8" s="6">
        <v>0</v>
      </c>
      <c r="ER8" s="7"/>
      <c r="ES8" s="8">
        <v>0</v>
      </c>
      <c r="ET8" s="9">
        <v>0</v>
      </c>
      <c r="EU8" s="2"/>
      <c r="EV8" s="6">
        <v>0</v>
      </c>
      <c r="EW8" s="7"/>
      <c r="EX8" s="8">
        <v>0</v>
      </c>
      <c r="EY8" s="9">
        <v>0</v>
      </c>
      <c r="EZ8" s="2"/>
      <c r="FA8" s="6">
        <v>0</v>
      </c>
      <c r="FB8" s="7"/>
      <c r="FC8" s="8">
        <v>0</v>
      </c>
      <c r="FD8" s="9">
        <v>0</v>
      </c>
      <c r="FE8" s="2"/>
      <c r="FF8" s="6">
        <v>0</v>
      </c>
      <c r="FG8" s="7"/>
      <c r="FH8" s="8">
        <v>0</v>
      </c>
      <c r="FI8" s="9">
        <v>0</v>
      </c>
      <c r="FJ8" s="2"/>
      <c r="FK8" s="6">
        <v>0</v>
      </c>
      <c r="FL8" s="7"/>
      <c r="FM8" s="8">
        <v>0</v>
      </c>
      <c r="FN8" s="9">
        <v>0</v>
      </c>
      <c r="FO8" s="2"/>
      <c r="FP8" s="6">
        <v>0</v>
      </c>
      <c r="FQ8" s="7"/>
      <c r="FR8" s="8">
        <v>0</v>
      </c>
      <c r="FS8" s="9">
        <v>0</v>
      </c>
      <c r="FT8" s="2"/>
      <c r="FU8" s="6">
        <v>0</v>
      </c>
      <c r="FV8" s="7"/>
      <c r="FW8" s="8">
        <v>0</v>
      </c>
      <c r="FX8" s="9">
        <v>0</v>
      </c>
      <c r="FY8" s="2"/>
      <c r="FZ8" s="6">
        <v>0</v>
      </c>
      <c r="GA8" s="7"/>
      <c r="GB8" s="8">
        <v>0</v>
      </c>
      <c r="GC8" s="9">
        <v>0</v>
      </c>
      <c r="GD8" s="2"/>
      <c r="GE8" s="6">
        <v>0</v>
      </c>
      <c r="GF8" s="7"/>
      <c r="GG8" s="8">
        <v>0</v>
      </c>
      <c r="GH8" s="9">
        <v>0</v>
      </c>
      <c r="GI8" s="2"/>
      <c r="GJ8" s="6">
        <v>0</v>
      </c>
      <c r="GK8" s="7"/>
      <c r="GL8" s="8">
        <v>0</v>
      </c>
      <c r="GM8" s="9">
        <v>0</v>
      </c>
      <c r="GN8" s="2"/>
      <c r="GO8" s="6">
        <v>0</v>
      </c>
      <c r="GP8" s="7"/>
      <c r="GQ8" s="8">
        <v>0</v>
      </c>
      <c r="GR8" s="9">
        <v>0</v>
      </c>
      <c r="GS8" s="2"/>
      <c r="GT8" s="6">
        <v>0</v>
      </c>
      <c r="GU8" s="7"/>
      <c r="GV8" s="8">
        <v>0</v>
      </c>
      <c r="GW8" s="9">
        <v>0</v>
      </c>
      <c r="GX8" s="2"/>
      <c r="GY8" s="6">
        <v>0</v>
      </c>
      <c r="GZ8" s="7"/>
      <c r="HA8" s="8">
        <v>0</v>
      </c>
      <c r="HB8" s="9">
        <v>0</v>
      </c>
      <c r="HC8" s="2"/>
      <c r="HD8" s="6">
        <v>0</v>
      </c>
      <c r="HE8" s="7"/>
      <c r="HF8" s="8">
        <v>0</v>
      </c>
      <c r="HG8" s="9">
        <v>0</v>
      </c>
      <c r="HH8" s="2"/>
      <c r="HI8" s="6">
        <v>0</v>
      </c>
      <c r="HJ8" s="7"/>
      <c r="HK8" s="8">
        <v>0</v>
      </c>
      <c r="HL8" s="9">
        <v>0</v>
      </c>
      <c r="HM8" s="2"/>
      <c r="HN8" s="6">
        <v>0</v>
      </c>
      <c r="HO8" s="7"/>
      <c r="HP8" s="8">
        <v>0</v>
      </c>
      <c r="HQ8" s="9">
        <v>0</v>
      </c>
      <c r="HR8" s="2"/>
      <c r="HS8" s="6">
        <v>0</v>
      </c>
      <c r="HT8" s="7"/>
      <c r="HU8" s="8">
        <v>0</v>
      </c>
      <c r="HV8" s="9">
        <v>0</v>
      </c>
      <c r="HW8" s="2"/>
      <c r="HX8" s="6">
        <v>0</v>
      </c>
      <c r="HY8" s="7"/>
      <c r="HZ8" s="8">
        <v>0</v>
      </c>
      <c r="IA8" s="9">
        <v>0</v>
      </c>
      <c r="IB8" s="2"/>
      <c r="IC8" s="6">
        <v>0</v>
      </c>
      <c r="ID8" s="7"/>
      <c r="IE8" s="8">
        <v>0</v>
      </c>
      <c r="IF8" s="9">
        <v>0</v>
      </c>
      <c r="IG8" s="2"/>
      <c r="IH8" s="6">
        <v>0</v>
      </c>
      <c r="II8" s="7"/>
      <c r="IJ8" s="8">
        <v>0</v>
      </c>
      <c r="IK8" s="9">
        <v>0</v>
      </c>
      <c r="IL8" s="2"/>
      <c r="IM8" s="6">
        <v>0</v>
      </c>
      <c r="IN8" s="7"/>
      <c r="IO8" s="8">
        <v>0</v>
      </c>
      <c r="IP8" s="9">
        <v>0</v>
      </c>
      <c r="IQ8" s="2"/>
      <c r="IR8" s="6">
        <v>0</v>
      </c>
      <c r="IS8" s="7"/>
      <c r="IT8" s="8">
        <v>0</v>
      </c>
      <c r="IU8" s="9">
        <v>0</v>
      </c>
      <c r="IV8" s="2"/>
      <c r="IW8" s="6">
        <v>0</v>
      </c>
      <c r="IX8" s="7"/>
      <c r="IY8" s="8">
        <v>0</v>
      </c>
      <c r="IZ8" s="9">
        <v>0</v>
      </c>
      <c r="JA8" s="2"/>
      <c r="JB8" s="6">
        <v>0</v>
      </c>
      <c r="JC8" s="7"/>
      <c r="JD8" s="8">
        <v>0</v>
      </c>
      <c r="JE8" s="9">
        <v>0</v>
      </c>
      <c r="JF8" s="2"/>
      <c r="JG8" s="6">
        <v>0</v>
      </c>
      <c r="JH8" s="7"/>
      <c r="JI8" s="8">
        <v>0</v>
      </c>
      <c r="JJ8" s="9">
        <v>0</v>
      </c>
      <c r="JK8" s="2"/>
      <c r="JL8" s="6">
        <v>0</v>
      </c>
      <c r="JM8" s="7"/>
      <c r="JN8" s="8">
        <v>0</v>
      </c>
      <c r="JO8" s="9">
        <v>0</v>
      </c>
      <c r="JP8" s="2"/>
      <c r="JQ8" s="6">
        <v>0</v>
      </c>
      <c r="JR8" s="7"/>
      <c r="JS8" s="8">
        <v>0</v>
      </c>
      <c r="JT8" s="9">
        <v>0</v>
      </c>
      <c r="JU8" s="2"/>
      <c r="JV8" s="6">
        <v>0</v>
      </c>
      <c r="JW8" s="7"/>
      <c r="JX8" s="8">
        <v>0</v>
      </c>
      <c r="JY8" s="9">
        <v>0</v>
      </c>
      <c r="JZ8" s="2"/>
      <c r="KA8" s="6">
        <v>0</v>
      </c>
      <c r="KB8" s="7"/>
      <c r="KC8" s="8">
        <v>0</v>
      </c>
      <c r="KD8" s="9">
        <v>0</v>
      </c>
      <c r="KE8" s="2"/>
      <c r="KF8" s="6">
        <v>0</v>
      </c>
      <c r="KG8" s="7"/>
      <c r="KH8" s="8">
        <v>0</v>
      </c>
      <c r="KI8" s="9">
        <v>0</v>
      </c>
      <c r="KJ8" s="2"/>
      <c r="KK8" s="6">
        <v>0</v>
      </c>
      <c r="KL8" s="7"/>
      <c r="KM8" s="8">
        <v>0</v>
      </c>
      <c r="KN8" s="9">
        <v>0</v>
      </c>
      <c r="KO8" s="2"/>
      <c r="KP8" s="6">
        <v>0</v>
      </c>
      <c r="KQ8" s="7"/>
      <c r="KR8" s="8">
        <v>0</v>
      </c>
      <c r="KS8" s="9">
        <v>0</v>
      </c>
      <c r="KT8" s="2"/>
      <c r="KU8" s="6">
        <v>0</v>
      </c>
      <c r="KV8" s="7"/>
      <c r="KW8" s="8">
        <v>0</v>
      </c>
      <c r="KX8" s="9">
        <v>0</v>
      </c>
    </row>
    <row r="9" spans="2:310" x14ac:dyDescent="0.25">
      <c r="F9" s="10" t="s">
        <v>120</v>
      </c>
      <c r="G9" s="11">
        <v>2000</v>
      </c>
      <c r="H9" s="11"/>
      <c r="I9" s="12">
        <v>2000</v>
      </c>
      <c r="J9" s="12">
        <v>2000</v>
      </c>
      <c r="K9" s="2"/>
      <c r="L9" s="11">
        <v>7500</v>
      </c>
      <c r="M9" s="11"/>
      <c r="N9" s="12">
        <v>7500</v>
      </c>
      <c r="O9" s="12">
        <v>7500</v>
      </c>
      <c r="P9" s="2"/>
      <c r="Q9" s="11">
        <v>3000</v>
      </c>
      <c r="R9" s="11"/>
      <c r="S9" s="12">
        <v>3000</v>
      </c>
      <c r="T9" s="12">
        <v>3000</v>
      </c>
      <c r="U9" s="2"/>
      <c r="V9" s="11">
        <v>5500</v>
      </c>
      <c r="W9" s="11"/>
      <c r="X9" s="12">
        <v>5500</v>
      </c>
      <c r="Y9" s="12">
        <v>5500</v>
      </c>
      <c r="Z9" s="2"/>
      <c r="AA9" s="11">
        <f t="shared" ref="AA9:AD11" si="0">G9+L9+Q9+V9</f>
        <v>18000</v>
      </c>
      <c r="AB9" s="11"/>
      <c r="AC9" s="11">
        <f t="shared" si="0"/>
        <v>18000</v>
      </c>
      <c r="AD9" s="11">
        <f t="shared" si="0"/>
        <v>18000</v>
      </c>
      <c r="AE9" s="2"/>
      <c r="AF9" s="11">
        <v>1500</v>
      </c>
      <c r="AG9" s="11"/>
      <c r="AH9" s="12">
        <v>1500</v>
      </c>
      <c r="AI9" s="12">
        <v>1500</v>
      </c>
      <c r="AJ9" s="2"/>
      <c r="AK9" s="11">
        <v>2400</v>
      </c>
      <c r="AL9" s="11"/>
      <c r="AM9" s="12">
        <v>2400</v>
      </c>
      <c r="AN9" s="12">
        <v>2400</v>
      </c>
      <c r="AO9" s="2"/>
      <c r="AP9" s="11">
        <v>2000</v>
      </c>
      <c r="AQ9" s="11"/>
      <c r="AR9" s="12">
        <v>2000</v>
      </c>
      <c r="AS9" s="12">
        <v>2000</v>
      </c>
      <c r="AT9" s="2"/>
      <c r="AU9" s="11">
        <v>3200</v>
      </c>
      <c r="AV9" s="11"/>
      <c r="AW9" s="12">
        <v>3200</v>
      </c>
      <c r="AX9" s="12">
        <v>0</v>
      </c>
      <c r="AY9" s="2"/>
      <c r="AZ9" s="11">
        <v>1500</v>
      </c>
      <c r="BA9" s="11"/>
      <c r="BB9" s="12">
        <v>1500</v>
      </c>
      <c r="BC9" s="12">
        <v>1450</v>
      </c>
      <c r="BD9" s="2"/>
      <c r="BE9" s="11">
        <f t="shared" ref="BE9:BH11" si="1">AF9+AK9+AP9+AZ9+AU9</f>
        <v>10600</v>
      </c>
      <c r="BF9" s="11"/>
      <c r="BG9" s="11">
        <f t="shared" si="1"/>
        <v>10600</v>
      </c>
      <c r="BH9" s="11">
        <f t="shared" si="1"/>
        <v>7350</v>
      </c>
      <c r="BI9" s="2"/>
      <c r="BJ9" s="11">
        <v>1500</v>
      </c>
      <c r="BK9" s="11"/>
      <c r="BL9" s="12">
        <v>1500</v>
      </c>
      <c r="BM9" s="12">
        <v>1450</v>
      </c>
      <c r="BN9" s="2"/>
      <c r="BO9" s="11">
        <v>2000</v>
      </c>
      <c r="BP9" s="11"/>
      <c r="BQ9" s="12">
        <v>2000</v>
      </c>
      <c r="BR9" s="12">
        <v>2000</v>
      </c>
      <c r="BS9" s="2"/>
      <c r="BT9" s="11">
        <v>3000</v>
      </c>
      <c r="BU9" s="11"/>
      <c r="BV9" s="12">
        <v>3000</v>
      </c>
      <c r="BW9" s="12">
        <v>3000</v>
      </c>
      <c r="BX9" s="11"/>
      <c r="BY9" s="11">
        <v>3200</v>
      </c>
      <c r="BZ9" s="11"/>
      <c r="CA9" s="12">
        <v>3200</v>
      </c>
      <c r="CB9" s="12">
        <v>0</v>
      </c>
      <c r="CC9" s="2"/>
      <c r="CD9" s="11">
        <v>1800</v>
      </c>
      <c r="CE9" s="11"/>
      <c r="CF9" s="12">
        <v>1900</v>
      </c>
      <c r="CG9" s="12">
        <v>1800</v>
      </c>
      <c r="CH9" s="2"/>
      <c r="CI9" s="11">
        <v>1500</v>
      </c>
      <c r="CJ9" s="11"/>
      <c r="CK9" s="12">
        <v>1500</v>
      </c>
      <c r="CL9" s="12">
        <v>1450</v>
      </c>
      <c r="CM9" s="2"/>
      <c r="CN9" s="11">
        <v>2000</v>
      </c>
      <c r="CO9" s="11"/>
      <c r="CP9" s="12">
        <v>2000</v>
      </c>
      <c r="CQ9" s="12">
        <v>2000</v>
      </c>
      <c r="CR9" s="2"/>
      <c r="CS9" s="11">
        <v>3000</v>
      </c>
      <c r="CT9" s="11"/>
      <c r="CU9" s="12">
        <v>3000</v>
      </c>
      <c r="CV9" s="12">
        <v>3000</v>
      </c>
      <c r="CW9" s="11"/>
      <c r="CX9" s="11">
        <v>1800</v>
      </c>
      <c r="CY9" s="11"/>
      <c r="CZ9" s="12">
        <v>1900</v>
      </c>
      <c r="DA9" s="12">
        <v>1800</v>
      </c>
      <c r="DB9" s="2"/>
      <c r="DC9" s="11">
        <v>7500</v>
      </c>
      <c r="DD9" s="11"/>
      <c r="DE9" s="12">
        <v>7500</v>
      </c>
      <c r="DF9" s="12">
        <v>7500</v>
      </c>
      <c r="DG9" s="2"/>
      <c r="DH9" s="11">
        <v>1500</v>
      </c>
      <c r="DI9" s="11"/>
      <c r="DJ9" s="12">
        <v>1500</v>
      </c>
      <c r="DK9" s="12">
        <v>1450</v>
      </c>
      <c r="DL9" s="2"/>
      <c r="DM9" s="11">
        <v>5500</v>
      </c>
      <c r="DN9" s="11"/>
      <c r="DO9" s="12">
        <v>5500</v>
      </c>
      <c r="DP9" s="12">
        <v>5500</v>
      </c>
      <c r="DQ9" s="2"/>
      <c r="DR9" s="11">
        <f t="shared" ref="DR9:DU11" si="2">BJ9+BO9+CI9+DM9+BT9+CD9+BY9+DH9+DC9+CS9+CN9+CX9</f>
        <v>34300</v>
      </c>
      <c r="DS9" s="11"/>
      <c r="DT9" s="11">
        <f t="shared" si="2"/>
        <v>34500</v>
      </c>
      <c r="DU9" s="11">
        <f t="shared" si="2"/>
        <v>30950</v>
      </c>
      <c r="DV9" s="2"/>
      <c r="DW9" s="11">
        <v>1500</v>
      </c>
      <c r="DX9" s="11"/>
      <c r="DY9" s="12">
        <v>1500</v>
      </c>
      <c r="DZ9" s="12">
        <v>1500</v>
      </c>
      <c r="EA9" s="2"/>
      <c r="EB9" s="11">
        <v>2400</v>
      </c>
      <c r="EC9" s="11"/>
      <c r="ED9" s="12">
        <v>2400</v>
      </c>
      <c r="EE9" s="12">
        <v>2400</v>
      </c>
      <c r="EF9" s="2"/>
      <c r="EG9" s="11">
        <v>2000</v>
      </c>
      <c r="EH9" s="11"/>
      <c r="EI9" s="12">
        <v>2000</v>
      </c>
      <c r="EJ9" s="12">
        <v>2000</v>
      </c>
      <c r="EK9" s="2"/>
      <c r="EL9" s="11">
        <v>3000</v>
      </c>
      <c r="EM9" s="11"/>
      <c r="EN9" s="12">
        <v>3000</v>
      </c>
      <c r="EO9" s="12">
        <v>3000</v>
      </c>
      <c r="EP9" s="11"/>
      <c r="EQ9" s="11">
        <v>1800</v>
      </c>
      <c r="ER9" s="11"/>
      <c r="ES9" s="12">
        <v>1900</v>
      </c>
      <c r="ET9" s="12">
        <v>1800</v>
      </c>
      <c r="EU9" s="2"/>
      <c r="EV9" s="11">
        <v>7500</v>
      </c>
      <c r="EW9" s="11"/>
      <c r="EX9" s="12">
        <v>7500</v>
      </c>
      <c r="EY9" s="12">
        <v>7500</v>
      </c>
      <c r="EZ9" s="2"/>
      <c r="FA9" s="11">
        <f t="shared" ref="FA9:FD11" si="3">DW9+EB9+EQ9+EV9+EG9+EL9</f>
        <v>18200</v>
      </c>
      <c r="FB9" s="11"/>
      <c r="FC9" s="11">
        <f t="shared" si="3"/>
        <v>18300</v>
      </c>
      <c r="FD9" s="11">
        <f t="shared" si="3"/>
        <v>18200</v>
      </c>
      <c r="FE9" s="2"/>
      <c r="FF9" s="11">
        <v>1800</v>
      </c>
      <c r="FG9" s="11"/>
      <c r="FH9" s="12">
        <v>1900</v>
      </c>
      <c r="FI9" s="12">
        <v>1800</v>
      </c>
      <c r="FJ9" s="2"/>
      <c r="FK9" s="11">
        <v>1500</v>
      </c>
      <c r="FL9" s="11"/>
      <c r="FM9" s="12">
        <v>1500</v>
      </c>
      <c r="FN9" s="12">
        <v>1450</v>
      </c>
      <c r="FO9" s="2"/>
      <c r="FP9" s="11">
        <v>2000</v>
      </c>
      <c r="FQ9" s="11"/>
      <c r="FR9" s="12">
        <v>2000</v>
      </c>
      <c r="FS9" s="12">
        <v>2000</v>
      </c>
      <c r="FT9" s="2"/>
      <c r="FU9" s="11">
        <v>3000</v>
      </c>
      <c r="FV9" s="11"/>
      <c r="FW9" s="12">
        <v>3000</v>
      </c>
      <c r="FX9" s="12">
        <v>3000</v>
      </c>
      <c r="FY9" s="2"/>
      <c r="FZ9" s="11">
        <v>7500</v>
      </c>
      <c r="GA9" s="11"/>
      <c r="GB9" s="12">
        <v>7500</v>
      </c>
      <c r="GC9" s="12">
        <v>7500</v>
      </c>
      <c r="GD9" s="2"/>
      <c r="GE9" s="11">
        <f t="shared" ref="GE9:GH11" si="4">FF9+FK9+FP9+FZ9+FU9</f>
        <v>15800</v>
      </c>
      <c r="GF9" s="11"/>
      <c r="GG9" s="11">
        <f t="shared" si="4"/>
        <v>15900</v>
      </c>
      <c r="GH9" s="11">
        <f t="shared" si="4"/>
        <v>15750</v>
      </c>
      <c r="GI9" s="2"/>
      <c r="GJ9" s="11">
        <v>5500</v>
      </c>
      <c r="GK9" s="11"/>
      <c r="GL9" s="12">
        <v>5500</v>
      </c>
      <c r="GM9" s="12">
        <v>5500</v>
      </c>
      <c r="GN9" s="2"/>
      <c r="GO9" s="11">
        <v>2200</v>
      </c>
      <c r="GP9" s="11"/>
      <c r="GQ9" s="12">
        <v>2200</v>
      </c>
      <c r="GR9" s="12">
        <v>2200</v>
      </c>
      <c r="GS9" s="2"/>
      <c r="GT9" s="11">
        <v>1500</v>
      </c>
      <c r="GU9" s="11"/>
      <c r="GV9" s="12">
        <v>1500</v>
      </c>
      <c r="GW9" s="12">
        <v>1450</v>
      </c>
      <c r="GX9" s="2"/>
      <c r="GY9" s="11">
        <v>2000</v>
      </c>
      <c r="GZ9" s="11"/>
      <c r="HA9" s="12">
        <v>2000</v>
      </c>
      <c r="HB9" s="12">
        <v>2000</v>
      </c>
      <c r="HC9" s="2"/>
      <c r="HD9" s="11">
        <v>3000</v>
      </c>
      <c r="HE9" s="11"/>
      <c r="HF9" s="12">
        <v>3000</v>
      </c>
      <c r="HG9" s="12">
        <v>3000</v>
      </c>
      <c r="HH9" s="11"/>
      <c r="HI9" s="11">
        <v>3200</v>
      </c>
      <c r="HJ9" s="11"/>
      <c r="HK9" s="12">
        <v>3200</v>
      </c>
      <c r="HL9" s="12">
        <v>0</v>
      </c>
      <c r="HM9" s="2"/>
      <c r="HN9" s="11">
        <v>1800</v>
      </c>
      <c r="HO9" s="11"/>
      <c r="HP9" s="12">
        <v>1900</v>
      </c>
      <c r="HQ9" s="12">
        <v>1800</v>
      </c>
      <c r="HR9" s="2"/>
      <c r="HS9" s="11">
        <v>1500</v>
      </c>
      <c r="HT9" s="11"/>
      <c r="HU9" s="12">
        <v>1500</v>
      </c>
      <c r="HV9" s="12">
        <v>1450</v>
      </c>
      <c r="HW9" s="2"/>
      <c r="HX9" s="11">
        <f t="shared" ref="HX9:IA11" si="5">GJ9+GY9+HD9+GO9+GT9+HS9+HI9+HN9</f>
        <v>20700</v>
      </c>
      <c r="HY9" s="11"/>
      <c r="HZ9" s="11">
        <f t="shared" si="5"/>
        <v>20800</v>
      </c>
      <c r="IA9" s="11">
        <f t="shared" si="5"/>
        <v>17400</v>
      </c>
      <c r="IB9" s="2"/>
      <c r="IC9" s="11">
        <v>0</v>
      </c>
      <c r="ID9" s="11"/>
      <c r="IE9" s="12">
        <v>0</v>
      </c>
      <c r="IF9" s="12">
        <v>0</v>
      </c>
      <c r="IG9" s="2"/>
      <c r="IH9" s="11">
        <v>1500</v>
      </c>
      <c r="II9" s="11"/>
      <c r="IJ9" s="12">
        <v>1500</v>
      </c>
      <c r="IK9" s="12">
        <v>1450</v>
      </c>
      <c r="IL9" s="2"/>
      <c r="IM9" s="11">
        <v>2000</v>
      </c>
      <c r="IN9" s="11"/>
      <c r="IO9" s="12">
        <v>2000</v>
      </c>
      <c r="IP9" s="12">
        <v>2000</v>
      </c>
      <c r="IQ9" s="2"/>
      <c r="IR9" s="11">
        <v>3000</v>
      </c>
      <c r="IS9" s="11"/>
      <c r="IT9" s="12">
        <v>3000</v>
      </c>
      <c r="IU9" s="12">
        <v>3000</v>
      </c>
      <c r="IV9" s="11"/>
      <c r="IW9" s="11">
        <v>3200</v>
      </c>
      <c r="IX9" s="11"/>
      <c r="IY9" s="12">
        <v>3200</v>
      </c>
      <c r="IZ9" s="12">
        <v>0</v>
      </c>
      <c r="JA9" s="2"/>
      <c r="JB9" s="11">
        <v>1800</v>
      </c>
      <c r="JC9" s="11"/>
      <c r="JD9" s="12">
        <v>1900</v>
      </c>
      <c r="JE9" s="12">
        <v>1800</v>
      </c>
      <c r="JF9" s="2"/>
      <c r="JG9" s="11">
        <v>1500</v>
      </c>
      <c r="JH9" s="11"/>
      <c r="JI9" s="12">
        <v>1500</v>
      </c>
      <c r="JJ9" s="12">
        <v>1450</v>
      </c>
      <c r="JK9" s="2"/>
      <c r="JL9" s="11">
        <v>2000</v>
      </c>
      <c r="JM9" s="11"/>
      <c r="JN9" s="12">
        <v>2000</v>
      </c>
      <c r="JO9" s="12">
        <v>2000</v>
      </c>
      <c r="JP9" s="2"/>
      <c r="JQ9" s="11">
        <f t="shared" ref="JQ9:JT11" si="6">IC9+JB9+JL9+IR9+IW9+JG9+IH9+IM9</f>
        <v>15000</v>
      </c>
      <c r="JR9" s="11"/>
      <c r="JS9" s="11">
        <f t="shared" si="6"/>
        <v>15100</v>
      </c>
      <c r="JT9" s="11">
        <f t="shared" si="6"/>
        <v>11700</v>
      </c>
      <c r="JU9" s="2"/>
      <c r="JV9" s="11">
        <v>1000</v>
      </c>
      <c r="JW9" s="11"/>
      <c r="JX9" s="12">
        <v>950</v>
      </c>
      <c r="JY9" s="12">
        <v>950</v>
      </c>
      <c r="JZ9" s="2"/>
      <c r="KA9" s="11">
        <v>1500</v>
      </c>
      <c r="KB9" s="11"/>
      <c r="KC9" s="12">
        <v>1500</v>
      </c>
      <c r="KD9" s="12">
        <v>1500</v>
      </c>
      <c r="KE9" s="2"/>
      <c r="KF9" s="11">
        <v>3000</v>
      </c>
      <c r="KG9" s="11"/>
      <c r="KH9" s="12">
        <v>3000</v>
      </c>
      <c r="KI9" s="12">
        <v>3000</v>
      </c>
      <c r="KJ9" s="2"/>
      <c r="KK9" s="11">
        <v>1500</v>
      </c>
      <c r="KL9" s="11"/>
      <c r="KM9" s="12">
        <v>1500</v>
      </c>
      <c r="KN9" s="12">
        <v>1450</v>
      </c>
      <c r="KO9" s="2"/>
      <c r="KP9" s="11">
        <f t="shared" ref="KP9:KS11" si="7">JV9+KA9+KF9+KK9</f>
        <v>7000</v>
      </c>
      <c r="KQ9" s="11"/>
      <c r="KR9" s="11">
        <f t="shared" si="7"/>
        <v>6950</v>
      </c>
      <c r="KS9" s="11">
        <f t="shared" si="7"/>
        <v>6900</v>
      </c>
      <c r="KT9" s="2"/>
      <c r="KU9" s="11">
        <f t="shared" ref="KU9:KX11" si="8">AA9+BE9+DR9+FA9+GE9+HX9+JQ9+KP9</f>
        <v>139600</v>
      </c>
      <c r="KV9" s="11"/>
      <c r="KW9" s="11">
        <f t="shared" si="8"/>
        <v>140150</v>
      </c>
      <c r="KX9" s="11">
        <f t="shared" si="8"/>
        <v>126250</v>
      </c>
    </row>
    <row r="10" spans="2:310" x14ac:dyDescent="0.25">
      <c r="F10" s="10" t="s">
        <v>121</v>
      </c>
      <c r="G10" s="11">
        <v>0</v>
      </c>
      <c r="H10" s="11"/>
      <c r="I10" s="12">
        <v>30</v>
      </c>
      <c r="J10" s="13">
        <v>25</v>
      </c>
      <c r="K10" s="2"/>
      <c r="L10" s="11">
        <v>0</v>
      </c>
      <c r="M10" s="11"/>
      <c r="N10" s="12">
        <v>10</v>
      </c>
      <c r="O10" s="13">
        <v>50</v>
      </c>
      <c r="P10" s="2"/>
      <c r="Q10" s="11">
        <v>0</v>
      </c>
      <c r="R10" s="11"/>
      <c r="S10" s="12">
        <v>20</v>
      </c>
      <c r="T10" s="13">
        <v>100</v>
      </c>
      <c r="U10" s="2"/>
      <c r="V10" s="11">
        <v>1500</v>
      </c>
      <c r="W10" s="11"/>
      <c r="X10" s="12">
        <v>1500</v>
      </c>
      <c r="Y10" s="13">
        <v>100</v>
      </c>
      <c r="Z10" s="2"/>
      <c r="AA10" s="11">
        <f t="shared" si="0"/>
        <v>1500</v>
      </c>
      <c r="AB10" s="11"/>
      <c r="AC10" s="11">
        <f t="shared" si="0"/>
        <v>1560</v>
      </c>
      <c r="AD10" s="11">
        <f t="shared" si="0"/>
        <v>275</v>
      </c>
      <c r="AE10" s="2"/>
      <c r="AF10" s="11">
        <v>0</v>
      </c>
      <c r="AG10" s="11"/>
      <c r="AH10" s="12">
        <v>10</v>
      </c>
      <c r="AI10" s="13">
        <v>10</v>
      </c>
      <c r="AJ10" s="2"/>
      <c r="AK10" s="11">
        <v>0</v>
      </c>
      <c r="AL10" s="11"/>
      <c r="AM10" s="12">
        <v>200</v>
      </c>
      <c r="AN10" s="13">
        <v>0</v>
      </c>
      <c r="AO10" s="2"/>
      <c r="AP10" s="11">
        <v>0</v>
      </c>
      <c r="AQ10" s="11"/>
      <c r="AR10" s="12">
        <v>20</v>
      </c>
      <c r="AS10" s="13">
        <v>30</v>
      </c>
      <c r="AT10" s="2"/>
      <c r="AU10" s="11">
        <v>0</v>
      </c>
      <c r="AV10" s="11"/>
      <c r="AW10" s="12">
        <v>20</v>
      </c>
      <c r="AX10" s="13">
        <v>0</v>
      </c>
      <c r="AY10" s="2"/>
      <c r="AZ10" s="11">
        <v>0</v>
      </c>
      <c r="BA10" s="11"/>
      <c r="BB10" s="12">
        <v>20</v>
      </c>
      <c r="BC10" s="13">
        <v>250</v>
      </c>
      <c r="BD10" s="2"/>
      <c r="BE10" s="11">
        <f t="shared" si="1"/>
        <v>0</v>
      </c>
      <c r="BF10" s="11"/>
      <c r="BG10" s="11">
        <f t="shared" si="1"/>
        <v>270</v>
      </c>
      <c r="BH10" s="11">
        <f t="shared" si="1"/>
        <v>290</v>
      </c>
      <c r="BI10" s="2"/>
      <c r="BJ10" s="11">
        <v>0</v>
      </c>
      <c r="BK10" s="11"/>
      <c r="BL10" s="12">
        <v>20</v>
      </c>
      <c r="BM10" s="13">
        <v>250</v>
      </c>
      <c r="BN10" s="2"/>
      <c r="BO10" s="11">
        <v>0</v>
      </c>
      <c r="BP10" s="11"/>
      <c r="BQ10" s="12">
        <v>30</v>
      </c>
      <c r="BR10" s="13">
        <v>25</v>
      </c>
      <c r="BS10" s="2"/>
      <c r="BT10" s="11">
        <v>0</v>
      </c>
      <c r="BU10" s="11"/>
      <c r="BV10" s="12">
        <v>20</v>
      </c>
      <c r="BW10" s="13">
        <v>100</v>
      </c>
      <c r="BX10" s="11"/>
      <c r="BY10" s="11">
        <v>0</v>
      </c>
      <c r="BZ10" s="11"/>
      <c r="CA10" s="12">
        <v>20</v>
      </c>
      <c r="CB10" s="13">
        <v>0</v>
      </c>
      <c r="CC10" s="2"/>
      <c r="CD10" s="11">
        <v>0</v>
      </c>
      <c r="CE10" s="11"/>
      <c r="CF10" s="12">
        <v>50</v>
      </c>
      <c r="CG10" s="13">
        <v>0</v>
      </c>
      <c r="CH10" s="2"/>
      <c r="CI10" s="11">
        <v>0</v>
      </c>
      <c r="CJ10" s="11"/>
      <c r="CK10" s="12">
        <v>20</v>
      </c>
      <c r="CL10" s="13">
        <v>250</v>
      </c>
      <c r="CM10" s="2"/>
      <c r="CN10" s="11">
        <v>0</v>
      </c>
      <c r="CO10" s="11"/>
      <c r="CP10" s="12">
        <v>30</v>
      </c>
      <c r="CQ10" s="13">
        <v>25</v>
      </c>
      <c r="CR10" s="2"/>
      <c r="CS10" s="11">
        <v>0</v>
      </c>
      <c r="CT10" s="11"/>
      <c r="CU10" s="12">
        <v>20</v>
      </c>
      <c r="CV10" s="13">
        <v>100</v>
      </c>
      <c r="CW10" s="11"/>
      <c r="CX10" s="11">
        <v>0</v>
      </c>
      <c r="CY10" s="11"/>
      <c r="CZ10" s="12">
        <v>50</v>
      </c>
      <c r="DA10" s="13">
        <v>0</v>
      </c>
      <c r="DB10" s="2"/>
      <c r="DC10" s="11">
        <v>0</v>
      </c>
      <c r="DD10" s="11"/>
      <c r="DE10" s="12">
        <v>10</v>
      </c>
      <c r="DF10" s="13">
        <v>50</v>
      </c>
      <c r="DG10" s="2"/>
      <c r="DH10" s="11">
        <v>0</v>
      </c>
      <c r="DI10" s="11"/>
      <c r="DJ10" s="12">
        <v>20</v>
      </c>
      <c r="DK10" s="13">
        <v>250</v>
      </c>
      <c r="DL10" s="2"/>
      <c r="DM10" s="11">
        <v>1500</v>
      </c>
      <c r="DN10" s="11"/>
      <c r="DO10" s="12">
        <v>1500</v>
      </c>
      <c r="DP10" s="13">
        <v>100</v>
      </c>
      <c r="DQ10" s="2"/>
      <c r="DR10" s="11">
        <f t="shared" si="2"/>
        <v>1500</v>
      </c>
      <c r="DS10" s="11"/>
      <c r="DT10" s="11">
        <f t="shared" si="2"/>
        <v>1790</v>
      </c>
      <c r="DU10" s="11">
        <f t="shared" si="2"/>
        <v>1150</v>
      </c>
      <c r="DV10" s="2"/>
      <c r="DW10" s="11">
        <v>0</v>
      </c>
      <c r="DX10" s="11"/>
      <c r="DY10" s="12">
        <v>10</v>
      </c>
      <c r="DZ10" s="13">
        <v>10</v>
      </c>
      <c r="EA10" s="2"/>
      <c r="EB10" s="11">
        <v>0</v>
      </c>
      <c r="EC10" s="11"/>
      <c r="ED10" s="12">
        <v>200</v>
      </c>
      <c r="EE10" s="13">
        <v>0</v>
      </c>
      <c r="EF10" s="2"/>
      <c r="EG10" s="11">
        <v>0</v>
      </c>
      <c r="EH10" s="11"/>
      <c r="EI10" s="12">
        <v>20</v>
      </c>
      <c r="EJ10" s="13">
        <v>30</v>
      </c>
      <c r="EK10" s="2"/>
      <c r="EL10" s="11">
        <v>0</v>
      </c>
      <c r="EM10" s="11"/>
      <c r="EN10" s="12">
        <v>20</v>
      </c>
      <c r="EO10" s="13">
        <v>100</v>
      </c>
      <c r="EP10" s="11"/>
      <c r="EQ10" s="11">
        <v>0</v>
      </c>
      <c r="ER10" s="11"/>
      <c r="ES10" s="12">
        <v>50</v>
      </c>
      <c r="ET10" s="13">
        <v>0</v>
      </c>
      <c r="EU10" s="2"/>
      <c r="EV10" s="11">
        <v>0</v>
      </c>
      <c r="EW10" s="11"/>
      <c r="EX10" s="12">
        <v>10</v>
      </c>
      <c r="EY10" s="13">
        <v>50</v>
      </c>
      <c r="EZ10" s="2"/>
      <c r="FA10" s="11">
        <f t="shared" si="3"/>
        <v>0</v>
      </c>
      <c r="FB10" s="11"/>
      <c r="FC10" s="11">
        <f t="shared" si="3"/>
        <v>310</v>
      </c>
      <c r="FD10" s="11">
        <f t="shared" si="3"/>
        <v>190</v>
      </c>
      <c r="FE10" s="2"/>
      <c r="FF10" s="11">
        <v>0</v>
      </c>
      <c r="FG10" s="11"/>
      <c r="FH10" s="12">
        <v>50</v>
      </c>
      <c r="FI10" s="13">
        <v>0</v>
      </c>
      <c r="FJ10" s="2"/>
      <c r="FK10" s="11">
        <v>0</v>
      </c>
      <c r="FL10" s="11"/>
      <c r="FM10" s="12">
        <v>20</v>
      </c>
      <c r="FN10" s="13">
        <v>250</v>
      </c>
      <c r="FO10" s="2"/>
      <c r="FP10" s="11">
        <v>0</v>
      </c>
      <c r="FQ10" s="11"/>
      <c r="FR10" s="12">
        <v>30</v>
      </c>
      <c r="FS10" s="13">
        <v>25</v>
      </c>
      <c r="FT10" s="2"/>
      <c r="FU10" s="11">
        <v>0</v>
      </c>
      <c r="FV10" s="11"/>
      <c r="FW10" s="12">
        <v>20</v>
      </c>
      <c r="FX10" s="13">
        <v>100</v>
      </c>
      <c r="FY10" s="2"/>
      <c r="FZ10" s="11">
        <v>0</v>
      </c>
      <c r="GA10" s="11"/>
      <c r="GB10" s="12">
        <v>10</v>
      </c>
      <c r="GC10" s="13">
        <v>50</v>
      </c>
      <c r="GD10" s="2"/>
      <c r="GE10" s="11">
        <f t="shared" si="4"/>
        <v>0</v>
      </c>
      <c r="GF10" s="11"/>
      <c r="GG10" s="11">
        <f t="shared" si="4"/>
        <v>130</v>
      </c>
      <c r="GH10" s="11">
        <f t="shared" si="4"/>
        <v>425</v>
      </c>
      <c r="GI10" s="2"/>
      <c r="GJ10" s="11">
        <v>1500</v>
      </c>
      <c r="GK10" s="11"/>
      <c r="GL10" s="12">
        <v>1500</v>
      </c>
      <c r="GM10" s="13">
        <v>100</v>
      </c>
      <c r="GN10" s="2"/>
      <c r="GO10" s="11">
        <v>2200</v>
      </c>
      <c r="GP10" s="11"/>
      <c r="GQ10" s="12">
        <v>50</v>
      </c>
      <c r="GR10" s="13">
        <v>2200</v>
      </c>
      <c r="GS10" s="2"/>
      <c r="GT10" s="11">
        <v>0</v>
      </c>
      <c r="GU10" s="11"/>
      <c r="GV10" s="12">
        <v>20</v>
      </c>
      <c r="GW10" s="13">
        <v>250</v>
      </c>
      <c r="GX10" s="2"/>
      <c r="GY10" s="11">
        <v>0</v>
      </c>
      <c r="GZ10" s="11"/>
      <c r="HA10" s="12">
        <v>30</v>
      </c>
      <c r="HB10" s="13">
        <v>25</v>
      </c>
      <c r="HC10" s="2"/>
      <c r="HD10" s="11">
        <v>0</v>
      </c>
      <c r="HE10" s="11"/>
      <c r="HF10" s="12">
        <v>20</v>
      </c>
      <c r="HG10" s="13">
        <v>100</v>
      </c>
      <c r="HH10" s="11"/>
      <c r="HI10" s="11">
        <v>0</v>
      </c>
      <c r="HJ10" s="11"/>
      <c r="HK10" s="12">
        <v>20</v>
      </c>
      <c r="HL10" s="13">
        <v>0</v>
      </c>
      <c r="HM10" s="2"/>
      <c r="HN10" s="11">
        <v>0</v>
      </c>
      <c r="HO10" s="11"/>
      <c r="HP10" s="12">
        <v>50</v>
      </c>
      <c r="HQ10" s="13">
        <v>0</v>
      </c>
      <c r="HR10" s="2"/>
      <c r="HS10" s="11">
        <v>0</v>
      </c>
      <c r="HT10" s="11"/>
      <c r="HU10" s="12">
        <v>20</v>
      </c>
      <c r="HV10" s="13">
        <v>250</v>
      </c>
      <c r="HW10" s="2"/>
      <c r="HX10" s="11">
        <f t="shared" si="5"/>
        <v>3700</v>
      </c>
      <c r="HY10" s="11"/>
      <c r="HZ10" s="11">
        <f t="shared" si="5"/>
        <v>1710</v>
      </c>
      <c r="IA10" s="11">
        <f t="shared" si="5"/>
        <v>2925</v>
      </c>
      <c r="IB10" s="2"/>
      <c r="IC10" s="11">
        <v>0</v>
      </c>
      <c r="ID10" s="11"/>
      <c r="IE10" s="12">
        <v>0</v>
      </c>
      <c r="IF10" s="12">
        <v>0</v>
      </c>
      <c r="IG10" s="2"/>
      <c r="IH10" s="11">
        <v>0</v>
      </c>
      <c r="II10" s="11"/>
      <c r="IJ10" s="12">
        <v>20</v>
      </c>
      <c r="IK10" s="13">
        <v>250</v>
      </c>
      <c r="IL10" s="2"/>
      <c r="IM10" s="11">
        <v>0</v>
      </c>
      <c r="IN10" s="11"/>
      <c r="IO10" s="12">
        <v>30</v>
      </c>
      <c r="IP10" s="13">
        <v>25</v>
      </c>
      <c r="IQ10" s="2"/>
      <c r="IR10" s="11">
        <v>0</v>
      </c>
      <c r="IS10" s="11"/>
      <c r="IT10" s="12">
        <v>20</v>
      </c>
      <c r="IU10" s="13">
        <v>100</v>
      </c>
      <c r="IV10" s="11"/>
      <c r="IW10" s="11">
        <v>0</v>
      </c>
      <c r="IX10" s="11"/>
      <c r="IY10" s="12">
        <v>20</v>
      </c>
      <c r="IZ10" s="13">
        <v>0</v>
      </c>
      <c r="JA10" s="2"/>
      <c r="JB10" s="11">
        <v>0</v>
      </c>
      <c r="JC10" s="11"/>
      <c r="JD10" s="12">
        <v>50</v>
      </c>
      <c r="JE10" s="13">
        <v>0</v>
      </c>
      <c r="JF10" s="2"/>
      <c r="JG10" s="11">
        <v>0</v>
      </c>
      <c r="JH10" s="11"/>
      <c r="JI10" s="12">
        <v>20</v>
      </c>
      <c r="JJ10" s="13">
        <v>250</v>
      </c>
      <c r="JK10" s="2"/>
      <c r="JL10" s="11">
        <v>0</v>
      </c>
      <c r="JM10" s="11"/>
      <c r="JN10" s="12">
        <v>30</v>
      </c>
      <c r="JO10" s="13">
        <v>25</v>
      </c>
      <c r="JP10" s="2"/>
      <c r="JQ10" s="11">
        <f t="shared" si="6"/>
        <v>0</v>
      </c>
      <c r="JR10" s="11"/>
      <c r="JS10" s="11">
        <f t="shared" si="6"/>
        <v>190</v>
      </c>
      <c r="JT10" s="11">
        <f t="shared" si="6"/>
        <v>650</v>
      </c>
      <c r="JU10" s="2"/>
      <c r="JV10" s="11">
        <v>30</v>
      </c>
      <c r="JW10" s="11"/>
      <c r="JX10" s="12">
        <v>5</v>
      </c>
      <c r="JY10" s="13">
        <v>10</v>
      </c>
      <c r="JZ10" s="2"/>
      <c r="KA10" s="11">
        <v>0</v>
      </c>
      <c r="KB10" s="11"/>
      <c r="KC10" s="12">
        <v>10</v>
      </c>
      <c r="KD10" s="13">
        <v>10</v>
      </c>
      <c r="KE10" s="2"/>
      <c r="KF10" s="11">
        <v>0</v>
      </c>
      <c r="KG10" s="11"/>
      <c r="KH10" s="12">
        <v>20</v>
      </c>
      <c r="KI10" s="13">
        <v>100</v>
      </c>
      <c r="KJ10" s="2"/>
      <c r="KK10" s="11">
        <v>0</v>
      </c>
      <c r="KL10" s="11"/>
      <c r="KM10" s="12">
        <v>20</v>
      </c>
      <c r="KN10" s="13">
        <v>250</v>
      </c>
      <c r="KO10" s="2"/>
      <c r="KP10" s="11">
        <f t="shared" si="7"/>
        <v>30</v>
      </c>
      <c r="KQ10" s="11"/>
      <c r="KR10" s="11">
        <f t="shared" si="7"/>
        <v>55</v>
      </c>
      <c r="KS10" s="11">
        <f t="shared" si="7"/>
        <v>370</v>
      </c>
      <c r="KT10" s="2"/>
      <c r="KU10" s="11">
        <f t="shared" si="8"/>
        <v>6730</v>
      </c>
      <c r="KV10" s="11"/>
      <c r="KW10" s="11">
        <f t="shared" si="8"/>
        <v>6015</v>
      </c>
      <c r="KX10" s="11">
        <f t="shared" si="8"/>
        <v>6275</v>
      </c>
    </row>
    <row r="11" spans="2:310" x14ac:dyDescent="0.25">
      <c r="F11" s="10" t="s">
        <v>122</v>
      </c>
      <c r="G11" s="11">
        <v>40</v>
      </c>
      <c r="H11" s="11"/>
      <c r="I11" s="12">
        <v>0</v>
      </c>
      <c r="J11" s="13">
        <v>0</v>
      </c>
      <c r="K11" s="2"/>
      <c r="L11" s="11">
        <v>100</v>
      </c>
      <c r="M11" s="11"/>
      <c r="N11" s="12">
        <v>0</v>
      </c>
      <c r="O11" s="13">
        <v>0</v>
      </c>
      <c r="P11" s="2"/>
      <c r="Q11" s="11">
        <v>100</v>
      </c>
      <c r="R11" s="11"/>
      <c r="S11" s="12">
        <v>0</v>
      </c>
      <c r="T11" s="13">
        <v>0</v>
      </c>
      <c r="U11" s="2"/>
      <c r="V11" s="11">
        <v>100</v>
      </c>
      <c r="W11" s="11"/>
      <c r="X11" s="12">
        <v>0</v>
      </c>
      <c r="Y11" s="13">
        <v>0</v>
      </c>
      <c r="Z11" s="2"/>
      <c r="AA11" s="11">
        <f t="shared" si="0"/>
        <v>340</v>
      </c>
      <c r="AB11" s="11"/>
      <c r="AC11" s="11">
        <f t="shared" si="0"/>
        <v>0</v>
      </c>
      <c r="AD11" s="11">
        <f t="shared" si="0"/>
        <v>0</v>
      </c>
      <c r="AE11" s="2"/>
      <c r="AF11" s="11">
        <v>10</v>
      </c>
      <c r="AG11" s="11"/>
      <c r="AH11" s="12">
        <v>0</v>
      </c>
      <c r="AI11" s="13">
        <v>0</v>
      </c>
      <c r="AJ11" s="2"/>
      <c r="AK11" s="11">
        <v>20</v>
      </c>
      <c r="AL11" s="11"/>
      <c r="AM11" s="12">
        <v>0</v>
      </c>
      <c r="AN11" s="13">
        <v>0</v>
      </c>
      <c r="AO11" s="2"/>
      <c r="AP11" s="11">
        <v>20</v>
      </c>
      <c r="AQ11" s="11"/>
      <c r="AR11" s="12">
        <v>0</v>
      </c>
      <c r="AS11" s="13">
        <v>0</v>
      </c>
      <c r="AT11" s="2"/>
      <c r="AU11" s="11">
        <v>30</v>
      </c>
      <c r="AV11" s="11"/>
      <c r="AW11" s="12">
        <v>0</v>
      </c>
      <c r="AX11" s="13">
        <v>0</v>
      </c>
      <c r="AY11" s="2"/>
      <c r="AZ11" s="11">
        <v>30</v>
      </c>
      <c r="BA11" s="11"/>
      <c r="BB11" s="12">
        <v>0</v>
      </c>
      <c r="BC11" s="13">
        <v>0</v>
      </c>
      <c r="BD11" s="2"/>
      <c r="BE11" s="11">
        <f t="shared" si="1"/>
        <v>110</v>
      </c>
      <c r="BF11" s="11"/>
      <c r="BG11" s="11">
        <f t="shared" si="1"/>
        <v>0</v>
      </c>
      <c r="BH11" s="11">
        <f t="shared" si="1"/>
        <v>0</v>
      </c>
      <c r="BI11" s="2"/>
      <c r="BJ11" s="11">
        <v>30</v>
      </c>
      <c r="BK11" s="11"/>
      <c r="BL11" s="12">
        <v>0</v>
      </c>
      <c r="BM11" s="13">
        <v>0</v>
      </c>
      <c r="BN11" s="2"/>
      <c r="BO11" s="11">
        <v>40</v>
      </c>
      <c r="BP11" s="11"/>
      <c r="BQ11" s="12">
        <v>0</v>
      </c>
      <c r="BR11" s="13">
        <v>0</v>
      </c>
      <c r="BS11" s="2"/>
      <c r="BT11" s="11">
        <v>100</v>
      </c>
      <c r="BU11" s="11"/>
      <c r="BV11" s="12">
        <v>0</v>
      </c>
      <c r="BW11" s="13">
        <v>0</v>
      </c>
      <c r="BX11" s="11"/>
      <c r="BY11" s="11">
        <v>30</v>
      </c>
      <c r="BZ11" s="11"/>
      <c r="CA11" s="12">
        <v>0</v>
      </c>
      <c r="CB11" s="13">
        <v>0</v>
      </c>
      <c r="CC11" s="2"/>
      <c r="CD11" s="11">
        <v>30</v>
      </c>
      <c r="CE11" s="11"/>
      <c r="CF11" s="12">
        <v>0</v>
      </c>
      <c r="CG11" s="13">
        <v>0</v>
      </c>
      <c r="CH11" s="2"/>
      <c r="CI11" s="11">
        <v>30</v>
      </c>
      <c r="CJ11" s="11"/>
      <c r="CK11" s="12">
        <v>0</v>
      </c>
      <c r="CL11" s="13">
        <v>0</v>
      </c>
      <c r="CM11" s="2"/>
      <c r="CN11" s="11">
        <v>40</v>
      </c>
      <c r="CO11" s="11"/>
      <c r="CP11" s="12">
        <v>0</v>
      </c>
      <c r="CQ11" s="13">
        <v>0</v>
      </c>
      <c r="CR11" s="2"/>
      <c r="CS11" s="11">
        <v>100</v>
      </c>
      <c r="CT11" s="11"/>
      <c r="CU11" s="12">
        <v>0</v>
      </c>
      <c r="CV11" s="13">
        <v>0</v>
      </c>
      <c r="CW11" s="11"/>
      <c r="CX11" s="11">
        <v>30</v>
      </c>
      <c r="CY11" s="11"/>
      <c r="CZ11" s="12">
        <v>0</v>
      </c>
      <c r="DA11" s="13">
        <v>0</v>
      </c>
      <c r="DB11" s="2"/>
      <c r="DC11" s="11">
        <v>100</v>
      </c>
      <c r="DD11" s="11"/>
      <c r="DE11" s="12">
        <v>0</v>
      </c>
      <c r="DF11" s="13">
        <v>0</v>
      </c>
      <c r="DG11" s="2"/>
      <c r="DH11" s="11">
        <v>30</v>
      </c>
      <c r="DI11" s="11"/>
      <c r="DJ11" s="12">
        <v>10</v>
      </c>
      <c r="DK11" s="13">
        <v>0</v>
      </c>
      <c r="DL11" s="2"/>
      <c r="DM11" s="11">
        <v>100</v>
      </c>
      <c r="DN11" s="11"/>
      <c r="DO11" s="12">
        <v>120</v>
      </c>
      <c r="DP11" s="13">
        <v>200</v>
      </c>
      <c r="DQ11" s="2"/>
      <c r="DR11" s="11">
        <f t="shared" si="2"/>
        <v>660</v>
      </c>
      <c r="DS11" s="11"/>
      <c r="DT11" s="11">
        <f t="shared" si="2"/>
        <v>130</v>
      </c>
      <c r="DU11" s="11">
        <f t="shared" si="2"/>
        <v>200</v>
      </c>
      <c r="DV11" s="2"/>
      <c r="DW11" s="11">
        <v>10</v>
      </c>
      <c r="DX11" s="11"/>
      <c r="DY11" s="12">
        <v>0</v>
      </c>
      <c r="DZ11" s="13">
        <v>0</v>
      </c>
      <c r="EA11" s="2"/>
      <c r="EB11" s="11">
        <v>20</v>
      </c>
      <c r="EC11" s="11"/>
      <c r="ED11" s="12">
        <v>0</v>
      </c>
      <c r="EE11" s="13">
        <v>0</v>
      </c>
      <c r="EF11" s="2"/>
      <c r="EG11" s="11">
        <v>20</v>
      </c>
      <c r="EH11" s="11"/>
      <c r="EI11" s="12">
        <v>0</v>
      </c>
      <c r="EJ11" s="13">
        <v>0</v>
      </c>
      <c r="EK11" s="2"/>
      <c r="EL11" s="11">
        <v>100</v>
      </c>
      <c r="EM11" s="11"/>
      <c r="EN11" s="12">
        <v>50</v>
      </c>
      <c r="EO11" s="13">
        <v>20</v>
      </c>
      <c r="EP11" s="11"/>
      <c r="EQ11" s="11">
        <v>30</v>
      </c>
      <c r="ER11" s="11"/>
      <c r="ES11" s="12">
        <v>0</v>
      </c>
      <c r="ET11" s="13">
        <v>0</v>
      </c>
      <c r="EU11" s="2"/>
      <c r="EV11" s="11">
        <v>100</v>
      </c>
      <c r="EW11" s="11"/>
      <c r="EX11" s="12">
        <v>0</v>
      </c>
      <c r="EY11" s="13">
        <v>0</v>
      </c>
      <c r="EZ11" s="2"/>
      <c r="FA11" s="11">
        <f t="shared" si="3"/>
        <v>280</v>
      </c>
      <c r="FB11" s="11"/>
      <c r="FC11" s="11">
        <f t="shared" si="3"/>
        <v>50</v>
      </c>
      <c r="FD11" s="11">
        <f t="shared" si="3"/>
        <v>20</v>
      </c>
      <c r="FE11" s="2"/>
      <c r="FF11" s="11">
        <v>30</v>
      </c>
      <c r="FG11" s="11"/>
      <c r="FH11" s="12">
        <v>0</v>
      </c>
      <c r="FI11" s="13">
        <v>0</v>
      </c>
      <c r="FJ11" s="2"/>
      <c r="FK11" s="11">
        <v>30</v>
      </c>
      <c r="FL11" s="11"/>
      <c r="FM11" s="12">
        <v>10</v>
      </c>
      <c r="FN11" s="13">
        <v>0</v>
      </c>
      <c r="FO11" s="2"/>
      <c r="FP11" s="11">
        <v>40</v>
      </c>
      <c r="FQ11" s="11"/>
      <c r="FR11" s="12">
        <v>0</v>
      </c>
      <c r="FS11" s="13">
        <v>0</v>
      </c>
      <c r="FT11" s="2"/>
      <c r="FU11" s="11">
        <v>100</v>
      </c>
      <c r="FV11" s="11"/>
      <c r="FW11" s="12">
        <v>0</v>
      </c>
      <c r="FX11" s="13">
        <v>10</v>
      </c>
      <c r="FY11" s="2"/>
      <c r="FZ11" s="11">
        <v>100</v>
      </c>
      <c r="GA11" s="11"/>
      <c r="GB11" s="12">
        <v>0</v>
      </c>
      <c r="GC11" s="13">
        <v>0</v>
      </c>
      <c r="GD11" s="2"/>
      <c r="GE11" s="11">
        <f t="shared" si="4"/>
        <v>300</v>
      </c>
      <c r="GF11" s="11"/>
      <c r="GG11" s="11">
        <f t="shared" si="4"/>
        <v>10</v>
      </c>
      <c r="GH11" s="11">
        <f t="shared" si="4"/>
        <v>10</v>
      </c>
      <c r="GI11" s="2"/>
      <c r="GJ11" s="11">
        <v>100</v>
      </c>
      <c r="GK11" s="11"/>
      <c r="GL11" s="12">
        <v>0</v>
      </c>
      <c r="GM11" s="13">
        <v>0</v>
      </c>
      <c r="GN11" s="2"/>
      <c r="GO11" s="11">
        <v>0</v>
      </c>
      <c r="GP11" s="11"/>
      <c r="GQ11" s="12">
        <v>0</v>
      </c>
      <c r="GR11" s="13">
        <v>0</v>
      </c>
      <c r="GS11" s="2"/>
      <c r="GT11" s="11">
        <v>30</v>
      </c>
      <c r="GU11" s="11"/>
      <c r="GV11" s="12">
        <v>0</v>
      </c>
      <c r="GW11" s="13">
        <v>0</v>
      </c>
      <c r="GY11" s="11">
        <v>40</v>
      </c>
      <c r="GZ11" s="11"/>
      <c r="HA11" s="12">
        <v>0</v>
      </c>
      <c r="HB11" s="13">
        <v>0</v>
      </c>
      <c r="HC11" s="2"/>
      <c r="HD11" s="11">
        <v>100</v>
      </c>
      <c r="HE11" s="11"/>
      <c r="HF11" s="12">
        <v>0</v>
      </c>
      <c r="HG11" s="13">
        <v>0</v>
      </c>
      <c r="HH11" s="11"/>
      <c r="HI11" s="11">
        <v>30</v>
      </c>
      <c r="HJ11" s="11"/>
      <c r="HK11" s="12">
        <v>20</v>
      </c>
      <c r="HL11" s="13">
        <v>0</v>
      </c>
      <c r="HM11" s="2"/>
      <c r="HN11" s="11">
        <v>30</v>
      </c>
      <c r="HO11" s="11"/>
      <c r="HP11" s="12">
        <v>0</v>
      </c>
      <c r="HQ11" s="13">
        <v>0</v>
      </c>
      <c r="HR11" s="2"/>
      <c r="HS11" s="11">
        <v>30</v>
      </c>
      <c r="HT11" s="11"/>
      <c r="HU11" s="12">
        <v>0</v>
      </c>
      <c r="HV11" s="13">
        <v>0</v>
      </c>
      <c r="HW11" s="2"/>
      <c r="HX11" s="11">
        <f t="shared" si="5"/>
        <v>360</v>
      </c>
      <c r="HY11" s="11"/>
      <c r="HZ11" s="11">
        <f t="shared" si="5"/>
        <v>20</v>
      </c>
      <c r="IA11" s="11">
        <f t="shared" si="5"/>
        <v>0</v>
      </c>
      <c r="IB11" s="2"/>
      <c r="IC11" s="11">
        <v>0</v>
      </c>
      <c r="ID11" s="11"/>
      <c r="IE11" s="12">
        <v>0</v>
      </c>
      <c r="IF11" s="12">
        <v>0</v>
      </c>
      <c r="IG11" s="2"/>
      <c r="IH11" s="11">
        <v>30</v>
      </c>
      <c r="II11" s="11"/>
      <c r="IJ11" s="12">
        <v>0</v>
      </c>
      <c r="IK11" s="13">
        <v>0</v>
      </c>
      <c r="IL11" s="2"/>
      <c r="IM11" s="11">
        <v>40</v>
      </c>
      <c r="IN11" s="11"/>
      <c r="IO11" s="12">
        <v>0</v>
      </c>
      <c r="IP11" s="13">
        <v>0</v>
      </c>
      <c r="IQ11" s="2"/>
      <c r="IR11" s="11">
        <v>100</v>
      </c>
      <c r="IS11" s="11"/>
      <c r="IT11" s="12">
        <v>0</v>
      </c>
      <c r="IU11" s="13">
        <v>0</v>
      </c>
      <c r="IV11" s="11"/>
      <c r="IW11" s="11">
        <v>30</v>
      </c>
      <c r="IX11" s="11"/>
      <c r="IY11" s="12">
        <v>0</v>
      </c>
      <c r="IZ11" s="13">
        <v>0</v>
      </c>
      <c r="JA11" s="2"/>
      <c r="JB11" s="11">
        <v>30</v>
      </c>
      <c r="JC11" s="11"/>
      <c r="JD11" s="12">
        <v>0</v>
      </c>
      <c r="JE11" s="13">
        <v>0</v>
      </c>
      <c r="JF11" s="2"/>
      <c r="JG11" s="11">
        <v>30</v>
      </c>
      <c r="JH11" s="11"/>
      <c r="JI11" s="12">
        <v>0</v>
      </c>
      <c r="JJ11" s="13">
        <v>0</v>
      </c>
      <c r="JK11" s="2"/>
      <c r="JL11" s="11">
        <v>40</v>
      </c>
      <c r="JM11" s="11"/>
      <c r="JN11" s="12">
        <v>0</v>
      </c>
      <c r="JO11" s="13">
        <v>0</v>
      </c>
      <c r="JP11" s="2"/>
      <c r="JQ11" s="11">
        <f t="shared" si="6"/>
        <v>300</v>
      </c>
      <c r="JR11" s="11"/>
      <c r="JS11" s="11">
        <f t="shared" si="6"/>
        <v>0</v>
      </c>
      <c r="JT11" s="11">
        <f t="shared" si="6"/>
        <v>0</v>
      </c>
      <c r="JU11" s="2"/>
      <c r="JV11" s="11">
        <v>20</v>
      </c>
      <c r="JW11" s="11"/>
      <c r="JX11" s="12">
        <v>0</v>
      </c>
      <c r="JY11" s="13">
        <v>0</v>
      </c>
      <c r="JZ11" s="2"/>
      <c r="KA11" s="11">
        <v>10</v>
      </c>
      <c r="KB11" s="11"/>
      <c r="KC11" s="12">
        <v>0</v>
      </c>
      <c r="KD11" s="13">
        <v>0</v>
      </c>
      <c r="KE11" s="2"/>
      <c r="KF11" s="11">
        <v>100</v>
      </c>
      <c r="KG11" s="11"/>
      <c r="KH11" s="12">
        <v>0</v>
      </c>
      <c r="KI11" s="13">
        <v>0</v>
      </c>
      <c r="KJ11" s="2"/>
      <c r="KK11" s="11">
        <v>30</v>
      </c>
      <c r="KL11" s="11"/>
      <c r="KM11" s="12">
        <v>0</v>
      </c>
      <c r="KN11" s="13">
        <v>0</v>
      </c>
      <c r="KO11" s="2"/>
      <c r="KP11" s="11">
        <f t="shared" si="7"/>
        <v>160</v>
      </c>
      <c r="KQ11" s="11"/>
      <c r="KR11" s="11">
        <f t="shared" si="7"/>
        <v>0</v>
      </c>
      <c r="KS11" s="11">
        <f t="shared" si="7"/>
        <v>0</v>
      </c>
      <c r="KT11" s="2"/>
      <c r="KU11" s="11">
        <f t="shared" si="8"/>
        <v>2510</v>
      </c>
      <c r="KV11" s="11"/>
      <c r="KW11" s="11">
        <f t="shared" si="8"/>
        <v>210</v>
      </c>
      <c r="KX11" s="11">
        <f t="shared" si="8"/>
        <v>230</v>
      </c>
    </row>
    <row r="12" spans="2:310" ht="15.75" x14ac:dyDescent="0.25">
      <c r="F12" s="14" t="s">
        <v>123</v>
      </c>
      <c r="G12" s="15">
        <f>G9-G10-G11</f>
        <v>1960</v>
      </c>
      <c r="H12" s="15"/>
      <c r="I12" s="15">
        <f>I9-I10-I11</f>
        <v>1970</v>
      </c>
      <c r="J12" s="15">
        <f>J9-J10-J11</f>
        <v>1975</v>
      </c>
      <c r="K12" s="15"/>
      <c r="L12" s="15">
        <f t="shared" ref="L12:BT12" si="9">L9-L10-L11</f>
        <v>7400</v>
      </c>
      <c r="M12" s="15"/>
      <c r="N12" s="15">
        <f t="shared" si="9"/>
        <v>7490</v>
      </c>
      <c r="O12" s="15">
        <f>O9-O10-O11</f>
        <v>7450</v>
      </c>
      <c r="P12" s="15"/>
      <c r="Q12" s="15">
        <f t="shared" si="9"/>
        <v>2900</v>
      </c>
      <c r="R12" s="15"/>
      <c r="S12" s="15">
        <f t="shared" si="9"/>
        <v>2980</v>
      </c>
      <c r="T12" s="15">
        <f t="shared" si="9"/>
        <v>2900</v>
      </c>
      <c r="U12" s="15"/>
      <c r="V12" s="15">
        <f t="shared" si="9"/>
        <v>3900</v>
      </c>
      <c r="W12" s="15"/>
      <c r="X12" s="15">
        <f t="shared" si="9"/>
        <v>4000</v>
      </c>
      <c r="Y12" s="15">
        <f t="shared" si="9"/>
        <v>5400</v>
      </c>
      <c r="Z12" s="15"/>
      <c r="AA12" s="15">
        <f t="shared" si="9"/>
        <v>16160</v>
      </c>
      <c r="AB12" s="15"/>
      <c r="AC12" s="15">
        <f t="shared" si="9"/>
        <v>16440</v>
      </c>
      <c r="AD12" s="15">
        <f t="shared" si="9"/>
        <v>17725</v>
      </c>
      <c r="AE12" s="15"/>
      <c r="AF12" s="15">
        <f t="shared" si="9"/>
        <v>1490</v>
      </c>
      <c r="AG12" s="15"/>
      <c r="AH12" s="15">
        <f t="shared" si="9"/>
        <v>1490</v>
      </c>
      <c r="AI12" s="15">
        <f t="shared" si="9"/>
        <v>1490</v>
      </c>
      <c r="AJ12" s="15"/>
      <c r="AK12" s="15">
        <f t="shared" si="9"/>
        <v>2380</v>
      </c>
      <c r="AL12" s="15"/>
      <c r="AM12" s="15">
        <f t="shared" si="9"/>
        <v>2200</v>
      </c>
      <c r="AN12" s="15">
        <f t="shared" si="9"/>
        <v>2400</v>
      </c>
      <c r="AO12" s="15"/>
      <c r="AP12" s="15">
        <f t="shared" si="9"/>
        <v>1980</v>
      </c>
      <c r="AQ12" s="15"/>
      <c r="AR12" s="15">
        <f t="shared" si="9"/>
        <v>1980</v>
      </c>
      <c r="AS12" s="15">
        <f t="shared" si="9"/>
        <v>1970</v>
      </c>
      <c r="AT12" s="15"/>
      <c r="AU12" s="15">
        <f t="shared" si="9"/>
        <v>3170</v>
      </c>
      <c r="AV12" s="15"/>
      <c r="AW12" s="15">
        <f t="shared" si="9"/>
        <v>3180</v>
      </c>
      <c r="AX12" s="15">
        <v>0</v>
      </c>
      <c r="AY12" s="15"/>
      <c r="AZ12" s="15">
        <f t="shared" si="9"/>
        <v>1470</v>
      </c>
      <c r="BA12" s="15"/>
      <c r="BB12" s="15">
        <f t="shared" si="9"/>
        <v>1480</v>
      </c>
      <c r="BC12" s="15">
        <f t="shared" si="9"/>
        <v>1200</v>
      </c>
      <c r="BD12" s="15"/>
      <c r="BE12" s="15">
        <f t="shared" si="9"/>
        <v>10490</v>
      </c>
      <c r="BF12" s="15"/>
      <c r="BG12" s="15">
        <f t="shared" si="9"/>
        <v>10330</v>
      </c>
      <c r="BH12" s="15">
        <f t="shared" si="9"/>
        <v>7060</v>
      </c>
      <c r="BI12" s="15"/>
      <c r="BJ12" s="15">
        <f t="shared" si="9"/>
        <v>1470</v>
      </c>
      <c r="BK12" s="15"/>
      <c r="BL12" s="15">
        <f t="shared" ref="BL12:BM12" si="10">BL9-BL10-BL11</f>
        <v>1480</v>
      </c>
      <c r="BM12" s="15">
        <f t="shared" si="10"/>
        <v>1200</v>
      </c>
      <c r="BN12" s="15"/>
      <c r="BO12" s="15">
        <f>BO9-BO10-BO11</f>
        <v>1960</v>
      </c>
      <c r="BP12" s="15"/>
      <c r="BQ12" s="15">
        <f>BQ9-BQ10-BQ11</f>
        <v>1970</v>
      </c>
      <c r="BR12" s="15">
        <f>BR9-BR10-BR11</f>
        <v>1975</v>
      </c>
      <c r="BS12" s="15">
        <f t="shared" si="9"/>
        <v>0</v>
      </c>
      <c r="BT12" s="15">
        <f t="shared" si="9"/>
        <v>2900</v>
      </c>
      <c r="BU12" s="15"/>
      <c r="BV12" s="15">
        <f t="shared" ref="BV12:BW12" si="11">BV9-BV10-BV11</f>
        <v>2980</v>
      </c>
      <c r="BW12" s="15">
        <f t="shared" si="11"/>
        <v>2900</v>
      </c>
      <c r="BX12" s="15"/>
      <c r="BY12" s="15">
        <f t="shared" ref="BY12" si="12">BY9-BY10-BY11</f>
        <v>3170</v>
      </c>
      <c r="BZ12" s="15"/>
      <c r="CA12" s="15">
        <f t="shared" ref="CA12" si="13">CA9-CA10-CA11</f>
        <v>3180</v>
      </c>
      <c r="CB12" s="15">
        <v>0</v>
      </c>
      <c r="CC12" s="15"/>
      <c r="CD12" s="15">
        <f t="shared" ref="CD12:DW12" si="14">CD9-CD10-CD11</f>
        <v>1770</v>
      </c>
      <c r="CE12" s="15"/>
      <c r="CF12" s="15">
        <f t="shared" si="14"/>
        <v>1850</v>
      </c>
      <c r="CG12" s="15">
        <f t="shared" si="14"/>
        <v>1800</v>
      </c>
      <c r="CH12" s="15"/>
      <c r="CI12" s="15">
        <f t="shared" si="14"/>
        <v>1470</v>
      </c>
      <c r="CJ12" s="15"/>
      <c r="CK12" s="15">
        <f t="shared" ref="CK12:CL12" si="15">CK9-CK10-CK11</f>
        <v>1480</v>
      </c>
      <c r="CL12" s="15">
        <f t="shared" si="15"/>
        <v>1200</v>
      </c>
      <c r="CM12" s="15"/>
      <c r="CN12" s="15">
        <f>CN9-CN10-CN11</f>
        <v>1960</v>
      </c>
      <c r="CO12" s="15"/>
      <c r="CP12" s="15">
        <f>CP9-CP10-CP11</f>
        <v>1970</v>
      </c>
      <c r="CQ12" s="15">
        <f>CQ9-CQ10-CQ11</f>
        <v>1975</v>
      </c>
      <c r="CR12" s="15"/>
      <c r="CS12" s="15">
        <f t="shared" ref="CS12" si="16">CS9-CS10-CS11</f>
        <v>2900</v>
      </c>
      <c r="CT12" s="15"/>
      <c r="CU12" s="15">
        <f t="shared" ref="CU12:CV12" si="17">CU9-CU10-CU11</f>
        <v>2980</v>
      </c>
      <c r="CV12" s="15">
        <f t="shared" si="17"/>
        <v>2900</v>
      </c>
      <c r="CW12" s="15"/>
      <c r="CX12" s="15">
        <f t="shared" ref="CX12" si="18">CX9-CX10-CX11</f>
        <v>1770</v>
      </c>
      <c r="CY12" s="15"/>
      <c r="CZ12" s="15">
        <f t="shared" ref="CZ12:DA12" si="19">CZ9-CZ10-CZ11</f>
        <v>1850</v>
      </c>
      <c r="DA12" s="15">
        <f t="shared" si="19"/>
        <v>1800</v>
      </c>
      <c r="DB12" s="15"/>
      <c r="DC12" s="15">
        <f t="shared" si="14"/>
        <v>7400</v>
      </c>
      <c r="DD12" s="15"/>
      <c r="DE12" s="15">
        <f t="shared" ref="DE12" si="20">DE9-DE10-DE11</f>
        <v>7490</v>
      </c>
      <c r="DF12" s="15">
        <f>DF9-DF10-DF11</f>
        <v>7450</v>
      </c>
      <c r="DG12" s="15"/>
      <c r="DH12" s="15">
        <f t="shared" si="14"/>
        <v>1470</v>
      </c>
      <c r="DI12" s="15"/>
      <c r="DJ12" s="15">
        <f t="shared" ref="DJ12:DK12" si="21">DJ9-DJ10-DJ11</f>
        <v>1470</v>
      </c>
      <c r="DK12" s="15">
        <f t="shared" si="21"/>
        <v>1200</v>
      </c>
      <c r="DL12" s="15"/>
      <c r="DM12" s="15">
        <f t="shared" si="14"/>
        <v>3900</v>
      </c>
      <c r="DN12" s="15"/>
      <c r="DO12" s="15">
        <f t="shared" ref="DO12:DP12" si="22">DO9-DO10-DO11</f>
        <v>3880</v>
      </c>
      <c r="DP12" s="15">
        <f t="shared" si="22"/>
        <v>5200</v>
      </c>
      <c r="DQ12" s="15"/>
      <c r="DR12" s="15">
        <f t="shared" si="14"/>
        <v>32140</v>
      </c>
      <c r="DS12" s="15"/>
      <c r="DT12" s="15">
        <f t="shared" si="14"/>
        <v>32580</v>
      </c>
      <c r="DU12" s="15">
        <f t="shared" si="14"/>
        <v>29600</v>
      </c>
      <c r="DV12" s="15"/>
      <c r="DW12" s="15">
        <f t="shared" si="14"/>
        <v>1490</v>
      </c>
      <c r="DX12" s="15"/>
      <c r="DY12" s="15">
        <f t="shared" ref="DY12:EB12" si="23">DY9-DY10-DY11</f>
        <v>1490</v>
      </c>
      <c r="DZ12" s="15">
        <f t="shared" si="23"/>
        <v>1490</v>
      </c>
      <c r="EA12" s="15"/>
      <c r="EB12" s="15">
        <f t="shared" si="23"/>
        <v>2380</v>
      </c>
      <c r="EC12" s="15"/>
      <c r="ED12" s="15">
        <f t="shared" ref="ED12:EG12" si="24">ED9-ED10-ED11</f>
        <v>2200</v>
      </c>
      <c r="EE12" s="15">
        <f t="shared" si="24"/>
        <v>2400</v>
      </c>
      <c r="EF12" s="15"/>
      <c r="EG12" s="15">
        <f t="shared" si="24"/>
        <v>1980</v>
      </c>
      <c r="EH12" s="15"/>
      <c r="EI12" s="15">
        <f t="shared" ref="EI12:GT12" si="25">EI9-EI10-EI11</f>
        <v>1980</v>
      </c>
      <c r="EJ12" s="15">
        <f t="shared" si="25"/>
        <v>1970</v>
      </c>
      <c r="EK12" s="15"/>
      <c r="EL12" s="15">
        <f t="shared" si="25"/>
        <v>2900</v>
      </c>
      <c r="EM12" s="15"/>
      <c r="EN12" s="15">
        <f t="shared" ref="EN12:EO12" si="26">EN9-EN10-EN11</f>
        <v>2930</v>
      </c>
      <c r="EO12" s="15">
        <f t="shared" si="26"/>
        <v>2880</v>
      </c>
      <c r="EP12" s="15"/>
      <c r="EQ12" s="15">
        <f t="shared" ref="EQ12" si="27">EQ9-EQ10-EQ11</f>
        <v>1770</v>
      </c>
      <c r="ER12" s="15"/>
      <c r="ES12" s="15">
        <f t="shared" ref="ES12:EV12" si="28">ES9-ES10-ES11</f>
        <v>1850</v>
      </c>
      <c r="ET12" s="15">
        <f t="shared" si="28"/>
        <v>1800</v>
      </c>
      <c r="EU12" s="15"/>
      <c r="EV12" s="15">
        <f t="shared" si="28"/>
        <v>7400</v>
      </c>
      <c r="EW12" s="15"/>
      <c r="EX12" s="15">
        <f t="shared" ref="EX12" si="29">EX9-EX10-EX11</f>
        <v>7490</v>
      </c>
      <c r="EY12" s="15">
        <f>EY9-EY10-EY11</f>
        <v>7450</v>
      </c>
      <c r="EZ12" s="15"/>
      <c r="FA12" s="15">
        <f t="shared" si="25"/>
        <v>17920</v>
      </c>
      <c r="FB12" s="15"/>
      <c r="FC12" s="15">
        <f t="shared" si="25"/>
        <v>17940</v>
      </c>
      <c r="FD12" s="15">
        <f t="shared" si="25"/>
        <v>17990</v>
      </c>
      <c r="FE12" s="15"/>
      <c r="FF12" s="15">
        <f t="shared" si="25"/>
        <v>1770</v>
      </c>
      <c r="FG12" s="15"/>
      <c r="FH12" s="15">
        <f t="shared" ref="FH12:FK12" si="30">FH9-FH10-FH11</f>
        <v>1850</v>
      </c>
      <c r="FI12" s="15">
        <f t="shared" si="30"/>
        <v>1800</v>
      </c>
      <c r="FJ12" s="15"/>
      <c r="FK12" s="15">
        <f t="shared" si="30"/>
        <v>1470</v>
      </c>
      <c r="FL12" s="15"/>
      <c r="FM12" s="15">
        <f t="shared" ref="FM12:FN12" si="31">FM9-FM10-FM11</f>
        <v>1470</v>
      </c>
      <c r="FN12" s="15">
        <f t="shared" si="31"/>
        <v>1200</v>
      </c>
      <c r="FO12" s="15"/>
      <c r="FP12" s="15">
        <f>FP9-FP10-FP11</f>
        <v>1960</v>
      </c>
      <c r="FQ12" s="15"/>
      <c r="FR12" s="15">
        <f>FR9-FR10-FR11</f>
        <v>1970</v>
      </c>
      <c r="FS12" s="15">
        <f>FS9-FS10-FS11</f>
        <v>1975</v>
      </c>
      <c r="FT12" s="15"/>
      <c r="FU12" s="15">
        <f t="shared" ref="FU12" si="32">FU9-FU10-FU11</f>
        <v>2900</v>
      </c>
      <c r="FV12" s="15"/>
      <c r="FW12" s="15">
        <f t="shared" ref="FW12:FX12" si="33">FW9-FW10-FW11</f>
        <v>2980</v>
      </c>
      <c r="FX12" s="15">
        <f t="shared" si="33"/>
        <v>2890</v>
      </c>
      <c r="FY12" s="15"/>
      <c r="FZ12" s="15">
        <f t="shared" si="25"/>
        <v>7400</v>
      </c>
      <c r="GA12" s="15"/>
      <c r="GB12" s="15">
        <f t="shared" ref="GB12" si="34">GB9-GB10-GB11</f>
        <v>7490</v>
      </c>
      <c r="GC12" s="15">
        <f>GC9-GC10-GC11</f>
        <v>7450</v>
      </c>
      <c r="GD12" s="15"/>
      <c r="GE12" s="15">
        <f t="shared" si="25"/>
        <v>15500</v>
      </c>
      <c r="GF12" s="15"/>
      <c r="GG12" s="15">
        <f t="shared" si="25"/>
        <v>15760</v>
      </c>
      <c r="GH12" s="15">
        <f t="shared" si="25"/>
        <v>15315</v>
      </c>
      <c r="GI12" s="15"/>
      <c r="GJ12" s="15">
        <f t="shared" si="25"/>
        <v>3900</v>
      </c>
      <c r="GK12" s="15"/>
      <c r="GL12" s="15">
        <f t="shared" ref="GL12:GM12" si="35">GL9-GL10-GL11</f>
        <v>4000</v>
      </c>
      <c r="GM12" s="15">
        <f t="shared" si="35"/>
        <v>5400</v>
      </c>
      <c r="GN12" s="15"/>
      <c r="GO12" s="15">
        <f t="shared" si="25"/>
        <v>0</v>
      </c>
      <c r="GP12" s="15"/>
      <c r="GQ12" s="15">
        <f t="shared" si="25"/>
        <v>2150</v>
      </c>
      <c r="GR12" s="15">
        <f t="shared" si="25"/>
        <v>0</v>
      </c>
      <c r="GS12" s="15"/>
      <c r="GT12" s="15">
        <f t="shared" si="25"/>
        <v>1470</v>
      </c>
      <c r="GU12" s="15"/>
      <c r="GV12" s="15">
        <f t="shared" ref="GV12:GW12" si="36">GV9-GV10-GV11</f>
        <v>1480</v>
      </c>
      <c r="GW12" s="15">
        <f t="shared" si="36"/>
        <v>1200</v>
      </c>
      <c r="GX12" s="15"/>
      <c r="GY12" s="15">
        <f>GY9-GY10-GY11</f>
        <v>1960</v>
      </c>
      <c r="GZ12" s="15"/>
      <c r="HA12" s="15">
        <f>HA9-HA10-HA11</f>
        <v>1970</v>
      </c>
      <c r="HB12" s="15">
        <f>HB9-HB10-HB11</f>
        <v>1975</v>
      </c>
      <c r="HC12" s="15"/>
      <c r="HD12" s="15">
        <f t="shared" ref="HD12" si="37">HD9-HD10-HD11</f>
        <v>2900</v>
      </c>
      <c r="HE12" s="15"/>
      <c r="HF12" s="15">
        <f t="shared" ref="HF12:HG12" si="38">HF9-HF10-HF11</f>
        <v>2980</v>
      </c>
      <c r="HG12" s="15">
        <f t="shared" si="38"/>
        <v>2900</v>
      </c>
      <c r="HH12" s="15"/>
      <c r="HI12" s="15">
        <f t="shared" ref="HI12" si="39">HI9-HI10-HI11</f>
        <v>3170</v>
      </c>
      <c r="HJ12" s="15"/>
      <c r="HK12" s="15">
        <f t="shared" ref="HK12" si="40">HK9-HK10-HK11</f>
        <v>3160</v>
      </c>
      <c r="HL12" s="15">
        <v>0</v>
      </c>
      <c r="HM12" s="15"/>
      <c r="HN12" s="15">
        <f t="shared" ref="HN12" si="41">HN9-HN10-HN11</f>
        <v>1770</v>
      </c>
      <c r="HO12" s="15"/>
      <c r="HP12" s="15">
        <f t="shared" ref="HP12:HS12" si="42">HP9-HP10-HP11</f>
        <v>1850</v>
      </c>
      <c r="HQ12" s="15">
        <f t="shared" si="42"/>
        <v>1800</v>
      </c>
      <c r="HR12" s="15"/>
      <c r="HS12" s="15">
        <f t="shared" si="42"/>
        <v>1470</v>
      </c>
      <c r="HT12" s="15"/>
      <c r="HU12" s="15">
        <f t="shared" ref="HU12:IH12" si="43">HU9-HU10-HU11</f>
        <v>1480</v>
      </c>
      <c r="HV12" s="15">
        <f t="shared" si="43"/>
        <v>1200</v>
      </c>
      <c r="HW12" s="15"/>
      <c r="HX12" s="15">
        <f t="shared" si="43"/>
        <v>16640</v>
      </c>
      <c r="HY12" s="15"/>
      <c r="HZ12" s="15">
        <f t="shared" si="43"/>
        <v>19070</v>
      </c>
      <c r="IA12" s="15">
        <f t="shared" si="43"/>
        <v>14475</v>
      </c>
      <c r="IB12" s="15"/>
      <c r="IC12" s="15">
        <f t="shared" si="43"/>
        <v>0</v>
      </c>
      <c r="ID12" s="15"/>
      <c r="IE12" s="15">
        <f t="shared" si="43"/>
        <v>0</v>
      </c>
      <c r="IF12" s="15">
        <f t="shared" si="43"/>
        <v>0</v>
      </c>
      <c r="IG12" s="15"/>
      <c r="IH12" s="15">
        <f t="shared" si="43"/>
        <v>1470</v>
      </c>
      <c r="II12" s="15"/>
      <c r="IJ12" s="15">
        <f t="shared" ref="IJ12:IK12" si="44">IJ9-IJ10-IJ11</f>
        <v>1480</v>
      </c>
      <c r="IK12" s="15">
        <f t="shared" si="44"/>
        <v>1200</v>
      </c>
      <c r="IL12" s="15"/>
      <c r="IM12" s="15">
        <f>IM9-IM10-IM11</f>
        <v>1960</v>
      </c>
      <c r="IN12" s="15"/>
      <c r="IO12" s="15">
        <f>IO9-IO10-IO11</f>
        <v>1970</v>
      </c>
      <c r="IP12" s="15">
        <f>IP9-IP10-IP11</f>
        <v>1975</v>
      </c>
      <c r="IQ12" s="15"/>
      <c r="IR12" s="15">
        <f t="shared" ref="IR12" si="45">IR9-IR10-IR11</f>
        <v>2900</v>
      </c>
      <c r="IS12" s="15"/>
      <c r="IT12" s="15">
        <f t="shared" ref="IT12:IU12" si="46">IT9-IT10-IT11</f>
        <v>2980</v>
      </c>
      <c r="IU12" s="15">
        <f t="shared" si="46"/>
        <v>2900</v>
      </c>
      <c r="IV12" s="15"/>
      <c r="IW12" s="15">
        <f t="shared" ref="IW12" si="47">IW9-IW10-IW11</f>
        <v>3170</v>
      </c>
      <c r="IX12" s="15"/>
      <c r="IY12" s="15">
        <f t="shared" ref="IY12" si="48">IY9-IY10-IY11</f>
        <v>3180</v>
      </c>
      <c r="IZ12" s="15">
        <v>0</v>
      </c>
      <c r="JA12" s="15"/>
      <c r="JB12" s="15">
        <f t="shared" ref="JB12" si="49">JB9-JB10-JB11</f>
        <v>1770</v>
      </c>
      <c r="JC12" s="15"/>
      <c r="JD12" s="15">
        <f t="shared" ref="JD12:JG12" si="50">JD9-JD10-JD11</f>
        <v>1850</v>
      </c>
      <c r="JE12" s="15">
        <f t="shared" si="50"/>
        <v>1800</v>
      </c>
      <c r="JF12" s="15"/>
      <c r="JG12" s="15">
        <f t="shared" si="50"/>
        <v>1470</v>
      </c>
      <c r="JH12" s="15"/>
      <c r="JI12" s="15">
        <f t="shared" ref="JI12:JJ12" si="51">JI9-JI10-JI11</f>
        <v>1480</v>
      </c>
      <c r="JJ12" s="15">
        <f t="shared" si="51"/>
        <v>1200</v>
      </c>
      <c r="JK12" s="15"/>
      <c r="JL12" s="15">
        <f>JL9-JL10-JL11</f>
        <v>1960</v>
      </c>
      <c r="JM12" s="15"/>
      <c r="JN12" s="15">
        <f>JN9-JN10-JN11</f>
        <v>1970</v>
      </c>
      <c r="JO12" s="15">
        <f>JO9-JO10-JO11</f>
        <v>1975</v>
      </c>
      <c r="JP12" s="15"/>
      <c r="JQ12" s="15">
        <f t="shared" ref="JQ12:KX12" si="52">JQ9-JQ10-JQ11</f>
        <v>14700</v>
      </c>
      <c r="JR12" s="15"/>
      <c r="JS12" s="15">
        <f t="shared" si="52"/>
        <v>14910</v>
      </c>
      <c r="JT12" s="15">
        <f t="shared" si="52"/>
        <v>11050</v>
      </c>
      <c r="JU12" s="15"/>
      <c r="JV12" s="15">
        <f t="shared" si="52"/>
        <v>950</v>
      </c>
      <c r="JW12" s="15"/>
      <c r="JX12" s="15">
        <f t="shared" si="52"/>
        <v>945</v>
      </c>
      <c r="JY12" s="15">
        <f t="shared" si="52"/>
        <v>940</v>
      </c>
      <c r="JZ12" s="15"/>
      <c r="KA12" s="15">
        <f t="shared" si="52"/>
        <v>1490</v>
      </c>
      <c r="KB12" s="15"/>
      <c r="KC12" s="15">
        <f t="shared" ref="KC12:KD12" si="53">KC9-KC10-KC11</f>
        <v>1490</v>
      </c>
      <c r="KD12" s="15">
        <f t="shared" si="53"/>
        <v>1490</v>
      </c>
      <c r="KE12" s="15"/>
      <c r="KF12" s="15">
        <f t="shared" si="52"/>
        <v>2900</v>
      </c>
      <c r="KG12" s="15"/>
      <c r="KH12" s="15">
        <f t="shared" ref="KH12:KI12" si="54">KH9-KH10-KH11</f>
        <v>2980</v>
      </c>
      <c r="KI12" s="15">
        <f t="shared" si="54"/>
        <v>2900</v>
      </c>
      <c r="KJ12" s="15"/>
      <c r="KK12" s="15">
        <f t="shared" si="52"/>
        <v>1470</v>
      </c>
      <c r="KL12" s="15"/>
      <c r="KM12" s="15">
        <f t="shared" ref="KM12:KN12" si="55">KM9-KM10-KM11</f>
        <v>1480</v>
      </c>
      <c r="KN12" s="15">
        <f t="shared" si="55"/>
        <v>1200</v>
      </c>
      <c r="KO12" s="15"/>
      <c r="KP12" s="15">
        <f t="shared" si="52"/>
        <v>6810</v>
      </c>
      <c r="KQ12" s="15"/>
      <c r="KR12" s="15">
        <f t="shared" si="52"/>
        <v>6895</v>
      </c>
      <c r="KS12" s="15">
        <f t="shared" si="52"/>
        <v>6530</v>
      </c>
      <c r="KT12" s="15"/>
      <c r="KU12" s="15">
        <f t="shared" si="52"/>
        <v>130360</v>
      </c>
      <c r="KV12" s="15"/>
      <c r="KW12" s="15">
        <f>KW9-KW10-KW11</f>
        <v>133925</v>
      </c>
      <c r="KX12" s="15">
        <f t="shared" si="52"/>
        <v>119745</v>
      </c>
    </row>
    <row r="13" spans="2:310" x14ac:dyDescent="0.25">
      <c r="F13" s="10" t="s">
        <v>124</v>
      </c>
      <c r="G13" s="11">
        <v>1200</v>
      </c>
      <c r="H13" s="11"/>
      <c r="I13" s="11">
        <v>1500</v>
      </c>
      <c r="J13" s="13">
        <v>1400</v>
      </c>
      <c r="K13" s="2"/>
      <c r="L13" s="11">
        <v>6000</v>
      </c>
      <c r="M13" s="11"/>
      <c r="N13" s="12">
        <v>4000</v>
      </c>
      <c r="O13" s="13">
        <v>6000</v>
      </c>
      <c r="P13" s="2"/>
      <c r="Q13" s="11">
        <v>2200</v>
      </c>
      <c r="R13" s="11"/>
      <c r="S13" s="12">
        <v>2400</v>
      </c>
      <c r="T13" s="13">
        <v>2000</v>
      </c>
      <c r="U13" s="2"/>
      <c r="V13" s="11">
        <v>3500</v>
      </c>
      <c r="W13" s="11"/>
      <c r="X13" s="12">
        <v>3000</v>
      </c>
      <c r="Y13" s="13">
        <v>5000</v>
      </c>
      <c r="Z13" s="2"/>
      <c r="AA13" s="11">
        <f t="shared" ref="AA13:AD15" si="56">G13+L13+Q13+V13</f>
        <v>12900</v>
      </c>
      <c r="AB13" s="11"/>
      <c r="AC13" s="11">
        <f t="shared" si="56"/>
        <v>10900</v>
      </c>
      <c r="AD13" s="11">
        <f t="shared" si="56"/>
        <v>14400</v>
      </c>
      <c r="AE13" s="2"/>
      <c r="AF13" s="11">
        <v>800</v>
      </c>
      <c r="AG13" s="11"/>
      <c r="AH13" s="12">
        <v>1000</v>
      </c>
      <c r="AI13" s="13">
        <v>1100</v>
      </c>
      <c r="AJ13" s="2"/>
      <c r="AK13" s="11">
        <v>1500</v>
      </c>
      <c r="AL13" s="11"/>
      <c r="AM13" s="12">
        <v>1700</v>
      </c>
      <c r="AN13" s="13">
        <v>1900</v>
      </c>
      <c r="AO13" s="2"/>
      <c r="AP13" s="11">
        <v>1300</v>
      </c>
      <c r="AQ13" s="11"/>
      <c r="AR13" s="12">
        <v>1100</v>
      </c>
      <c r="AS13" s="13">
        <v>1700</v>
      </c>
      <c r="AT13" s="2"/>
      <c r="AU13" s="11">
        <v>2000</v>
      </c>
      <c r="AV13" s="11"/>
      <c r="AW13" s="12">
        <v>1400</v>
      </c>
      <c r="AX13" s="13">
        <v>0</v>
      </c>
      <c r="AY13" s="2"/>
      <c r="AZ13" s="11">
        <v>1000</v>
      </c>
      <c r="BA13" s="11"/>
      <c r="BB13" s="12">
        <v>950</v>
      </c>
      <c r="BC13" s="13">
        <v>500</v>
      </c>
      <c r="BD13" s="2"/>
      <c r="BE13" s="11">
        <f t="shared" ref="BE13:BH15" si="57">AF13+AK13+AP13+AZ13+AU13</f>
        <v>6600</v>
      </c>
      <c r="BF13" s="11"/>
      <c r="BG13" s="11">
        <f t="shared" si="57"/>
        <v>6150</v>
      </c>
      <c r="BH13" s="11">
        <f t="shared" si="57"/>
        <v>5200</v>
      </c>
      <c r="BI13" s="2"/>
      <c r="BJ13" s="11">
        <v>1000</v>
      </c>
      <c r="BK13" s="11"/>
      <c r="BL13" s="12">
        <v>950</v>
      </c>
      <c r="BM13" s="13">
        <v>500</v>
      </c>
      <c r="BN13" s="2"/>
      <c r="BO13" s="11">
        <v>1200</v>
      </c>
      <c r="BP13" s="11"/>
      <c r="BQ13" s="11">
        <v>1500</v>
      </c>
      <c r="BR13" s="13">
        <v>1400</v>
      </c>
      <c r="BS13" s="2"/>
      <c r="BT13" s="11">
        <v>2200</v>
      </c>
      <c r="BU13" s="11"/>
      <c r="BV13" s="12">
        <v>2400</v>
      </c>
      <c r="BW13" s="13">
        <v>2000</v>
      </c>
      <c r="BX13" s="11"/>
      <c r="BY13" s="11">
        <v>2000</v>
      </c>
      <c r="BZ13" s="11"/>
      <c r="CA13" s="12">
        <v>1400</v>
      </c>
      <c r="CB13" s="13">
        <v>0</v>
      </c>
      <c r="CC13" s="2"/>
      <c r="CD13" s="11">
        <v>1200</v>
      </c>
      <c r="CE13" s="11"/>
      <c r="CF13" s="12">
        <v>1100</v>
      </c>
      <c r="CG13" s="13">
        <v>1450</v>
      </c>
      <c r="CH13" s="2"/>
      <c r="CI13" s="11">
        <v>1000</v>
      </c>
      <c r="CJ13" s="11"/>
      <c r="CK13" s="12">
        <v>950</v>
      </c>
      <c r="CL13" s="13">
        <v>500</v>
      </c>
      <c r="CM13" s="2"/>
      <c r="CN13" s="11">
        <v>1200</v>
      </c>
      <c r="CO13" s="11"/>
      <c r="CP13" s="11">
        <v>1500</v>
      </c>
      <c r="CQ13" s="13">
        <v>1400</v>
      </c>
      <c r="CR13" s="2"/>
      <c r="CS13" s="11">
        <v>2200</v>
      </c>
      <c r="CT13" s="11"/>
      <c r="CU13" s="12">
        <v>2400</v>
      </c>
      <c r="CV13" s="13">
        <v>2000</v>
      </c>
      <c r="CW13" s="11"/>
      <c r="CX13" s="11">
        <v>1200</v>
      </c>
      <c r="CY13" s="11"/>
      <c r="CZ13" s="12">
        <v>1100</v>
      </c>
      <c r="DA13" s="13">
        <v>1450</v>
      </c>
      <c r="DB13" s="2"/>
      <c r="DC13" s="11">
        <v>6000</v>
      </c>
      <c r="DD13" s="11"/>
      <c r="DE13" s="12">
        <v>4000</v>
      </c>
      <c r="DF13" s="13">
        <v>6000</v>
      </c>
      <c r="DG13" s="2"/>
      <c r="DH13" s="11">
        <v>1000</v>
      </c>
      <c r="DI13" s="11"/>
      <c r="DJ13" s="12">
        <v>950</v>
      </c>
      <c r="DK13" s="13">
        <v>500</v>
      </c>
      <c r="DL13" s="2"/>
      <c r="DM13" s="11">
        <v>3500</v>
      </c>
      <c r="DN13" s="11"/>
      <c r="DO13" s="12">
        <v>3000</v>
      </c>
      <c r="DP13" s="13">
        <v>5000</v>
      </c>
      <c r="DQ13" s="2"/>
      <c r="DR13" s="11">
        <f t="shared" ref="DR13:DU15" si="58">BJ13+BO13+CI13+DM13+BT13+CD13+BY13+DH13+DC13+CS13+CN13+CX13</f>
        <v>23700</v>
      </c>
      <c r="DS13" s="11"/>
      <c r="DT13" s="11">
        <f t="shared" si="58"/>
        <v>21250</v>
      </c>
      <c r="DU13" s="11">
        <f t="shared" si="58"/>
        <v>22200</v>
      </c>
      <c r="DV13" s="2"/>
      <c r="DW13" s="11">
        <v>800</v>
      </c>
      <c r="DX13" s="11"/>
      <c r="DY13" s="12">
        <v>1000</v>
      </c>
      <c r="DZ13" s="13">
        <v>1100</v>
      </c>
      <c r="EA13" s="2"/>
      <c r="EB13" s="11">
        <v>1500</v>
      </c>
      <c r="EC13" s="11"/>
      <c r="ED13" s="12">
        <v>1700</v>
      </c>
      <c r="EE13" s="13">
        <v>1900</v>
      </c>
      <c r="EF13" s="2"/>
      <c r="EG13" s="11">
        <v>1300</v>
      </c>
      <c r="EH13" s="11"/>
      <c r="EI13" s="12">
        <v>1100</v>
      </c>
      <c r="EJ13" s="13">
        <v>1700</v>
      </c>
      <c r="EK13" s="2"/>
      <c r="EL13" s="11">
        <v>2200</v>
      </c>
      <c r="EM13" s="11"/>
      <c r="EN13" s="12">
        <v>2400</v>
      </c>
      <c r="EO13" s="13">
        <v>2000</v>
      </c>
      <c r="EP13" s="11"/>
      <c r="EQ13" s="11">
        <v>1200</v>
      </c>
      <c r="ER13" s="11"/>
      <c r="ES13" s="12">
        <v>1100</v>
      </c>
      <c r="ET13" s="13">
        <v>1450</v>
      </c>
      <c r="EU13" s="2"/>
      <c r="EV13" s="11">
        <v>6000</v>
      </c>
      <c r="EW13" s="11"/>
      <c r="EX13" s="12">
        <v>4000</v>
      </c>
      <c r="EY13" s="13">
        <v>6000</v>
      </c>
      <c r="EZ13" s="2"/>
      <c r="FA13" s="11">
        <f t="shared" ref="FA13:FD15" si="59">DW13+EB13+EQ13+EV13+EG13+EL13</f>
        <v>13000</v>
      </c>
      <c r="FB13" s="11"/>
      <c r="FC13" s="11">
        <f t="shared" si="59"/>
        <v>11300</v>
      </c>
      <c r="FD13" s="11">
        <f t="shared" si="59"/>
        <v>14150</v>
      </c>
      <c r="FE13" s="2"/>
      <c r="FF13" s="11">
        <v>1200</v>
      </c>
      <c r="FG13" s="11"/>
      <c r="FH13" s="12">
        <v>1100</v>
      </c>
      <c r="FI13" s="13">
        <v>1450</v>
      </c>
      <c r="FJ13" s="2"/>
      <c r="FK13" s="11">
        <v>1000</v>
      </c>
      <c r="FL13" s="11"/>
      <c r="FM13" s="12">
        <v>950</v>
      </c>
      <c r="FN13" s="13">
        <v>500</v>
      </c>
      <c r="FO13" s="2"/>
      <c r="FP13" s="11">
        <v>1200</v>
      </c>
      <c r="FQ13" s="11"/>
      <c r="FR13" s="11">
        <v>1500</v>
      </c>
      <c r="FS13" s="13">
        <v>1400</v>
      </c>
      <c r="FT13" s="2"/>
      <c r="FU13" s="11">
        <v>2200</v>
      </c>
      <c r="FV13" s="11"/>
      <c r="FW13" s="12">
        <v>2400</v>
      </c>
      <c r="FX13" s="13">
        <v>2000</v>
      </c>
      <c r="FY13" s="2"/>
      <c r="FZ13" s="11">
        <v>6000</v>
      </c>
      <c r="GA13" s="11"/>
      <c r="GB13" s="12">
        <v>4000</v>
      </c>
      <c r="GC13" s="13">
        <v>6000</v>
      </c>
      <c r="GD13" s="2"/>
      <c r="GE13" s="11">
        <f t="shared" ref="GE13:GH15" si="60">FF13+FK13+FP13+FZ13+FU13</f>
        <v>11600</v>
      </c>
      <c r="GF13" s="11"/>
      <c r="GG13" s="11">
        <f t="shared" si="60"/>
        <v>9950</v>
      </c>
      <c r="GH13" s="11">
        <f t="shared" si="60"/>
        <v>11350</v>
      </c>
      <c r="GI13" s="2"/>
      <c r="GJ13" s="11">
        <v>3500</v>
      </c>
      <c r="GK13" s="11"/>
      <c r="GL13" s="12">
        <v>3000</v>
      </c>
      <c r="GM13" s="13">
        <v>5000</v>
      </c>
      <c r="GN13" s="2"/>
      <c r="GO13" s="11">
        <v>0</v>
      </c>
      <c r="GP13" s="11"/>
      <c r="GQ13" s="12">
        <v>0</v>
      </c>
      <c r="GR13" s="13">
        <v>0</v>
      </c>
      <c r="GS13" s="2"/>
      <c r="GT13" s="11">
        <v>1000</v>
      </c>
      <c r="GU13" s="11"/>
      <c r="GV13" s="12">
        <v>950</v>
      </c>
      <c r="GW13" s="13">
        <v>500</v>
      </c>
      <c r="GX13" s="2"/>
      <c r="GY13" s="11">
        <v>1200</v>
      </c>
      <c r="GZ13" s="11"/>
      <c r="HA13" s="11">
        <v>1500</v>
      </c>
      <c r="HB13" s="13">
        <v>1400</v>
      </c>
      <c r="HC13" s="2"/>
      <c r="HD13" s="11">
        <v>2200</v>
      </c>
      <c r="HE13" s="11"/>
      <c r="HF13" s="12">
        <v>2400</v>
      </c>
      <c r="HG13" s="13">
        <v>2000</v>
      </c>
      <c r="HH13" s="11"/>
      <c r="HI13" s="11">
        <v>2000</v>
      </c>
      <c r="HJ13" s="11"/>
      <c r="HK13" s="12">
        <v>1400</v>
      </c>
      <c r="HL13" s="13">
        <v>0</v>
      </c>
      <c r="HM13" s="2"/>
      <c r="HN13" s="11">
        <v>1200</v>
      </c>
      <c r="HO13" s="11"/>
      <c r="HP13" s="12">
        <v>1100</v>
      </c>
      <c r="HQ13" s="13">
        <v>1450</v>
      </c>
      <c r="HR13" s="2"/>
      <c r="HS13" s="11">
        <v>1000</v>
      </c>
      <c r="HT13" s="11"/>
      <c r="HU13" s="12">
        <v>950</v>
      </c>
      <c r="HV13" s="13">
        <v>500</v>
      </c>
      <c r="HW13" s="2"/>
      <c r="HX13" s="11">
        <f t="shared" ref="HX13:IA15" si="61">GJ13+GY13+HD13+GO13+GT13+HS13+HI13+HN13</f>
        <v>12100</v>
      </c>
      <c r="HY13" s="11"/>
      <c r="HZ13" s="11">
        <f t="shared" si="61"/>
        <v>11300</v>
      </c>
      <c r="IA13" s="11">
        <f t="shared" si="61"/>
        <v>10850</v>
      </c>
      <c r="IB13" s="2"/>
      <c r="IC13" s="11">
        <v>0</v>
      </c>
      <c r="ID13" s="11"/>
      <c r="IE13" s="12">
        <v>0</v>
      </c>
      <c r="IF13" s="12">
        <v>0</v>
      </c>
      <c r="IG13" s="2"/>
      <c r="IH13" s="11">
        <v>1000</v>
      </c>
      <c r="II13" s="11"/>
      <c r="IJ13" s="12">
        <v>950</v>
      </c>
      <c r="IK13" s="13">
        <v>500</v>
      </c>
      <c r="IL13" s="2"/>
      <c r="IM13" s="11">
        <v>1200</v>
      </c>
      <c r="IN13" s="11"/>
      <c r="IO13" s="11">
        <v>1500</v>
      </c>
      <c r="IP13" s="13">
        <v>1400</v>
      </c>
      <c r="IQ13" s="2"/>
      <c r="IR13" s="11">
        <v>2200</v>
      </c>
      <c r="IS13" s="11"/>
      <c r="IT13" s="12">
        <v>2400</v>
      </c>
      <c r="IU13" s="13">
        <v>2000</v>
      </c>
      <c r="IV13" s="11"/>
      <c r="IW13" s="11">
        <v>2000</v>
      </c>
      <c r="IX13" s="11"/>
      <c r="IY13" s="12">
        <v>1400</v>
      </c>
      <c r="IZ13" s="13">
        <v>0</v>
      </c>
      <c r="JA13" s="2"/>
      <c r="JB13" s="11">
        <v>1200</v>
      </c>
      <c r="JC13" s="11"/>
      <c r="JD13" s="12">
        <v>1100</v>
      </c>
      <c r="JE13" s="13">
        <v>1450</v>
      </c>
      <c r="JF13" s="2"/>
      <c r="JG13" s="11">
        <v>1000</v>
      </c>
      <c r="JH13" s="11"/>
      <c r="JI13" s="12">
        <v>950</v>
      </c>
      <c r="JJ13" s="13">
        <v>500</v>
      </c>
      <c r="JK13" s="2"/>
      <c r="JL13" s="11">
        <v>1200</v>
      </c>
      <c r="JM13" s="11"/>
      <c r="JN13" s="11">
        <v>1500</v>
      </c>
      <c r="JO13" s="13">
        <v>1400</v>
      </c>
      <c r="JP13" s="2"/>
      <c r="JQ13" s="11">
        <f t="shared" ref="JQ13:JT15" si="62">IC13+JB13+JL13+IR13+IW13+JG13+IH13+IM13</f>
        <v>9800</v>
      </c>
      <c r="JR13" s="11"/>
      <c r="JS13" s="11">
        <f t="shared" si="62"/>
        <v>9800</v>
      </c>
      <c r="JT13" s="11">
        <f t="shared" si="62"/>
        <v>7250</v>
      </c>
      <c r="JU13" s="2"/>
      <c r="JV13" s="11">
        <v>600</v>
      </c>
      <c r="JW13" s="11"/>
      <c r="JX13" s="12">
        <v>725</v>
      </c>
      <c r="JY13" s="13">
        <v>750</v>
      </c>
      <c r="JZ13" s="2"/>
      <c r="KA13" s="11">
        <v>800</v>
      </c>
      <c r="KB13" s="11"/>
      <c r="KC13" s="12">
        <v>1000</v>
      </c>
      <c r="KD13" s="13">
        <v>1100</v>
      </c>
      <c r="KE13" s="2"/>
      <c r="KF13" s="11">
        <v>2200</v>
      </c>
      <c r="KG13" s="11"/>
      <c r="KH13" s="12">
        <v>2400</v>
      </c>
      <c r="KI13" s="13">
        <v>2000</v>
      </c>
      <c r="KJ13" s="2"/>
      <c r="KK13" s="11">
        <v>1000</v>
      </c>
      <c r="KL13" s="11"/>
      <c r="KM13" s="12">
        <v>950</v>
      </c>
      <c r="KN13" s="13">
        <v>500</v>
      </c>
      <c r="KO13" s="2"/>
      <c r="KP13" s="11">
        <f t="shared" ref="KP13:KS15" si="63">JV13+KA13+KF13+KK13</f>
        <v>4600</v>
      </c>
      <c r="KQ13" s="11"/>
      <c r="KR13" s="11">
        <f t="shared" si="63"/>
        <v>5075</v>
      </c>
      <c r="KS13" s="11">
        <f t="shared" si="63"/>
        <v>4350</v>
      </c>
      <c r="KT13" s="2"/>
      <c r="KU13" s="11">
        <f t="shared" ref="KU13:KX15" si="64">AA13+BE13+DR13+FA13+GE13+HX13+JQ13+KP13</f>
        <v>94300</v>
      </c>
      <c r="KV13" s="11"/>
      <c r="KW13" s="11">
        <f t="shared" si="64"/>
        <v>85725</v>
      </c>
      <c r="KX13" s="11">
        <f t="shared" si="64"/>
        <v>89750</v>
      </c>
    </row>
    <row r="14" spans="2:310" x14ac:dyDescent="0.25">
      <c r="F14" s="10" t="s">
        <v>125</v>
      </c>
      <c r="G14" s="11">
        <v>0</v>
      </c>
      <c r="H14" s="11"/>
      <c r="I14" s="12">
        <v>40</v>
      </c>
      <c r="J14" s="13">
        <v>0</v>
      </c>
      <c r="K14" s="2"/>
      <c r="L14" s="11">
        <v>50</v>
      </c>
      <c r="M14" s="11"/>
      <c r="N14" s="12">
        <v>150</v>
      </c>
      <c r="O14" s="13">
        <v>100</v>
      </c>
      <c r="P14" s="2"/>
      <c r="Q14" s="11">
        <v>50</v>
      </c>
      <c r="R14" s="11"/>
      <c r="S14" s="12">
        <v>40</v>
      </c>
      <c r="T14" s="13">
        <v>50</v>
      </c>
      <c r="U14" s="2"/>
      <c r="V14" s="11">
        <v>0</v>
      </c>
      <c r="W14" s="11"/>
      <c r="X14" s="12">
        <v>50</v>
      </c>
      <c r="Y14" s="13">
        <v>5</v>
      </c>
      <c r="Z14" s="2"/>
      <c r="AA14" s="11">
        <f t="shared" si="56"/>
        <v>100</v>
      </c>
      <c r="AB14" s="11"/>
      <c r="AC14" s="11">
        <f t="shared" si="56"/>
        <v>280</v>
      </c>
      <c r="AD14" s="11">
        <f t="shared" si="56"/>
        <v>155</v>
      </c>
      <c r="AE14" s="2"/>
      <c r="AF14" s="11">
        <v>200</v>
      </c>
      <c r="AG14" s="11"/>
      <c r="AH14" s="12">
        <v>10</v>
      </c>
      <c r="AI14" s="13">
        <v>10</v>
      </c>
      <c r="AJ14" s="2"/>
      <c r="AK14" s="11">
        <v>120</v>
      </c>
      <c r="AL14" s="11"/>
      <c r="AM14" s="12">
        <v>20</v>
      </c>
      <c r="AN14" s="13">
        <v>50</v>
      </c>
      <c r="AO14" s="2"/>
      <c r="AP14" s="11">
        <v>200</v>
      </c>
      <c r="AQ14" s="11"/>
      <c r="AR14" s="12">
        <v>200</v>
      </c>
      <c r="AS14" s="13">
        <v>100</v>
      </c>
      <c r="AT14" s="2"/>
      <c r="AU14" s="11">
        <v>0</v>
      </c>
      <c r="AV14" s="11"/>
      <c r="AW14" s="12">
        <v>100</v>
      </c>
      <c r="AX14" s="13">
        <v>0</v>
      </c>
      <c r="AY14" s="2"/>
      <c r="AZ14" s="11">
        <v>50</v>
      </c>
      <c r="BA14" s="11"/>
      <c r="BB14" s="12">
        <v>30</v>
      </c>
      <c r="BC14" s="13">
        <v>75</v>
      </c>
      <c r="BD14" s="2"/>
      <c r="BE14" s="11">
        <f t="shared" si="57"/>
        <v>570</v>
      </c>
      <c r="BF14" s="11"/>
      <c r="BG14" s="11">
        <f t="shared" si="57"/>
        <v>360</v>
      </c>
      <c r="BH14" s="11">
        <f t="shared" si="57"/>
        <v>235</v>
      </c>
      <c r="BI14" s="2"/>
      <c r="BJ14" s="11">
        <v>50</v>
      </c>
      <c r="BK14" s="11"/>
      <c r="BL14" s="12">
        <v>30</v>
      </c>
      <c r="BM14" s="13">
        <v>75</v>
      </c>
      <c r="BN14" s="2"/>
      <c r="BO14" s="11">
        <v>0</v>
      </c>
      <c r="BP14" s="11"/>
      <c r="BQ14" s="12">
        <v>40</v>
      </c>
      <c r="BR14" s="13">
        <v>0</v>
      </c>
      <c r="BS14" s="2"/>
      <c r="BT14" s="11">
        <v>50</v>
      </c>
      <c r="BU14" s="11"/>
      <c r="BV14" s="12">
        <v>40</v>
      </c>
      <c r="BW14" s="13">
        <v>50</v>
      </c>
      <c r="BX14" s="11"/>
      <c r="BY14" s="11">
        <v>0</v>
      </c>
      <c r="BZ14" s="11"/>
      <c r="CA14" s="12">
        <v>100</v>
      </c>
      <c r="CB14" s="13">
        <v>0</v>
      </c>
      <c r="CC14" s="2"/>
      <c r="CD14" s="11">
        <v>0</v>
      </c>
      <c r="CE14" s="11"/>
      <c r="CF14" s="12">
        <v>50</v>
      </c>
      <c r="CG14" s="13">
        <v>50</v>
      </c>
      <c r="CH14" s="2"/>
      <c r="CI14" s="11">
        <v>50</v>
      </c>
      <c r="CJ14" s="11"/>
      <c r="CK14" s="12">
        <v>30</v>
      </c>
      <c r="CL14" s="13">
        <v>75</v>
      </c>
      <c r="CM14" s="2"/>
      <c r="CN14" s="11">
        <v>0</v>
      </c>
      <c r="CO14" s="11"/>
      <c r="CP14" s="12">
        <v>40</v>
      </c>
      <c r="CQ14" s="13">
        <v>0</v>
      </c>
      <c r="CR14" s="2"/>
      <c r="CS14" s="11">
        <v>50</v>
      </c>
      <c r="CT14" s="11"/>
      <c r="CU14" s="12">
        <v>40</v>
      </c>
      <c r="CV14" s="13">
        <v>50</v>
      </c>
      <c r="CW14" s="11"/>
      <c r="CX14" s="11">
        <v>0</v>
      </c>
      <c r="CY14" s="11"/>
      <c r="CZ14" s="12">
        <v>50</v>
      </c>
      <c r="DA14" s="13">
        <v>50</v>
      </c>
      <c r="DB14" s="2"/>
      <c r="DC14" s="11">
        <v>50</v>
      </c>
      <c r="DD14" s="11"/>
      <c r="DE14" s="12">
        <v>150</v>
      </c>
      <c r="DF14" s="13">
        <v>100</v>
      </c>
      <c r="DG14" s="2"/>
      <c r="DH14" s="11">
        <v>50</v>
      </c>
      <c r="DI14" s="11"/>
      <c r="DJ14" s="12">
        <v>30</v>
      </c>
      <c r="DK14" s="13">
        <v>75</v>
      </c>
      <c r="DL14" s="2"/>
      <c r="DM14" s="11">
        <v>0</v>
      </c>
      <c r="DN14" s="11"/>
      <c r="DO14" s="12">
        <v>50</v>
      </c>
      <c r="DP14" s="13">
        <v>5</v>
      </c>
      <c r="DQ14" s="2"/>
      <c r="DR14" s="11">
        <f t="shared" si="58"/>
        <v>300</v>
      </c>
      <c r="DS14" s="11"/>
      <c r="DT14" s="11">
        <f t="shared" si="58"/>
        <v>650</v>
      </c>
      <c r="DU14" s="11">
        <f t="shared" si="58"/>
        <v>530</v>
      </c>
      <c r="DV14" s="2"/>
      <c r="DW14" s="11">
        <v>200</v>
      </c>
      <c r="DX14" s="11"/>
      <c r="DY14" s="12">
        <v>10</v>
      </c>
      <c r="DZ14" s="13">
        <v>10</v>
      </c>
      <c r="EA14" s="2"/>
      <c r="EB14" s="11">
        <v>120</v>
      </c>
      <c r="EC14" s="11"/>
      <c r="ED14" s="12">
        <v>20</v>
      </c>
      <c r="EE14" s="13">
        <v>50</v>
      </c>
      <c r="EF14" s="2"/>
      <c r="EG14" s="11">
        <v>200</v>
      </c>
      <c r="EH14" s="11"/>
      <c r="EI14" s="12">
        <v>200</v>
      </c>
      <c r="EJ14" s="13">
        <v>100</v>
      </c>
      <c r="EK14" s="2"/>
      <c r="EL14" s="11">
        <v>50</v>
      </c>
      <c r="EM14" s="11"/>
      <c r="EN14" s="12">
        <v>40</v>
      </c>
      <c r="EO14" s="13">
        <v>50</v>
      </c>
      <c r="EP14" s="11"/>
      <c r="EQ14" s="11">
        <v>0</v>
      </c>
      <c r="ER14" s="11"/>
      <c r="ES14" s="12">
        <v>50</v>
      </c>
      <c r="ET14" s="13">
        <v>50</v>
      </c>
      <c r="EU14" s="2"/>
      <c r="EV14" s="11">
        <v>50</v>
      </c>
      <c r="EW14" s="11"/>
      <c r="EX14" s="12">
        <v>150</v>
      </c>
      <c r="EY14" s="13">
        <v>100</v>
      </c>
      <c r="EZ14" s="2"/>
      <c r="FA14" s="11">
        <f t="shared" si="59"/>
        <v>620</v>
      </c>
      <c r="FB14" s="11"/>
      <c r="FC14" s="11">
        <f t="shared" si="59"/>
        <v>470</v>
      </c>
      <c r="FD14" s="11">
        <f t="shared" si="59"/>
        <v>360</v>
      </c>
      <c r="FE14" s="2"/>
      <c r="FF14" s="11">
        <v>0</v>
      </c>
      <c r="FG14" s="11"/>
      <c r="FH14" s="12">
        <v>50</v>
      </c>
      <c r="FI14" s="13">
        <v>50</v>
      </c>
      <c r="FJ14" s="2"/>
      <c r="FK14" s="11">
        <v>50</v>
      </c>
      <c r="FL14" s="11"/>
      <c r="FM14" s="12">
        <v>30</v>
      </c>
      <c r="FN14" s="13">
        <v>75</v>
      </c>
      <c r="FO14" s="2"/>
      <c r="FP14" s="11">
        <v>0</v>
      </c>
      <c r="FQ14" s="11"/>
      <c r="FR14" s="12">
        <v>40</v>
      </c>
      <c r="FS14" s="13">
        <v>0</v>
      </c>
      <c r="FT14" s="2"/>
      <c r="FU14" s="11">
        <v>50</v>
      </c>
      <c r="FV14" s="11"/>
      <c r="FW14" s="12">
        <v>40</v>
      </c>
      <c r="FX14" s="13">
        <v>50</v>
      </c>
      <c r="FY14" s="2"/>
      <c r="FZ14" s="11">
        <v>50</v>
      </c>
      <c r="GA14" s="11"/>
      <c r="GB14" s="12">
        <v>150</v>
      </c>
      <c r="GC14" s="13">
        <v>100</v>
      </c>
      <c r="GD14" s="2"/>
      <c r="GE14" s="11">
        <f t="shared" si="60"/>
        <v>150</v>
      </c>
      <c r="GF14" s="11"/>
      <c r="GG14" s="11">
        <f t="shared" si="60"/>
        <v>310</v>
      </c>
      <c r="GH14" s="11">
        <f t="shared" si="60"/>
        <v>275</v>
      </c>
      <c r="GI14" s="2"/>
      <c r="GJ14" s="11">
        <v>0</v>
      </c>
      <c r="GK14" s="11"/>
      <c r="GL14" s="12">
        <v>50</v>
      </c>
      <c r="GM14" s="13">
        <v>5</v>
      </c>
      <c r="GN14" s="2"/>
      <c r="GO14" s="11">
        <v>0</v>
      </c>
      <c r="GP14" s="11"/>
      <c r="GQ14" s="12">
        <v>0</v>
      </c>
      <c r="GR14" s="13">
        <v>0</v>
      </c>
      <c r="GS14" s="2"/>
      <c r="GT14" s="11">
        <v>50</v>
      </c>
      <c r="GU14" s="11"/>
      <c r="GV14" s="12">
        <v>30</v>
      </c>
      <c r="GW14" s="13">
        <v>75</v>
      </c>
      <c r="GX14" s="2"/>
      <c r="GY14" s="11">
        <v>0</v>
      </c>
      <c r="GZ14" s="11"/>
      <c r="HA14" s="12">
        <v>40</v>
      </c>
      <c r="HB14" s="13">
        <v>0</v>
      </c>
      <c r="HC14" s="2"/>
      <c r="HD14" s="11">
        <v>50</v>
      </c>
      <c r="HE14" s="11"/>
      <c r="HF14" s="12">
        <v>40</v>
      </c>
      <c r="HG14" s="13">
        <v>50</v>
      </c>
      <c r="HH14" s="11"/>
      <c r="HI14" s="11">
        <v>0</v>
      </c>
      <c r="HJ14" s="11"/>
      <c r="HK14" s="12">
        <v>100</v>
      </c>
      <c r="HL14" s="13">
        <v>0</v>
      </c>
      <c r="HM14" s="2"/>
      <c r="HN14" s="11">
        <v>0</v>
      </c>
      <c r="HO14" s="11"/>
      <c r="HP14" s="12">
        <v>50</v>
      </c>
      <c r="HQ14" s="13">
        <v>50</v>
      </c>
      <c r="HR14" s="2"/>
      <c r="HS14" s="11">
        <v>50</v>
      </c>
      <c r="HT14" s="11"/>
      <c r="HU14" s="12">
        <v>30</v>
      </c>
      <c r="HV14" s="13">
        <v>75</v>
      </c>
      <c r="HW14" s="2"/>
      <c r="HX14" s="11">
        <f t="shared" si="61"/>
        <v>150</v>
      </c>
      <c r="HY14" s="11"/>
      <c r="HZ14" s="11">
        <f t="shared" si="61"/>
        <v>340</v>
      </c>
      <c r="IA14" s="11">
        <f t="shared" si="61"/>
        <v>255</v>
      </c>
      <c r="IB14" s="2"/>
      <c r="IC14" s="11">
        <v>0</v>
      </c>
      <c r="ID14" s="11"/>
      <c r="IE14" s="12">
        <v>0</v>
      </c>
      <c r="IF14" s="12">
        <v>0</v>
      </c>
      <c r="IG14" s="2"/>
      <c r="IH14" s="11">
        <v>50</v>
      </c>
      <c r="II14" s="11"/>
      <c r="IJ14" s="12">
        <v>30</v>
      </c>
      <c r="IK14" s="13">
        <v>75</v>
      </c>
      <c r="IL14" s="2"/>
      <c r="IM14" s="11">
        <v>0</v>
      </c>
      <c r="IN14" s="11"/>
      <c r="IO14" s="12">
        <v>40</v>
      </c>
      <c r="IP14" s="13">
        <v>0</v>
      </c>
      <c r="IQ14" s="2"/>
      <c r="IR14" s="11">
        <v>50</v>
      </c>
      <c r="IS14" s="11"/>
      <c r="IT14" s="12">
        <v>40</v>
      </c>
      <c r="IU14" s="13">
        <v>50</v>
      </c>
      <c r="IV14" s="11"/>
      <c r="IW14" s="11">
        <v>0</v>
      </c>
      <c r="IX14" s="11"/>
      <c r="IY14" s="12">
        <v>100</v>
      </c>
      <c r="IZ14" s="13">
        <v>0</v>
      </c>
      <c r="JA14" s="2"/>
      <c r="JB14" s="11">
        <v>0</v>
      </c>
      <c r="JC14" s="11"/>
      <c r="JD14" s="12">
        <v>50</v>
      </c>
      <c r="JE14" s="13">
        <v>50</v>
      </c>
      <c r="JF14" s="2"/>
      <c r="JG14" s="11">
        <v>50</v>
      </c>
      <c r="JH14" s="11"/>
      <c r="JI14" s="12">
        <v>30</v>
      </c>
      <c r="JJ14" s="13">
        <v>75</v>
      </c>
      <c r="JK14" s="2"/>
      <c r="JL14" s="11">
        <v>0</v>
      </c>
      <c r="JM14" s="11"/>
      <c r="JN14" s="12">
        <v>40</v>
      </c>
      <c r="JO14" s="13">
        <v>0</v>
      </c>
      <c r="JP14" s="2"/>
      <c r="JQ14" s="11">
        <f t="shared" si="62"/>
        <v>150</v>
      </c>
      <c r="JR14" s="11"/>
      <c r="JS14" s="11">
        <f t="shared" si="62"/>
        <v>330</v>
      </c>
      <c r="JT14" s="11">
        <f t="shared" si="62"/>
        <v>250</v>
      </c>
      <c r="JU14" s="2"/>
      <c r="JV14" s="11">
        <v>0</v>
      </c>
      <c r="JW14" s="11"/>
      <c r="JX14" s="12">
        <v>10</v>
      </c>
      <c r="JY14" s="13">
        <v>0</v>
      </c>
      <c r="JZ14" s="2"/>
      <c r="KA14" s="11">
        <v>200</v>
      </c>
      <c r="KB14" s="11"/>
      <c r="KC14" s="12">
        <v>10</v>
      </c>
      <c r="KD14" s="13">
        <v>10</v>
      </c>
      <c r="KE14" s="2"/>
      <c r="KF14" s="11">
        <v>50</v>
      </c>
      <c r="KG14" s="11"/>
      <c r="KH14" s="12">
        <v>40</v>
      </c>
      <c r="KI14" s="13">
        <v>50</v>
      </c>
      <c r="KJ14" s="2"/>
      <c r="KK14" s="11">
        <v>50</v>
      </c>
      <c r="KL14" s="11"/>
      <c r="KM14" s="12">
        <v>30</v>
      </c>
      <c r="KN14" s="13">
        <v>75</v>
      </c>
      <c r="KO14" s="2"/>
      <c r="KP14" s="11">
        <f t="shared" si="63"/>
        <v>300</v>
      </c>
      <c r="KQ14" s="11"/>
      <c r="KR14" s="11">
        <f t="shared" si="63"/>
        <v>90</v>
      </c>
      <c r="KS14" s="11">
        <f t="shared" si="63"/>
        <v>135</v>
      </c>
      <c r="KT14" s="2"/>
      <c r="KU14" s="11">
        <f t="shared" si="64"/>
        <v>2340</v>
      </c>
      <c r="KV14" s="11"/>
      <c r="KW14" s="11">
        <f t="shared" si="64"/>
        <v>2830</v>
      </c>
      <c r="KX14" s="11">
        <f t="shared" si="64"/>
        <v>2195</v>
      </c>
    </row>
    <row r="15" spans="2:310" x14ac:dyDescent="0.25">
      <c r="F15" s="10" t="s">
        <v>126</v>
      </c>
      <c r="G15" s="11">
        <v>600</v>
      </c>
      <c r="H15" s="11"/>
      <c r="I15" s="16">
        <v>200</v>
      </c>
      <c r="J15" s="17">
        <v>400</v>
      </c>
      <c r="K15" s="2"/>
      <c r="L15" s="11">
        <v>1000</v>
      </c>
      <c r="M15" s="11"/>
      <c r="N15" s="16">
        <v>2500</v>
      </c>
      <c r="O15" s="17">
        <v>500</v>
      </c>
      <c r="P15" s="2"/>
      <c r="Q15" s="11">
        <v>550</v>
      </c>
      <c r="R15" s="11"/>
      <c r="S15" s="16">
        <v>500</v>
      </c>
      <c r="T15" s="17">
        <v>500</v>
      </c>
      <c r="U15" s="2"/>
      <c r="V15" s="11">
        <v>0</v>
      </c>
      <c r="W15" s="11"/>
      <c r="X15" s="16">
        <v>100</v>
      </c>
      <c r="Y15" s="17">
        <v>45</v>
      </c>
      <c r="Z15" s="2"/>
      <c r="AA15" s="11">
        <f t="shared" si="56"/>
        <v>2150</v>
      </c>
      <c r="AB15" s="11"/>
      <c r="AC15" s="11">
        <f t="shared" si="56"/>
        <v>3300</v>
      </c>
      <c r="AD15" s="11">
        <f t="shared" si="56"/>
        <v>1445</v>
      </c>
      <c r="AE15" s="2"/>
      <c r="AF15" s="11">
        <v>200</v>
      </c>
      <c r="AG15" s="11"/>
      <c r="AH15" s="16">
        <v>100</v>
      </c>
      <c r="AI15" s="17">
        <v>200</v>
      </c>
      <c r="AJ15" s="2"/>
      <c r="AK15" s="11">
        <v>100</v>
      </c>
      <c r="AL15" s="11"/>
      <c r="AM15" s="16">
        <v>50</v>
      </c>
      <c r="AN15" s="17">
        <v>100</v>
      </c>
      <c r="AO15" s="2"/>
      <c r="AP15" s="11">
        <v>300</v>
      </c>
      <c r="AQ15" s="11"/>
      <c r="AR15" s="16">
        <v>150</v>
      </c>
      <c r="AS15" s="17">
        <v>50</v>
      </c>
      <c r="AT15" s="2"/>
      <c r="AU15" s="11">
        <v>500</v>
      </c>
      <c r="AV15" s="11"/>
      <c r="AW15" s="16">
        <v>300</v>
      </c>
      <c r="AX15" s="17">
        <v>0</v>
      </c>
      <c r="AY15" s="2"/>
      <c r="AZ15" s="11">
        <v>50</v>
      </c>
      <c r="BA15" s="11"/>
      <c r="BB15" s="16">
        <v>50</v>
      </c>
      <c r="BC15" s="17">
        <v>225</v>
      </c>
      <c r="BD15" s="2"/>
      <c r="BE15" s="11">
        <f t="shared" si="57"/>
        <v>1150</v>
      </c>
      <c r="BF15" s="11"/>
      <c r="BG15" s="11">
        <f t="shared" si="57"/>
        <v>650</v>
      </c>
      <c r="BH15" s="11">
        <f t="shared" si="57"/>
        <v>575</v>
      </c>
      <c r="BI15" s="2"/>
      <c r="BJ15" s="11">
        <v>50</v>
      </c>
      <c r="BK15" s="11"/>
      <c r="BL15" s="16">
        <v>50</v>
      </c>
      <c r="BM15" s="17">
        <v>225</v>
      </c>
      <c r="BN15" s="2"/>
      <c r="BO15" s="11">
        <v>600</v>
      </c>
      <c r="BP15" s="11"/>
      <c r="BQ15" s="16">
        <v>200</v>
      </c>
      <c r="BR15" s="17">
        <v>400</v>
      </c>
      <c r="BS15" s="2"/>
      <c r="BT15" s="11">
        <v>550</v>
      </c>
      <c r="BU15" s="11"/>
      <c r="BV15" s="16">
        <v>500</v>
      </c>
      <c r="BW15" s="17">
        <v>500</v>
      </c>
      <c r="BX15" s="11"/>
      <c r="BY15" s="11">
        <v>500</v>
      </c>
      <c r="BZ15" s="11"/>
      <c r="CA15" s="16">
        <v>300</v>
      </c>
      <c r="CB15" s="17">
        <v>0</v>
      </c>
      <c r="CC15" s="2"/>
      <c r="CD15" s="11">
        <v>500</v>
      </c>
      <c r="CE15" s="11"/>
      <c r="CF15" s="16">
        <v>200</v>
      </c>
      <c r="CG15" s="17">
        <v>200</v>
      </c>
      <c r="CH15" s="2"/>
      <c r="CI15" s="11">
        <v>50</v>
      </c>
      <c r="CJ15" s="11"/>
      <c r="CK15" s="16">
        <v>50</v>
      </c>
      <c r="CL15" s="17">
        <v>225</v>
      </c>
      <c r="CM15" s="2"/>
      <c r="CN15" s="11">
        <v>600</v>
      </c>
      <c r="CO15" s="11"/>
      <c r="CP15" s="16">
        <v>200</v>
      </c>
      <c r="CQ15" s="17">
        <v>400</v>
      </c>
      <c r="CR15" s="2"/>
      <c r="CS15" s="11">
        <v>550</v>
      </c>
      <c r="CT15" s="11"/>
      <c r="CU15" s="16">
        <v>500</v>
      </c>
      <c r="CV15" s="17">
        <v>500</v>
      </c>
      <c r="CW15" s="11"/>
      <c r="CX15" s="11">
        <v>500</v>
      </c>
      <c r="CY15" s="11"/>
      <c r="CZ15" s="16">
        <v>200</v>
      </c>
      <c r="DA15" s="17">
        <v>200</v>
      </c>
      <c r="DB15" s="2"/>
      <c r="DC15" s="11">
        <v>1000</v>
      </c>
      <c r="DD15" s="11"/>
      <c r="DE15" s="16">
        <v>2500</v>
      </c>
      <c r="DF15" s="17">
        <v>500</v>
      </c>
      <c r="DG15" s="2"/>
      <c r="DH15" s="11">
        <v>50</v>
      </c>
      <c r="DI15" s="11"/>
      <c r="DJ15" s="16">
        <v>50</v>
      </c>
      <c r="DK15" s="17">
        <v>225</v>
      </c>
      <c r="DL15" s="2"/>
      <c r="DM15" s="11">
        <v>0</v>
      </c>
      <c r="DN15" s="11"/>
      <c r="DO15" s="16">
        <v>100</v>
      </c>
      <c r="DP15" s="17">
        <v>45</v>
      </c>
      <c r="DQ15" s="2"/>
      <c r="DR15" s="11">
        <f t="shared" si="58"/>
        <v>4950</v>
      </c>
      <c r="DS15" s="11"/>
      <c r="DT15" s="11">
        <f t="shared" si="58"/>
        <v>4850</v>
      </c>
      <c r="DU15" s="11">
        <f t="shared" si="58"/>
        <v>3420</v>
      </c>
      <c r="DV15" s="2"/>
      <c r="DW15" s="11">
        <v>200</v>
      </c>
      <c r="DX15" s="11"/>
      <c r="DY15" s="16">
        <v>100</v>
      </c>
      <c r="DZ15" s="17">
        <v>200</v>
      </c>
      <c r="EA15" s="2"/>
      <c r="EB15" s="11">
        <v>100</v>
      </c>
      <c r="EC15" s="11"/>
      <c r="ED15" s="16">
        <v>50</v>
      </c>
      <c r="EE15" s="17">
        <v>100</v>
      </c>
      <c r="EF15" s="2"/>
      <c r="EG15" s="11">
        <v>300</v>
      </c>
      <c r="EH15" s="11"/>
      <c r="EI15" s="16">
        <v>150</v>
      </c>
      <c r="EJ15" s="17">
        <v>50</v>
      </c>
      <c r="EK15" s="2"/>
      <c r="EL15" s="11">
        <v>550</v>
      </c>
      <c r="EM15" s="11"/>
      <c r="EN15" s="16">
        <v>500</v>
      </c>
      <c r="EO15" s="17">
        <v>500</v>
      </c>
      <c r="EP15" s="11"/>
      <c r="EQ15" s="11">
        <v>500</v>
      </c>
      <c r="ER15" s="11"/>
      <c r="ES15" s="16">
        <v>200</v>
      </c>
      <c r="ET15" s="17">
        <v>200</v>
      </c>
      <c r="EU15" s="2"/>
      <c r="EV15" s="11">
        <v>1000</v>
      </c>
      <c r="EW15" s="11"/>
      <c r="EX15" s="16">
        <v>2500</v>
      </c>
      <c r="EY15" s="17">
        <v>500</v>
      </c>
      <c r="EZ15" s="2"/>
      <c r="FA15" s="11">
        <f t="shared" si="59"/>
        <v>2650</v>
      </c>
      <c r="FB15" s="11"/>
      <c r="FC15" s="11">
        <f t="shared" si="59"/>
        <v>3500</v>
      </c>
      <c r="FD15" s="11">
        <f t="shared" si="59"/>
        <v>1550</v>
      </c>
      <c r="FE15" s="2"/>
      <c r="FF15" s="11">
        <v>500</v>
      </c>
      <c r="FG15" s="11"/>
      <c r="FH15" s="16">
        <v>200</v>
      </c>
      <c r="FI15" s="17">
        <v>200</v>
      </c>
      <c r="FJ15" s="2"/>
      <c r="FK15" s="11">
        <v>50</v>
      </c>
      <c r="FL15" s="11"/>
      <c r="FM15" s="16">
        <v>50</v>
      </c>
      <c r="FN15" s="17">
        <v>225</v>
      </c>
      <c r="FO15" s="2"/>
      <c r="FP15" s="11">
        <v>600</v>
      </c>
      <c r="FQ15" s="11"/>
      <c r="FR15" s="16">
        <v>200</v>
      </c>
      <c r="FS15" s="17">
        <v>400</v>
      </c>
      <c r="FT15" s="2"/>
      <c r="FU15" s="11">
        <v>550</v>
      </c>
      <c r="FV15" s="11"/>
      <c r="FW15" s="16">
        <v>500</v>
      </c>
      <c r="FX15" s="17">
        <v>500</v>
      </c>
      <c r="FY15" s="2"/>
      <c r="FZ15" s="11">
        <v>1000</v>
      </c>
      <c r="GA15" s="11"/>
      <c r="GB15" s="16">
        <v>2500</v>
      </c>
      <c r="GC15" s="17">
        <v>500</v>
      </c>
      <c r="GD15" s="2"/>
      <c r="GE15" s="11">
        <f t="shared" si="60"/>
        <v>2700</v>
      </c>
      <c r="GF15" s="11"/>
      <c r="GG15" s="11">
        <f t="shared" si="60"/>
        <v>3450</v>
      </c>
      <c r="GH15" s="11">
        <f t="shared" si="60"/>
        <v>1825</v>
      </c>
      <c r="GI15" s="2"/>
      <c r="GJ15" s="11">
        <v>0</v>
      </c>
      <c r="GK15" s="11"/>
      <c r="GL15" s="16">
        <v>100</v>
      </c>
      <c r="GM15" s="17">
        <v>45</v>
      </c>
      <c r="GN15" s="2"/>
      <c r="GO15" s="11">
        <v>0</v>
      </c>
      <c r="GP15" s="11"/>
      <c r="GQ15" s="16">
        <v>0</v>
      </c>
      <c r="GR15" s="17">
        <v>0</v>
      </c>
      <c r="GS15" s="2"/>
      <c r="GT15" s="11">
        <v>50</v>
      </c>
      <c r="GU15" s="11"/>
      <c r="GV15" s="16">
        <v>50</v>
      </c>
      <c r="GW15" s="17">
        <v>225</v>
      </c>
      <c r="GX15" s="2"/>
      <c r="GY15" s="11">
        <v>600</v>
      </c>
      <c r="GZ15" s="11"/>
      <c r="HA15" s="16">
        <v>200</v>
      </c>
      <c r="HB15" s="17">
        <v>400</v>
      </c>
      <c r="HC15" s="2"/>
      <c r="HD15" s="11">
        <v>550</v>
      </c>
      <c r="HE15" s="11"/>
      <c r="HF15" s="16">
        <v>500</v>
      </c>
      <c r="HG15" s="17">
        <v>500</v>
      </c>
      <c r="HH15" s="11"/>
      <c r="HI15" s="11">
        <v>500</v>
      </c>
      <c r="HJ15" s="11"/>
      <c r="HK15" s="16">
        <v>300</v>
      </c>
      <c r="HL15" s="17">
        <v>0</v>
      </c>
      <c r="HM15" s="2"/>
      <c r="HN15" s="11">
        <v>500</v>
      </c>
      <c r="HO15" s="11"/>
      <c r="HP15" s="16">
        <v>200</v>
      </c>
      <c r="HQ15" s="17">
        <v>200</v>
      </c>
      <c r="HR15" s="2"/>
      <c r="HS15" s="11">
        <v>50</v>
      </c>
      <c r="HT15" s="11"/>
      <c r="HU15" s="16">
        <v>50</v>
      </c>
      <c r="HV15" s="17">
        <v>225</v>
      </c>
      <c r="HW15" s="2"/>
      <c r="HX15" s="11">
        <f t="shared" si="61"/>
        <v>2250</v>
      </c>
      <c r="HY15" s="11"/>
      <c r="HZ15" s="11">
        <f t="shared" si="61"/>
        <v>1400</v>
      </c>
      <c r="IA15" s="11">
        <f t="shared" si="61"/>
        <v>1595</v>
      </c>
      <c r="IB15" s="2"/>
      <c r="IC15" s="11">
        <v>0</v>
      </c>
      <c r="ID15" s="11"/>
      <c r="IE15" s="16">
        <v>0</v>
      </c>
      <c r="IF15" s="16">
        <v>0</v>
      </c>
      <c r="IG15" s="2"/>
      <c r="IH15" s="11">
        <v>50</v>
      </c>
      <c r="II15" s="11"/>
      <c r="IJ15" s="16">
        <v>50</v>
      </c>
      <c r="IK15" s="17">
        <v>225</v>
      </c>
      <c r="IL15" s="2"/>
      <c r="IM15" s="11">
        <v>600</v>
      </c>
      <c r="IN15" s="11"/>
      <c r="IO15" s="16">
        <v>200</v>
      </c>
      <c r="IP15" s="17">
        <v>400</v>
      </c>
      <c r="IQ15" s="2"/>
      <c r="IR15" s="11">
        <v>550</v>
      </c>
      <c r="IS15" s="11"/>
      <c r="IT15" s="16">
        <v>500</v>
      </c>
      <c r="IU15" s="17">
        <v>500</v>
      </c>
      <c r="IV15" s="11"/>
      <c r="IW15" s="11">
        <v>500</v>
      </c>
      <c r="IX15" s="11"/>
      <c r="IY15" s="16">
        <v>300</v>
      </c>
      <c r="IZ15" s="17">
        <v>0</v>
      </c>
      <c r="JA15" s="2"/>
      <c r="JB15" s="11">
        <v>500</v>
      </c>
      <c r="JC15" s="11"/>
      <c r="JD15" s="16">
        <v>200</v>
      </c>
      <c r="JE15" s="17">
        <v>200</v>
      </c>
      <c r="JF15" s="2"/>
      <c r="JG15" s="11">
        <v>50</v>
      </c>
      <c r="JH15" s="11"/>
      <c r="JI15" s="16">
        <v>50</v>
      </c>
      <c r="JJ15" s="17">
        <v>225</v>
      </c>
      <c r="JK15" s="2"/>
      <c r="JL15" s="11">
        <v>600</v>
      </c>
      <c r="JM15" s="11"/>
      <c r="JN15" s="16">
        <v>200</v>
      </c>
      <c r="JO15" s="17">
        <v>400</v>
      </c>
      <c r="JP15" s="2"/>
      <c r="JQ15" s="11">
        <f t="shared" si="62"/>
        <v>2850</v>
      </c>
      <c r="JR15" s="11"/>
      <c r="JS15" s="11">
        <f t="shared" si="62"/>
        <v>1500</v>
      </c>
      <c r="JT15" s="11">
        <f t="shared" si="62"/>
        <v>1950</v>
      </c>
      <c r="JU15" s="2"/>
      <c r="JV15" s="11">
        <v>50</v>
      </c>
      <c r="JW15" s="11"/>
      <c r="JX15" s="16">
        <v>50</v>
      </c>
      <c r="JY15" s="17">
        <v>30</v>
      </c>
      <c r="JZ15" s="2"/>
      <c r="KA15" s="11">
        <v>200</v>
      </c>
      <c r="KB15" s="11"/>
      <c r="KC15" s="16">
        <v>100</v>
      </c>
      <c r="KD15" s="17">
        <v>200</v>
      </c>
      <c r="KE15" s="2"/>
      <c r="KF15" s="11">
        <v>550</v>
      </c>
      <c r="KG15" s="11"/>
      <c r="KH15" s="16">
        <v>500</v>
      </c>
      <c r="KI15" s="17">
        <v>500</v>
      </c>
      <c r="KJ15" s="2"/>
      <c r="KK15" s="11">
        <v>50</v>
      </c>
      <c r="KL15" s="11"/>
      <c r="KM15" s="16">
        <v>50</v>
      </c>
      <c r="KN15" s="17">
        <v>225</v>
      </c>
      <c r="KO15" s="2"/>
      <c r="KP15" s="11">
        <f t="shared" si="63"/>
        <v>850</v>
      </c>
      <c r="KQ15" s="11"/>
      <c r="KR15" s="11">
        <f t="shared" si="63"/>
        <v>700</v>
      </c>
      <c r="KS15" s="11">
        <f t="shared" si="63"/>
        <v>955</v>
      </c>
      <c r="KT15" s="2"/>
      <c r="KU15" s="11">
        <f t="shared" si="64"/>
        <v>19550</v>
      </c>
      <c r="KV15" s="11"/>
      <c r="KW15" s="11">
        <f t="shared" si="64"/>
        <v>19350</v>
      </c>
      <c r="KX15" s="11">
        <f t="shared" si="64"/>
        <v>13315</v>
      </c>
    </row>
    <row r="16" spans="2:310" ht="15.75" x14ac:dyDescent="0.25">
      <c r="F16" s="14" t="s">
        <v>127</v>
      </c>
      <c r="G16" s="15">
        <f>SUM(G13:G15)</f>
        <v>1800</v>
      </c>
      <c r="H16" s="15"/>
      <c r="I16" s="15">
        <f>SUM(I13:I15)</f>
        <v>1740</v>
      </c>
      <c r="J16" s="18">
        <f>SUM(J13:J15)</f>
        <v>1800</v>
      </c>
      <c r="K16" s="2"/>
      <c r="L16" s="15">
        <f>SUM(L13:L15)</f>
        <v>7050</v>
      </c>
      <c r="M16" s="15"/>
      <c r="N16" s="15">
        <f>SUM(N13:N15)</f>
        <v>6650</v>
      </c>
      <c r="O16" s="18">
        <f>SUM(O13:O15)</f>
        <v>6600</v>
      </c>
      <c r="P16" s="2"/>
      <c r="Q16" s="15">
        <f>SUM(Q13:Q15)</f>
        <v>2800</v>
      </c>
      <c r="R16" s="15"/>
      <c r="S16" s="15">
        <f>SUM(S13:S15)</f>
        <v>2940</v>
      </c>
      <c r="T16" s="18">
        <f>SUM(T13:T15)</f>
        <v>2550</v>
      </c>
      <c r="U16" s="2"/>
      <c r="V16" s="15">
        <f>SUM(V13:V15)</f>
        <v>3500</v>
      </c>
      <c r="W16" s="15"/>
      <c r="X16" s="15">
        <f>SUM(X13:X15)</f>
        <v>3150</v>
      </c>
      <c r="Y16" s="18">
        <f>SUM(Y13:Y15)</f>
        <v>5050</v>
      </c>
      <c r="Z16" s="2"/>
      <c r="AA16" s="15">
        <f>SUM(AA13:AA15)</f>
        <v>15150</v>
      </c>
      <c r="AB16" s="15"/>
      <c r="AC16" s="15">
        <f>SUM(AC13:AC15)</f>
        <v>14480</v>
      </c>
      <c r="AD16" s="18">
        <f>SUM(AD13:AD15)</f>
        <v>16000</v>
      </c>
      <c r="AE16" s="2"/>
      <c r="AF16" s="15">
        <f>SUM(AF13:AF15)</f>
        <v>1200</v>
      </c>
      <c r="AG16" s="15"/>
      <c r="AH16" s="15">
        <f>SUM(AH13:AH15)</f>
        <v>1110</v>
      </c>
      <c r="AI16" s="18">
        <f>SUM(AI13:AI15)</f>
        <v>1310</v>
      </c>
      <c r="AJ16" s="2"/>
      <c r="AK16" s="15">
        <f>SUM(AK13:AK15)</f>
        <v>1720</v>
      </c>
      <c r="AL16" s="15"/>
      <c r="AM16" s="15">
        <f>SUM(AM13:AM15)</f>
        <v>1770</v>
      </c>
      <c r="AN16" s="18">
        <f>SUM(AN13:AN15)</f>
        <v>2050</v>
      </c>
      <c r="AO16" s="2"/>
      <c r="AP16" s="15">
        <f>SUM(AP13:AP15)</f>
        <v>1800</v>
      </c>
      <c r="AQ16" s="15"/>
      <c r="AR16" s="15">
        <f>SUM(AR13:AR15)</f>
        <v>1450</v>
      </c>
      <c r="AS16" s="18">
        <f>SUM(AS13:AS15)</f>
        <v>1850</v>
      </c>
      <c r="AT16" s="2"/>
      <c r="AU16" s="15">
        <f>SUM(AU13:AU15)</f>
        <v>2500</v>
      </c>
      <c r="AV16" s="15"/>
      <c r="AW16" s="15">
        <f>SUM(AW13:AW15)</f>
        <v>1800</v>
      </c>
      <c r="AX16" s="18">
        <v>0</v>
      </c>
      <c r="AY16" s="2"/>
      <c r="AZ16" s="15">
        <f>SUM(AZ13:AZ15)</f>
        <v>1100</v>
      </c>
      <c r="BA16" s="15"/>
      <c r="BB16" s="15">
        <f>SUM(BB13:BB15)</f>
        <v>1030</v>
      </c>
      <c r="BC16" s="18">
        <f>SUM(BC13:BC15)</f>
        <v>800</v>
      </c>
      <c r="BD16" s="2"/>
      <c r="BE16" s="15">
        <f>SUM(BE13:BE15)</f>
        <v>8320</v>
      </c>
      <c r="BF16" s="15"/>
      <c r="BG16" s="15">
        <f>SUM(BG13:BG15)</f>
        <v>7160</v>
      </c>
      <c r="BH16" s="18">
        <f>SUM(BH13:BH15)</f>
        <v>6010</v>
      </c>
      <c r="BI16" s="2"/>
      <c r="BJ16" s="15">
        <f>SUM(BJ13:BJ15)</f>
        <v>1100</v>
      </c>
      <c r="BK16" s="15"/>
      <c r="BL16" s="15">
        <f>SUM(BL13:BL15)</f>
        <v>1030</v>
      </c>
      <c r="BM16" s="18">
        <f>SUM(BM13:BM15)</f>
        <v>800</v>
      </c>
      <c r="BN16" s="2"/>
      <c r="BO16" s="15">
        <f>SUM(BO13:BO15)</f>
        <v>1800</v>
      </c>
      <c r="BP16" s="15"/>
      <c r="BQ16" s="15">
        <f>SUM(BQ13:BQ15)</f>
        <v>1740</v>
      </c>
      <c r="BR16" s="18">
        <f>SUM(BR13:BR15)</f>
        <v>1800</v>
      </c>
      <c r="BS16" s="2"/>
      <c r="BT16" s="15">
        <f>SUM(BT13:BT15)</f>
        <v>2800</v>
      </c>
      <c r="BU16" s="15"/>
      <c r="BV16" s="15">
        <f>SUM(BV13:BV15)</f>
        <v>2940</v>
      </c>
      <c r="BW16" s="18">
        <f>SUM(BW13:BW15)</f>
        <v>2550</v>
      </c>
      <c r="BX16" s="15"/>
      <c r="BY16" s="15">
        <f>SUM(BY13:BY15)</f>
        <v>2500</v>
      </c>
      <c r="BZ16" s="15"/>
      <c r="CA16" s="15">
        <f>SUM(CA13:CA15)</f>
        <v>1800</v>
      </c>
      <c r="CB16" s="18">
        <v>0</v>
      </c>
      <c r="CC16" s="2"/>
      <c r="CD16" s="15">
        <f>SUM(CD13:CD15)</f>
        <v>1700</v>
      </c>
      <c r="CE16" s="15"/>
      <c r="CF16" s="15">
        <f>SUM(CF13:CF15)</f>
        <v>1350</v>
      </c>
      <c r="CG16" s="18">
        <f>SUM(CG13:CG15)</f>
        <v>1700</v>
      </c>
      <c r="CH16" s="2"/>
      <c r="CI16" s="15">
        <f>SUM(CI13:CI15)</f>
        <v>1100</v>
      </c>
      <c r="CJ16" s="15"/>
      <c r="CK16" s="15">
        <f>SUM(CK13:CK15)</f>
        <v>1030</v>
      </c>
      <c r="CL16" s="18">
        <f>SUM(CL13:CL15)</f>
        <v>800</v>
      </c>
      <c r="CM16" s="2"/>
      <c r="CN16" s="15">
        <f>SUM(CN13:CN15)</f>
        <v>1800</v>
      </c>
      <c r="CO16" s="15"/>
      <c r="CP16" s="15">
        <f>SUM(CP13:CP15)</f>
        <v>1740</v>
      </c>
      <c r="CQ16" s="18">
        <f>SUM(CQ13:CQ15)</f>
        <v>1800</v>
      </c>
      <c r="CR16" s="2"/>
      <c r="CS16" s="15">
        <f>SUM(CS13:CS15)</f>
        <v>2800</v>
      </c>
      <c r="CT16" s="15"/>
      <c r="CU16" s="15">
        <f>SUM(CU13:CU15)</f>
        <v>2940</v>
      </c>
      <c r="CV16" s="18">
        <f>SUM(CV13:CV15)</f>
        <v>2550</v>
      </c>
      <c r="CW16" s="15"/>
      <c r="CX16" s="15">
        <f>SUM(CX13:CX15)</f>
        <v>1700</v>
      </c>
      <c r="CY16" s="15"/>
      <c r="CZ16" s="15">
        <f>SUM(CZ13:CZ15)</f>
        <v>1350</v>
      </c>
      <c r="DA16" s="18">
        <f>SUM(DA13:DA15)</f>
        <v>1700</v>
      </c>
      <c r="DB16" s="2"/>
      <c r="DC16" s="15">
        <f>SUM(DC13:DC15)</f>
        <v>7050</v>
      </c>
      <c r="DD16" s="15"/>
      <c r="DE16" s="15">
        <f>SUM(DE13:DE15)</f>
        <v>6650</v>
      </c>
      <c r="DF16" s="18">
        <f>SUM(DF13:DF15)</f>
        <v>6600</v>
      </c>
      <c r="DG16" s="2"/>
      <c r="DH16" s="15">
        <f>SUM(DH13:DH15)</f>
        <v>1100</v>
      </c>
      <c r="DI16" s="15"/>
      <c r="DJ16" s="15">
        <f>SUM(DJ13:DJ15)</f>
        <v>1030</v>
      </c>
      <c r="DK16" s="18">
        <f>SUM(DK13:DK15)</f>
        <v>800</v>
      </c>
      <c r="DL16" s="2"/>
      <c r="DM16" s="15">
        <f>SUM(DM13:DM15)</f>
        <v>3500</v>
      </c>
      <c r="DN16" s="15"/>
      <c r="DO16" s="15">
        <f>SUM(DO13:DO15)</f>
        <v>3150</v>
      </c>
      <c r="DP16" s="18">
        <f>SUM(DP13:DP15)</f>
        <v>5050</v>
      </c>
      <c r="DQ16" s="2"/>
      <c r="DR16" s="15">
        <f>SUM(DR13:DR15)</f>
        <v>28950</v>
      </c>
      <c r="DS16" s="15"/>
      <c r="DT16" s="15">
        <f>SUM(DT13:DT15)</f>
        <v>26750</v>
      </c>
      <c r="DU16" s="18">
        <f>SUM(DU13:DU15)</f>
        <v>26150</v>
      </c>
      <c r="DV16" s="2"/>
      <c r="DW16" s="15">
        <f>SUM(DW13:DW15)</f>
        <v>1200</v>
      </c>
      <c r="DX16" s="15"/>
      <c r="DY16" s="15">
        <f>SUM(DY13:DY15)</f>
        <v>1110</v>
      </c>
      <c r="DZ16" s="18">
        <f>SUM(DZ13:DZ15)</f>
        <v>1310</v>
      </c>
      <c r="EA16" s="2"/>
      <c r="EB16" s="15">
        <f>SUM(EB13:EB15)</f>
        <v>1720</v>
      </c>
      <c r="EC16" s="15"/>
      <c r="ED16" s="15">
        <f>SUM(ED13:ED15)</f>
        <v>1770</v>
      </c>
      <c r="EE16" s="18">
        <f>SUM(EE13:EE15)</f>
        <v>2050</v>
      </c>
      <c r="EF16" s="2"/>
      <c r="EG16" s="15">
        <f>SUM(EG13:EG15)</f>
        <v>1800</v>
      </c>
      <c r="EH16" s="15"/>
      <c r="EI16" s="15">
        <f>SUM(EI13:EI15)</f>
        <v>1450</v>
      </c>
      <c r="EJ16" s="18">
        <f>SUM(EJ13:EJ15)</f>
        <v>1850</v>
      </c>
      <c r="EK16" s="2"/>
      <c r="EL16" s="15">
        <f>SUM(EL13:EL15)</f>
        <v>2800</v>
      </c>
      <c r="EM16" s="15"/>
      <c r="EN16" s="15">
        <f>SUM(EN13:EN15)</f>
        <v>2940</v>
      </c>
      <c r="EO16" s="18">
        <f>SUM(EO13:EO15)</f>
        <v>2550</v>
      </c>
      <c r="EP16" s="15"/>
      <c r="EQ16" s="15">
        <f>SUM(EQ13:EQ15)</f>
        <v>1700</v>
      </c>
      <c r="ER16" s="15"/>
      <c r="ES16" s="15">
        <f>SUM(ES13:ES15)</f>
        <v>1350</v>
      </c>
      <c r="ET16" s="18">
        <f>SUM(ET13:ET15)</f>
        <v>1700</v>
      </c>
      <c r="EU16" s="2"/>
      <c r="EV16" s="15">
        <f>SUM(EV13:EV15)</f>
        <v>7050</v>
      </c>
      <c r="EW16" s="15"/>
      <c r="EX16" s="15">
        <f>SUM(EX13:EX15)</f>
        <v>6650</v>
      </c>
      <c r="EY16" s="18">
        <f>SUM(EY13:EY15)</f>
        <v>6600</v>
      </c>
      <c r="EZ16" s="2"/>
      <c r="FA16" s="15">
        <f>SUM(FA13:FA15)</f>
        <v>16270</v>
      </c>
      <c r="FB16" s="15"/>
      <c r="FC16" s="15">
        <f>SUM(FC13:FC15)</f>
        <v>15270</v>
      </c>
      <c r="FD16" s="18">
        <f>SUM(FD13:FD15)</f>
        <v>16060</v>
      </c>
      <c r="FE16" s="2"/>
      <c r="FF16" s="15">
        <f>SUM(FF13:FF15)</f>
        <v>1700</v>
      </c>
      <c r="FG16" s="15"/>
      <c r="FH16" s="15">
        <f>SUM(FH13:FH15)</f>
        <v>1350</v>
      </c>
      <c r="FI16" s="18">
        <f>SUM(FI13:FI15)</f>
        <v>1700</v>
      </c>
      <c r="FJ16" s="2"/>
      <c r="FK16" s="15">
        <f>SUM(FK13:FK15)</f>
        <v>1100</v>
      </c>
      <c r="FL16" s="15"/>
      <c r="FM16" s="15">
        <f>SUM(FM13:FM15)</f>
        <v>1030</v>
      </c>
      <c r="FN16" s="18">
        <f>SUM(FN13:FN15)</f>
        <v>800</v>
      </c>
      <c r="FO16" s="2"/>
      <c r="FP16" s="15">
        <f>SUM(FP13:FP15)</f>
        <v>1800</v>
      </c>
      <c r="FQ16" s="15"/>
      <c r="FR16" s="15">
        <f>SUM(FR13:FR15)</f>
        <v>1740</v>
      </c>
      <c r="FS16" s="18">
        <f>SUM(FS13:FS15)</f>
        <v>1800</v>
      </c>
      <c r="FT16" s="2"/>
      <c r="FU16" s="15">
        <f>SUM(FU13:FU15)</f>
        <v>2800</v>
      </c>
      <c r="FV16" s="15"/>
      <c r="FW16" s="15">
        <f>SUM(FW13:FW15)</f>
        <v>2940</v>
      </c>
      <c r="FX16" s="18">
        <f>SUM(FX13:FX15)</f>
        <v>2550</v>
      </c>
      <c r="FY16" s="2"/>
      <c r="FZ16" s="15">
        <f>SUM(FZ13:FZ15)</f>
        <v>7050</v>
      </c>
      <c r="GA16" s="15"/>
      <c r="GB16" s="15">
        <f>SUM(GB13:GB15)</f>
        <v>6650</v>
      </c>
      <c r="GC16" s="18">
        <f>SUM(GC13:GC15)</f>
        <v>6600</v>
      </c>
      <c r="GD16" s="2"/>
      <c r="GE16" s="15">
        <f>SUM(GE13:GE15)</f>
        <v>14450</v>
      </c>
      <c r="GF16" s="15"/>
      <c r="GG16" s="15">
        <f>SUM(GG13:GG15)</f>
        <v>13710</v>
      </c>
      <c r="GH16" s="18">
        <f>SUM(GH13:GH15)</f>
        <v>13450</v>
      </c>
      <c r="GI16" s="2"/>
      <c r="GJ16" s="15">
        <f>SUM(GJ13:GJ15)</f>
        <v>3500</v>
      </c>
      <c r="GK16" s="15"/>
      <c r="GL16" s="15">
        <f>SUM(GL13:GL15)</f>
        <v>3150</v>
      </c>
      <c r="GM16" s="18">
        <f>SUM(GM13:GM15)</f>
        <v>5050</v>
      </c>
      <c r="GN16" s="2"/>
      <c r="GO16" s="15">
        <f>SUM(GO13:GO15)</f>
        <v>0</v>
      </c>
      <c r="GP16" s="15"/>
      <c r="GQ16" s="15">
        <f>SUM(GQ13:GQ15)</f>
        <v>0</v>
      </c>
      <c r="GR16" s="18">
        <f>SUM(GR13:GR15)</f>
        <v>0</v>
      </c>
      <c r="GS16" s="2"/>
      <c r="GT16" s="15">
        <f>SUM(GT13:GT15)</f>
        <v>1100</v>
      </c>
      <c r="GU16" s="15"/>
      <c r="GV16" s="15">
        <f>SUM(GV13:GV15)</f>
        <v>1030</v>
      </c>
      <c r="GW16" s="18">
        <f>SUM(GW13:GW15)</f>
        <v>800</v>
      </c>
      <c r="GX16" s="2"/>
      <c r="GY16" s="15">
        <f>SUM(GY13:GY15)</f>
        <v>1800</v>
      </c>
      <c r="GZ16" s="15"/>
      <c r="HA16" s="15">
        <f>SUM(HA13:HA15)</f>
        <v>1740</v>
      </c>
      <c r="HB16" s="18">
        <f>SUM(HB13:HB15)</f>
        <v>1800</v>
      </c>
      <c r="HC16" s="2"/>
      <c r="HD16" s="15">
        <f>SUM(HD13:HD15)</f>
        <v>2800</v>
      </c>
      <c r="HE16" s="15"/>
      <c r="HF16" s="15">
        <f>SUM(HF13:HF15)</f>
        <v>2940</v>
      </c>
      <c r="HG16" s="18">
        <f>SUM(HG13:HG15)</f>
        <v>2550</v>
      </c>
      <c r="HH16" s="15"/>
      <c r="HI16" s="15">
        <f>SUM(HI13:HI15)</f>
        <v>2500</v>
      </c>
      <c r="HJ16" s="15"/>
      <c r="HK16" s="15">
        <f>SUM(HK13:HK15)</f>
        <v>1800</v>
      </c>
      <c r="HL16" s="18">
        <v>0</v>
      </c>
      <c r="HM16" s="2"/>
      <c r="HN16" s="15">
        <f>SUM(HN13:HN15)</f>
        <v>1700</v>
      </c>
      <c r="HO16" s="15"/>
      <c r="HP16" s="15">
        <f>SUM(HP13:HP15)</f>
        <v>1350</v>
      </c>
      <c r="HQ16" s="18">
        <f>SUM(HQ13:HQ15)</f>
        <v>1700</v>
      </c>
      <c r="HR16" s="2"/>
      <c r="HS16" s="15">
        <f>SUM(HS13:HS15)</f>
        <v>1100</v>
      </c>
      <c r="HT16" s="15"/>
      <c r="HU16" s="15">
        <f>SUM(HU13:HU15)</f>
        <v>1030</v>
      </c>
      <c r="HV16" s="18">
        <f>SUM(HV13:HV15)</f>
        <v>800</v>
      </c>
      <c r="HW16" s="2"/>
      <c r="HX16" s="15">
        <f>SUM(HX13:HX15)</f>
        <v>14500</v>
      </c>
      <c r="HY16" s="15"/>
      <c r="HZ16" s="15">
        <f>SUM(HZ13:HZ15)</f>
        <v>13040</v>
      </c>
      <c r="IA16" s="18">
        <f>SUM(IA13:IA15)</f>
        <v>12700</v>
      </c>
      <c r="IB16" s="2"/>
      <c r="IC16" s="15">
        <f>SUM(IC13:IC15)</f>
        <v>0</v>
      </c>
      <c r="ID16" s="15"/>
      <c r="IE16" s="15">
        <f>SUM(IE13:IE15)</f>
        <v>0</v>
      </c>
      <c r="IF16" s="15">
        <f>SUM(IF13:IF15)</f>
        <v>0</v>
      </c>
      <c r="IG16" s="2"/>
      <c r="IH16" s="15">
        <f>SUM(IH13:IH15)</f>
        <v>1100</v>
      </c>
      <c r="II16" s="15"/>
      <c r="IJ16" s="15">
        <f>SUM(IJ13:IJ15)</f>
        <v>1030</v>
      </c>
      <c r="IK16" s="18">
        <f>SUM(IK13:IK15)</f>
        <v>800</v>
      </c>
      <c r="IL16" s="2"/>
      <c r="IM16" s="15">
        <f>SUM(IM13:IM15)</f>
        <v>1800</v>
      </c>
      <c r="IN16" s="15"/>
      <c r="IO16" s="15">
        <f>SUM(IO13:IO15)</f>
        <v>1740</v>
      </c>
      <c r="IP16" s="18">
        <f>SUM(IP13:IP15)</f>
        <v>1800</v>
      </c>
      <c r="IQ16" s="2"/>
      <c r="IR16" s="15">
        <f>SUM(IR13:IR15)</f>
        <v>2800</v>
      </c>
      <c r="IS16" s="15"/>
      <c r="IT16" s="15">
        <f>SUM(IT13:IT15)</f>
        <v>2940</v>
      </c>
      <c r="IU16" s="18">
        <f>SUM(IU13:IU15)</f>
        <v>2550</v>
      </c>
      <c r="IV16" s="15"/>
      <c r="IW16" s="15">
        <f>SUM(IW13:IW15)</f>
        <v>2500</v>
      </c>
      <c r="IX16" s="15"/>
      <c r="IY16" s="15">
        <f>SUM(IY13:IY15)</f>
        <v>1800</v>
      </c>
      <c r="IZ16" s="18">
        <v>0</v>
      </c>
      <c r="JA16" s="2"/>
      <c r="JB16" s="15">
        <f>SUM(JB13:JB15)</f>
        <v>1700</v>
      </c>
      <c r="JC16" s="15"/>
      <c r="JD16" s="15">
        <f>SUM(JD13:JD15)</f>
        <v>1350</v>
      </c>
      <c r="JE16" s="18">
        <f>SUM(JE13:JE15)</f>
        <v>1700</v>
      </c>
      <c r="JF16" s="2"/>
      <c r="JG16" s="15">
        <f>SUM(JG13:JG15)</f>
        <v>1100</v>
      </c>
      <c r="JH16" s="15"/>
      <c r="JI16" s="15">
        <f>SUM(JI13:JI15)</f>
        <v>1030</v>
      </c>
      <c r="JJ16" s="18">
        <f>SUM(JJ13:JJ15)</f>
        <v>800</v>
      </c>
      <c r="JK16" s="2"/>
      <c r="JL16" s="15">
        <f>SUM(JL13:JL15)</f>
        <v>1800</v>
      </c>
      <c r="JM16" s="15"/>
      <c r="JN16" s="15">
        <f>SUM(JN13:JN15)</f>
        <v>1740</v>
      </c>
      <c r="JO16" s="18">
        <f>SUM(JO13:JO15)</f>
        <v>1800</v>
      </c>
      <c r="JP16" s="2"/>
      <c r="JQ16" s="15">
        <f>SUM(JQ13:JQ15)</f>
        <v>12800</v>
      </c>
      <c r="JR16" s="15"/>
      <c r="JS16" s="15">
        <f>SUM(JS13:JS15)</f>
        <v>11630</v>
      </c>
      <c r="JT16" s="18">
        <f>SUM(JT13:JT15)</f>
        <v>9450</v>
      </c>
      <c r="JU16" s="2"/>
      <c r="JV16" s="15">
        <f>SUM(JV13:JV15)</f>
        <v>650</v>
      </c>
      <c r="JW16" s="15"/>
      <c r="JX16" s="15">
        <f>SUM(JX13:JX15)</f>
        <v>785</v>
      </c>
      <c r="JY16" s="18">
        <f>SUM(JY13:JY15)</f>
        <v>780</v>
      </c>
      <c r="JZ16" s="2"/>
      <c r="KA16" s="15">
        <f>SUM(KA13:KA15)</f>
        <v>1200</v>
      </c>
      <c r="KB16" s="15"/>
      <c r="KC16" s="15">
        <f>SUM(KC13:KC15)</f>
        <v>1110</v>
      </c>
      <c r="KD16" s="18">
        <f>SUM(KD13:KD15)</f>
        <v>1310</v>
      </c>
      <c r="KE16" s="2"/>
      <c r="KF16" s="15">
        <f>SUM(KF13:KF15)</f>
        <v>2800</v>
      </c>
      <c r="KG16" s="15"/>
      <c r="KH16" s="15">
        <f>SUM(KH13:KH15)</f>
        <v>2940</v>
      </c>
      <c r="KI16" s="18">
        <f>SUM(KI13:KI15)</f>
        <v>2550</v>
      </c>
      <c r="KJ16" s="2"/>
      <c r="KK16" s="15">
        <f>SUM(KK13:KK15)</f>
        <v>1100</v>
      </c>
      <c r="KL16" s="15"/>
      <c r="KM16" s="15">
        <f>SUM(KM13:KM15)</f>
        <v>1030</v>
      </c>
      <c r="KN16" s="18">
        <f>SUM(KN13:KN15)</f>
        <v>800</v>
      </c>
      <c r="KO16" s="2"/>
      <c r="KP16" s="15">
        <f>SUM(KP13:KP15)</f>
        <v>5750</v>
      </c>
      <c r="KQ16" s="15"/>
      <c r="KR16" s="15">
        <f>SUM(KR13:KR15)</f>
        <v>5865</v>
      </c>
      <c r="KS16" s="18">
        <f>SUM(KS13:KS15)</f>
        <v>5440</v>
      </c>
      <c r="KT16" s="2"/>
      <c r="KU16" s="15">
        <f>SUM(KU13:KU15)</f>
        <v>116190</v>
      </c>
      <c r="KV16" s="15"/>
      <c r="KW16" s="15">
        <f>SUM(KW13:KW15)</f>
        <v>107905</v>
      </c>
      <c r="KX16" s="18">
        <f>SUM(KX13:KX15)</f>
        <v>105260</v>
      </c>
    </row>
    <row r="17" spans="6:311" ht="15.75" x14ac:dyDescent="0.25">
      <c r="F17" s="19" t="s">
        <v>128</v>
      </c>
      <c r="G17" s="20">
        <f>G16-G14</f>
        <v>1800</v>
      </c>
      <c r="H17" s="20"/>
      <c r="I17" s="20">
        <f t="shared" ref="I17:L17" si="65">I16-I14</f>
        <v>1700</v>
      </c>
      <c r="J17" s="20">
        <f t="shared" si="65"/>
        <v>1800</v>
      </c>
      <c r="K17" s="20"/>
      <c r="L17" s="20">
        <f t="shared" si="65"/>
        <v>7000</v>
      </c>
      <c r="M17" s="20"/>
      <c r="N17" s="20">
        <f t="shared" ref="N17:Q17" si="66">N16-N14</f>
        <v>6500</v>
      </c>
      <c r="O17" s="20">
        <f t="shared" si="66"/>
        <v>6500</v>
      </c>
      <c r="P17" s="20"/>
      <c r="Q17" s="20">
        <f t="shared" si="66"/>
        <v>2750</v>
      </c>
      <c r="R17" s="20"/>
      <c r="S17" s="20">
        <f t="shared" ref="S17:V17" si="67">S16-S14</f>
        <v>2900</v>
      </c>
      <c r="T17" s="20">
        <f t="shared" si="67"/>
        <v>2500</v>
      </c>
      <c r="U17" s="20"/>
      <c r="V17" s="20">
        <f t="shared" si="67"/>
        <v>3500</v>
      </c>
      <c r="W17" s="20"/>
      <c r="X17" s="20">
        <f t="shared" ref="X17:AA17" si="68">X16-X14</f>
        <v>3100</v>
      </c>
      <c r="Y17" s="20">
        <f t="shared" si="68"/>
        <v>5045</v>
      </c>
      <c r="Z17" s="20"/>
      <c r="AA17" s="20">
        <f t="shared" si="68"/>
        <v>15050</v>
      </c>
      <c r="AB17" s="20"/>
      <c r="AC17" s="20">
        <f t="shared" ref="AC17:AF17" si="69">AC16-AC14</f>
        <v>14200</v>
      </c>
      <c r="AD17" s="20">
        <f t="shared" si="69"/>
        <v>15845</v>
      </c>
      <c r="AE17" s="20"/>
      <c r="AF17" s="20">
        <f t="shared" si="69"/>
        <v>1000</v>
      </c>
      <c r="AG17" s="20"/>
      <c r="AH17" s="20">
        <f t="shared" ref="AH17:AK17" si="70">AH16-AH14</f>
        <v>1100</v>
      </c>
      <c r="AI17" s="20">
        <f t="shared" si="70"/>
        <v>1300</v>
      </c>
      <c r="AJ17" s="20"/>
      <c r="AK17" s="20">
        <f t="shared" si="70"/>
        <v>1600</v>
      </c>
      <c r="AL17" s="20"/>
      <c r="AM17" s="20">
        <f t="shared" ref="AM17:AP17" si="71">AM16-AM14</f>
        <v>1750</v>
      </c>
      <c r="AN17" s="20">
        <f t="shared" si="71"/>
        <v>2000</v>
      </c>
      <c r="AO17" s="20"/>
      <c r="AP17" s="20">
        <f t="shared" si="71"/>
        <v>1600</v>
      </c>
      <c r="AQ17" s="20"/>
      <c r="AR17" s="20">
        <f t="shared" ref="AR17:AU17" si="72">AR16-AR14</f>
        <v>1250</v>
      </c>
      <c r="AS17" s="20">
        <f t="shared" si="72"/>
        <v>1750</v>
      </c>
      <c r="AT17" s="20"/>
      <c r="AU17" s="20">
        <f t="shared" si="72"/>
        <v>2500</v>
      </c>
      <c r="AV17" s="20"/>
      <c r="AW17" s="20">
        <f t="shared" ref="AW17" si="73">AW16-AW14</f>
        <v>1700</v>
      </c>
      <c r="AX17" s="20">
        <v>0</v>
      </c>
      <c r="AY17" s="20"/>
      <c r="AZ17" s="20">
        <f t="shared" ref="AZ17" si="74">AZ16-AZ14</f>
        <v>1050</v>
      </c>
      <c r="BA17" s="20"/>
      <c r="BB17" s="20">
        <f t="shared" ref="BB17:BE17" si="75">BB16-BB14</f>
        <v>1000</v>
      </c>
      <c r="BC17" s="20">
        <f t="shared" si="75"/>
        <v>725</v>
      </c>
      <c r="BD17" s="20"/>
      <c r="BE17" s="20">
        <f t="shared" si="75"/>
        <v>7750</v>
      </c>
      <c r="BF17" s="20"/>
      <c r="BG17" s="20">
        <f t="shared" ref="BG17:BJ17" si="76">BG16-BG14</f>
        <v>6800</v>
      </c>
      <c r="BH17" s="20">
        <f t="shared" si="76"/>
        <v>5775</v>
      </c>
      <c r="BI17" s="20"/>
      <c r="BJ17" s="20">
        <f t="shared" si="76"/>
        <v>1050</v>
      </c>
      <c r="BK17" s="20"/>
      <c r="BL17" s="20">
        <f t="shared" ref="BL17:BM17" si="77">BL16-BL14</f>
        <v>1000</v>
      </c>
      <c r="BM17" s="20">
        <f t="shared" si="77"/>
        <v>725</v>
      </c>
      <c r="BN17" s="20"/>
      <c r="BO17" s="20">
        <f>BO16-BO14</f>
        <v>1800</v>
      </c>
      <c r="BP17" s="20"/>
      <c r="BQ17" s="20">
        <f t="shared" ref="BQ17:BT17" si="78">BQ16-BQ14</f>
        <v>1700</v>
      </c>
      <c r="BR17" s="20">
        <f t="shared" si="78"/>
        <v>1800</v>
      </c>
      <c r="BS17" s="20">
        <f t="shared" si="78"/>
        <v>0</v>
      </c>
      <c r="BT17" s="20">
        <f t="shared" si="78"/>
        <v>2750</v>
      </c>
      <c r="BU17" s="20"/>
      <c r="BV17" s="20">
        <f t="shared" ref="BV17:BW17" si="79">BV16-BV14</f>
        <v>2900</v>
      </c>
      <c r="BW17" s="20">
        <f t="shared" si="79"/>
        <v>2500</v>
      </c>
      <c r="BX17" s="20"/>
      <c r="BY17" s="20">
        <f t="shared" ref="BY17" si="80">BY16-BY14</f>
        <v>2500</v>
      </c>
      <c r="BZ17" s="20"/>
      <c r="CA17" s="20">
        <f t="shared" ref="CA17" si="81">CA16-CA14</f>
        <v>1700</v>
      </c>
      <c r="CB17" s="20">
        <v>0</v>
      </c>
      <c r="CC17" s="20"/>
      <c r="CD17" s="20">
        <f t="shared" ref="CD17" si="82">CD16-CD14</f>
        <v>1700</v>
      </c>
      <c r="CE17" s="20"/>
      <c r="CF17" s="20">
        <f t="shared" ref="CF17:CI17" si="83">CF16-CF14</f>
        <v>1300</v>
      </c>
      <c r="CG17" s="20">
        <f t="shared" si="83"/>
        <v>1650</v>
      </c>
      <c r="CH17" s="20"/>
      <c r="CI17" s="20">
        <f t="shared" si="83"/>
        <v>1050</v>
      </c>
      <c r="CJ17" s="20"/>
      <c r="CK17" s="20">
        <f t="shared" ref="CK17:CL17" si="84">CK16-CK14</f>
        <v>1000</v>
      </c>
      <c r="CL17" s="20">
        <f t="shared" si="84"/>
        <v>725</v>
      </c>
      <c r="CM17" s="20"/>
      <c r="CN17" s="20">
        <f>CN16-CN14</f>
        <v>1800</v>
      </c>
      <c r="CO17" s="20"/>
      <c r="CP17" s="20">
        <f t="shared" ref="CP17:CS17" si="85">CP16-CP14</f>
        <v>1700</v>
      </c>
      <c r="CQ17" s="20">
        <f t="shared" si="85"/>
        <v>1800</v>
      </c>
      <c r="CR17" s="20"/>
      <c r="CS17" s="20">
        <f t="shared" si="85"/>
        <v>2750</v>
      </c>
      <c r="CT17" s="20"/>
      <c r="CU17" s="20">
        <f t="shared" ref="CU17:CV17" si="86">CU16-CU14</f>
        <v>2900</v>
      </c>
      <c r="CV17" s="20">
        <f t="shared" si="86"/>
        <v>2500</v>
      </c>
      <c r="CW17" s="20"/>
      <c r="CX17" s="20">
        <f t="shared" ref="CX17" si="87">CX16-CX14</f>
        <v>1700</v>
      </c>
      <c r="CY17" s="20"/>
      <c r="CZ17" s="20">
        <f t="shared" ref="CZ17:DC17" si="88">CZ16-CZ14</f>
        <v>1300</v>
      </c>
      <c r="DA17" s="20">
        <f t="shared" si="88"/>
        <v>1650</v>
      </c>
      <c r="DB17" s="20"/>
      <c r="DC17" s="20">
        <f t="shared" si="88"/>
        <v>7000</v>
      </c>
      <c r="DD17" s="20"/>
      <c r="DE17" s="20">
        <f t="shared" ref="DE17:DH17" si="89">DE16-DE14</f>
        <v>6500</v>
      </c>
      <c r="DF17" s="20">
        <f t="shared" si="89"/>
        <v>6500</v>
      </c>
      <c r="DG17" s="20"/>
      <c r="DH17" s="20">
        <f t="shared" si="89"/>
        <v>1050</v>
      </c>
      <c r="DI17" s="20"/>
      <c r="DJ17" s="20">
        <f t="shared" ref="DJ17:DM17" si="90">DJ16-DJ14</f>
        <v>1000</v>
      </c>
      <c r="DK17" s="20">
        <f t="shared" si="90"/>
        <v>725</v>
      </c>
      <c r="DL17" s="20"/>
      <c r="DM17" s="20">
        <f t="shared" si="90"/>
        <v>3500</v>
      </c>
      <c r="DN17" s="20"/>
      <c r="DO17" s="20">
        <f t="shared" ref="DO17:DR17" si="91">DO16-DO14</f>
        <v>3100</v>
      </c>
      <c r="DP17" s="20">
        <f t="shared" si="91"/>
        <v>5045</v>
      </c>
      <c r="DQ17" s="20"/>
      <c r="DR17" s="20">
        <f t="shared" si="91"/>
        <v>28650</v>
      </c>
      <c r="DS17" s="20"/>
      <c r="DT17" s="20">
        <f t="shared" ref="DT17:DW17" si="92">DT16-DT14</f>
        <v>26100</v>
      </c>
      <c r="DU17" s="20">
        <f t="shared" si="92"/>
        <v>25620</v>
      </c>
      <c r="DV17" s="20"/>
      <c r="DW17" s="20">
        <f t="shared" si="92"/>
        <v>1000</v>
      </c>
      <c r="DX17" s="20"/>
      <c r="DY17" s="20">
        <f t="shared" ref="DY17:EB17" si="93">DY16-DY14</f>
        <v>1100</v>
      </c>
      <c r="DZ17" s="20">
        <f t="shared" si="93"/>
        <v>1300</v>
      </c>
      <c r="EA17" s="20"/>
      <c r="EB17" s="20">
        <f t="shared" si="93"/>
        <v>1600</v>
      </c>
      <c r="EC17" s="20"/>
      <c r="ED17" s="20">
        <f t="shared" ref="ED17:EG17" si="94">ED16-ED14</f>
        <v>1750</v>
      </c>
      <c r="EE17" s="20">
        <f t="shared" si="94"/>
        <v>2000</v>
      </c>
      <c r="EF17" s="20"/>
      <c r="EG17" s="20">
        <f t="shared" si="94"/>
        <v>1600</v>
      </c>
      <c r="EH17" s="20"/>
      <c r="EI17" s="20">
        <f t="shared" ref="EI17:EL17" si="95">EI16-EI14</f>
        <v>1250</v>
      </c>
      <c r="EJ17" s="20">
        <f t="shared" si="95"/>
        <v>1750</v>
      </c>
      <c r="EK17" s="20"/>
      <c r="EL17" s="20">
        <f t="shared" si="95"/>
        <v>2750</v>
      </c>
      <c r="EM17" s="20"/>
      <c r="EN17" s="20">
        <f t="shared" ref="EN17:EO17" si="96">EN16-EN14</f>
        <v>2900</v>
      </c>
      <c r="EO17" s="20">
        <f t="shared" si="96"/>
        <v>2500</v>
      </c>
      <c r="EP17" s="20"/>
      <c r="EQ17" s="20">
        <f t="shared" ref="EQ17" si="97">EQ16-EQ14</f>
        <v>1700</v>
      </c>
      <c r="ER17" s="20"/>
      <c r="ES17" s="20">
        <f t="shared" ref="ES17:EV17" si="98">ES16-ES14</f>
        <v>1300</v>
      </c>
      <c r="ET17" s="20">
        <f t="shared" si="98"/>
        <v>1650</v>
      </c>
      <c r="EU17" s="20"/>
      <c r="EV17" s="20">
        <f t="shared" si="98"/>
        <v>7000</v>
      </c>
      <c r="EW17" s="20"/>
      <c r="EX17" s="20">
        <f t="shared" ref="EX17:FA17" si="99">EX16-EX14</f>
        <v>6500</v>
      </c>
      <c r="EY17" s="20">
        <f t="shared" si="99"/>
        <v>6500</v>
      </c>
      <c r="EZ17" s="20"/>
      <c r="FA17" s="20">
        <f t="shared" si="99"/>
        <v>15650</v>
      </c>
      <c r="FB17" s="20"/>
      <c r="FC17" s="20">
        <f t="shared" ref="FC17:FF17" si="100">FC16-FC14</f>
        <v>14800</v>
      </c>
      <c r="FD17" s="20">
        <f t="shared" si="100"/>
        <v>15700</v>
      </c>
      <c r="FE17" s="20"/>
      <c r="FF17" s="20">
        <f t="shared" si="100"/>
        <v>1700</v>
      </c>
      <c r="FG17" s="20"/>
      <c r="FH17" s="20">
        <f t="shared" ref="FH17:FK17" si="101">FH16-FH14</f>
        <v>1300</v>
      </c>
      <c r="FI17" s="20">
        <f t="shared" si="101"/>
        <v>1650</v>
      </c>
      <c r="FJ17" s="20"/>
      <c r="FK17" s="20">
        <f t="shared" si="101"/>
        <v>1050</v>
      </c>
      <c r="FL17" s="20"/>
      <c r="FM17" s="20">
        <f t="shared" ref="FM17:FN17" si="102">FM16-FM14</f>
        <v>1000</v>
      </c>
      <c r="FN17" s="20">
        <f t="shared" si="102"/>
        <v>725</v>
      </c>
      <c r="FO17" s="20"/>
      <c r="FP17" s="20">
        <f>FP16-FP14</f>
        <v>1800</v>
      </c>
      <c r="FQ17" s="20"/>
      <c r="FR17" s="20">
        <f t="shared" ref="FR17:FU17" si="103">FR16-FR14</f>
        <v>1700</v>
      </c>
      <c r="FS17" s="20">
        <f t="shared" si="103"/>
        <v>1800</v>
      </c>
      <c r="FT17" s="20"/>
      <c r="FU17" s="20">
        <f t="shared" si="103"/>
        <v>2750</v>
      </c>
      <c r="FV17" s="20"/>
      <c r="FW17" s="20">
        <f t="shared" ref="FW17:FZ17" si="104">FW16-FW14</f>
        <v>2900</v>
      </c>
      <c r="FX17" s="20">
        <f t="shared" si="104"/>
        <v>2500</v>
      </c>
      <c r="FY17" s="20"/>
      <c r="FZ17" s="20">
        <f t="shared" si="104"/>
        <v>7000</v>
      </c>
      <c r="GA17" s="20"/>
      <c r="GB17" s="20">
        <f t="shared" ref="GB17:GE17" si="105">GB16-GB14</f>
        <v>6500</v>
      </c>
      <c r="GC17" s="20">
        <f t="shared" si="105"/>
        <v>6500</v>
      </c>
      <c r="GD17" s="20"/>
      <c r="GE17" s="20">
        <f t="shared" si="105"/>
        <v>14300</v>
      </c>
      <c r="GF17" s="20"/>
      <c r="GG17" s="20">
        <f t="shared" ref="GG17:GJ17" si="106">GG16-GG14</f>
        <v>13400</v>
      </c>
      <c r="GH17" s="20">
        <f t="shared" si="106"/>
        <v>13175</v>
      </c>
      <c r="GI17" s="20"/>
      <c r="GJ17" s="20">
        <f t="shared" si="106"/>
        <v>3500</v>
      </c>
      <c r="GK17" s="20"/>
      <c r="GL17" s="20">
        <f t="shared" ref="GL17:GO17" si="107">GL16-GL14</f>
        <v>3100</v>
      </c>
      <c r="GM17" s="20">
        <f t="shared" si="107"/>
        <v>5045</v>
      </c>
      <c r="GN17" s="20"/>
      <c r="GO17" s="20">
        <f t="shared" si="107"/>
        <v>0</v>
      </c>
      <c r="GP17" s="20"/>
      <c r="GQ17" s="20">
        <f t="shared" ref="GQ17:GT17" si="108">GQ16-GQ14</f>
        <v>0</v>
      </c>
      <c r="GR17" s="20">
        <f t="shared" si="108"/>
        <v>0</v>
      </c>
      <c r="GS17" s="20"/>
      <c r="GT17" s="20">
        <f t="shared" si="108"/>
        <v>1050</v>
      </c>
      <c r="GU17" s="20"/>
      <c r="GV17" s="20">
        <f t="shared" ref="GV17:GW17" si="109">GV16-GV14</f>
        <v>1000</v>
      </c>
      <c r="GW17" s="20">
        <f t="shared" si="109"/>
        <v>725</v>
      </c>
      <c r="GX17" s="20"/>
      <c r="GY17" s="20">
        <f>GY16-GY14</f>
        <v>1800</v>
      </c>
      <c r="GZ17" s="20"/>
      <c r="HA17" s="20">
        <f t="shared" ref="HA17:HD17" si="110">HA16-HA14</f>
        <v>1700</v>
      </c>
      <c r="HB17" s="20">
        <f t="shared" si="110"/>
        <v>1800</v>
      </c>
      <c r="HC17" s="20"/>
      <c r="HD17" s="20">
        <f t="shared" si="110"/>
        <v>2750</v>
      </c>
      <c r="HE17" s="20"/>
      <c r="HF17" s="20">
        <f t="shared" ref="HF17:HG17" si="111">HF16-HF14</f>
        <v>2900</v>
      </c>
      <c r="HG17" s="20">
        <f t="shared" si="111"/>
        <v>2500</v>
      </c>
      <c r="HH17" s="20"/>
      <c r="HI17" s="20">
        <f t="shared" ref="HI17" si="112">HI16-HI14</f>
        <v>2500</v>
      </c>
      <c r="HJ17" s="20"/>
      <c r="HK17" s="20">
        <f t="shared" ref="HK17" si="113">HK16-HK14</f>
        <v>1700</v>
      </c>
      <c r="HL17" s="20">
        <v>0</v>
      </c>
      <c r="HM17" s="20"/>
      <c r="HN17" s="20">
        <f t="shared" ref="HN17" si="114">HN16-HN14</f>
        <v>1700</v>
      </c>
      <c r="HO17" s="20"/>
      <c r="HP17" s="20">
        <f t="shared" ref="HP17:HS17" si="115">HP16-HP14</f>
        <v>1300</v>
      </c>
      <c r="HQ17" s="20">
        <f t="shared" si="115"/>
        <v>1650</v>
      </c>
      <c r="HR17" s="20"/>
      <c r="HS17" s="20">
        <f t="shared" si="115"/>
        <v>1050</v>
      </c>
      <c r="HT17" s="20"/>
      <c r="HU17" s="20">
        <f t="shared" ref="HU17:HX17" si="116">HU16-HU14</f>
        <v>1000</v>
      </c>
      <c r="HV17" s="20">
        <f t="shared" si="116"/>
        <v>725</v>
      </c>
      <c r="HW17" s="20"/>
      <c r="HX17" s="20">
        <f t="shared" si="116"/>
        <v>14350</v>
      </c>
      <c r="HY17" s="20"/>
      <c r="HZ17" s="20">
        <f t="shared" ref="HZ17:IC17" si="117">HZ16-HZ14</f>
        <v>12700</v>
      </c>
      <c r="IA17" s="20">
        <f t="shared" si="117"/>
        <v>12445</v>
      </c>
      <c r="IB17" s="20"/>
      <c r="IC17" s="20">
        <f t="shared" si="117"/>
        <v>0</v>
      </c>
      <c r="ID17" s="20"/>
      <c r="IE17" s="20">
        <f t="shared" ref="IE17:IH17" si="118">IE16-IE14</f>
        <v>0</v>
      </c>
      <c r="IF17" s="20">
        <f t="shared" si="118"/>
        <v>0</v>
      </c>
      <c r="IG17" s="20"/>
      <c r="IH17" s="20">
        <f t="shared" si="118"/>
        <v>1050</v>
      </c>
      <c r="II17" s="20"/>
      <c r="IJ17" s="20">
        <f t="shared" ref="IJ17:IK17" si="119">IJ16-IJ14</f>
        <v>1000</v>
      </c>
      <c r="IK17" s="20">
        <f t="shared" si="119"/>
        <v>725</v>
      </c>
      <c r="IL17" s="20"/>
      <c r="IM17" s="20">
        <f>IM16-IM14</f>
        <v>1800</v>
      </c>
      <c r="IN17" s="20"/>
      <c r="IO17" s="20">
        <f t="shared" ref="IO17:IR17" si="120">IO16-IO14</f>
        <v>1700</v>
      </c>
      <c r="IP17" s="20">
        <f t="shared" si="120"/>
        <v>1800</v>
      </c>
      <c r="IQ17" s="20"/>
      <c r="IR17" s="20">
        <f t="shared" si="120"/>
        <v>2750</v>
      </c>
      <c r="IS17" s="20"/>
      <c r="IT17" s="20">
        <f t="shared" ref="IT17:IU17" si="121">IT16-IT14</f>
        <v>2900</v>
      </c>
      <c r="IU17" s="20">
        <f t="shared" si="121"/>
        <v>2500</v>
      </c>
      <c r="IV17" s="20"/>
      <c r="IW17" s="20">
        <f t="shared" ref="IW17" si="122">IW16-IW14</f>
        <v>2500</v>
      </c>
      <c r="IX17" s="20"/>
      <c r="IY17" s="20">
        <f t="shared" ref="IY17" si="123">IY16-IY14</f>
        <v>1700</v>
      </c>
      <c r="IZ17" s="20">
        <v>0</v>
      </c>
      <c r="JA17" s="20"/>
      <c r="JB17" s="20">
        <f t="shared" ref="JB17" si="124">JB16-JB14</f>
        <v>1700</v>
      </c>
      <c r="JC17" s="20"/>
      <c r="JD17" s="20">
        <f t="shared" ref="JD17:JG17" si="125">JD16-JD14</f>
        <v>1300</v>
      </c>
      <c r="JE17" s="20">
        <f t="shared" si="125"/>
        <v>1650</v>
      </c>
      <c r="JF17" s="20"/>
      <c r="JG17" s="20">
        <f t="shared" si="125"/>
        <v>1050</v>
      </c>
      <c r="JH17" s="20"/>
      <c r="JI17" s="20">
        <f t="shared" ref="JI17:JJ17" si="126">JI16-JI14</f>
        <v>1000</v>
      </c>
      <c r="JJ17" s="20">
        <f t="shared" si="126"/>
        <v>725</v>
      </c>
      <c r="JK17" s="20"/>
      <c r="JL17" s="20">
        <f>JL16-JL14</f>
        <v>1800</v>
      </c>
      <c r="JM17" s="20"/>
      <c r="JN17" s="20">
        <f t="shared" ref="JN17:JQ17" si="127">JN16-JN14</f>
        <v>1700</v>
      </c>
      <c r="JO17" s="20">
        <f t="shared" si="127"/>
        <v>1800</v>
      </c>
      <c r="JP17" s="20"/>
      <c r="JQ17" s="20">
        <f t="shared" si="127"/>
        <v>12650</v>
      </c>
      <c r="JR17" s="20"/>
      <c r="JS17" s="20">
        <f t="shared" ref="JS17:JV17" si="128">JS16-JS14</f>
        <v>11300</v>
      </c>
      <c r="JT17" s="20">
        <f t="shared" si="128"/>
        <v>9200</v>
      </c>
      <c r="JU17" s="20"/>
      <c r="JV17" s="20">
        <f t="shared" si="128"/>
        <v>650</v>
      </c>
      <c r="JW17" s="20"/>
      <c r="JX17" s="20">
        <f t="shared" ref="JX17:KA17" si="129">JX16-JX14</f>
        <v>775</v>
      </c>
      <c r="JY17" s="20">
        <f t="shared" si="129"/>
        <v>780</v>
      </c>
      <c r="JZ17" s="20"/>
      <c r="KA17" s="20">
        <f t="shared" si="129"/>
        <v>1000</v>
      </c>
      <c r="KB17" s="20"/>
      <c r="KC17" s="20">
        <f t="shared" ref="KC17:KF17" si="130">KC16-KC14</f>
        <v>1100</v>
      </c>
      <c r="KD17" s="20">
        <f t="shared" si="130"/>
        <v>1300</v>
      </c>
      <c r="KE17" s="20"/>
      <c r="KF17" s="20">
        <f t="shared" si="130"/>
        <v>2750</v>
      </c>
      <c r="KG17" s="20"/>
      <c r="KH17" s="20">
        <f t="shared" ref="KH17:KK17" si="131">KH16-KH14</f>
        <v>2900</v>
      </c>
      <c r="KI17" s="20">
        <f t="shared" si="131"/>
        <v>2500</v>
      </c>
      <c r="KJ17" s="20"/>
      <c r="KK17" s="20">
        <f t="shared" si="131"/>
        <v>1050</v>
      </c>
      <c r="KL17" s="20"/>
      <c r="KM17" s="20">
        <f t="shared" ref="KM17:KP17" si="132">KM16-KM14</f>
        <v>1000</v>
      </c>
      <c r="KN17" s="20">
        <f t="shared" si="132"/>
        <v>725</v>
      </c>
      <c r="KO17" s="20"/>
      <c r="KP17" s="20">
        <f t="shared" si="132"/>
        <v>5450</v>
      </c>
      <c r="KQ17" s="20"/>
      <c r="KR17" s="20">
        <f t="shared" ref="KR17:KU17" si="133">KR16-KR14</f>
        <v>5775</v>
      </c>
      <c r="KS17" s="20">
        <f t="shared" si="133"/>
        <v>5305</v>
      </c>
      <c r="KT17" s="20"/>
      <c r="KU17" s="20">
        <f t="shared" si="133"/>
        <v>113850</v>
      </c>
      <c r="KV17" s="20"/>
      <c r="KW17" s="20">
        <f t="shared" ref="KW17:KX17" si="134">KW16-KW14</f>
        <v>105075</v>
      </c>
      <c r="KX17" s="20">
        <f t="shared" si="134"/>
        <v>103065</v>
      </c>
    </row>
    <row r="18" spans="6:311" ht="15.75" x14ac:dyDescent="0.25">
      <c r="F18" s="21" t="s">
        <v>129</v>
      </c>
      <c r="G18" s="22"/>
      <c r="H18" s="23"/>
      <c r="I18" s="22"/>
      <c r="J18" s="24"/>
      <c r="K18" s="2"/>
      <c r="L18" s="22"/>
      <c r="M18" s="23"/>
      <c r="N18" s="22"/>
      <c r="O18" s="24"/>
      <c r="P18" s="2"/>
      <c r="Q18" s="22"/>
      <c r="R18" s="23"/>
      <c r="S18" s="22"/>
      <c r="T18" s="24"/>
      <c r="U18" s="2"/>
      <c r="V18" s="22"/>
      <c r="W18" s="23"/>
      <c r="X18" s="22"/>
      <c r="Y18" s="24"/>
      <c r="Z18" s="2"/>
      <c r="AA18" s="22"/>
      <c r="AB18" s="23"/>
      <c r="AC18" s="22"/>
      <c r="AD18" s="24"/>
      <c r="AE18" s="2"/>
      <c r="AF18" s="22"/>
      <c r="AG18" s="23"/>
      <c r="AH18" s="22"/>
      <c r="AI18" s="24"/>
      <c r="AJ18" s="2"/>
      <c r="AK18" s="22"/>
      <c r="AL18" s="23"/>
      <c r="AM18" s="22"/>
      <c r="AN18" s="24"/>
      <c r="AO18" s="2"/>
      <c r="AP18" s="22"/>
      <c r="AQ18" s="23"/>
      <c r="AR18" s="22"/>
      <c r="AS18" s="24"/>
      <c r="AT18" s="2"/>
      <c r="AU18" s="22"/>
      <c r="AV18" s="23"/>
      <c r="AW18" s="22"/>
      <c r="AX18" s="24"/>
      <c r="AY18" s="2"/>
      <c r="AZ18" s="22"/>
      <c r="BA18" s="23"/>
      <c r="BB18" s="22"/>
      <c r="BC18" s="24"/>
      <c r="BD18" s="2"/>
      <c r="BE18" s="22"/>
      <c r="BF18" s="23"/>
      <c r="BG18" s="22"/>
      <c r="BH18" s="24"/>
      <c r="BI18" s="2"/>
      <c r="BJ18" s="22"/>
      <c r="BK18" s="23"/>
      <c r="BL18" s="22"/>
      <c r="BM18" s="24"/>
      <c r="BN18" s="2"/>
      <c r="BO18" s="22"/>
      <c r="BP18" s="23"/>
      <c r="BQ18" s="22"/>
      <c r="BR18" s="24"/>
      <c r="BS18" s="2"/>
      <c r="BT18" s="22"/>
      <c r="BU18" s="23"/>
      <c r="BV18" s="22"/>
      <c r="BW18" s="24"/>
      <c r="BX18" s="22"/>
      <c r="BY18" s="22"/>
      <c r="BZ18" s="23"/>
      <c r="CA18" s="22"/>
      <c r="CB18" s="24"/>
      <c r="CC18" s="2"/>
      <c r="CD18" s="22"/>
      <c r="CE18" s="23"/>
      <c r="CF18" s="22"/>
      <c r="CG18" s="24"/>
      <c r="CH18" s="2"/>
      <c r="CI18" s="22"/>
      <c r="CJ18" s="23"/>
      <c r="CK18" s="22"/>
      <c r="CL18" s="24"/>
      <c r="CM18" s="2"/>
      <c r="CN18" s="22"/>
      <c r="CO18" s="23"/>
      <c r="CP18" s="22"/>
      <c r="CQ18" s="24"/>
      <c r="CR18" s="2"/>
      <c r="CS18" s="22"/>
      <c r="CT18" s="23"/>
      <c r="CU18" s="22"/>
      <c r="CV18" s="24"/>
      <c r="CW18" s="22"/>
      <c r="CX18" s="22"/>
      <c r="CY18" s="23"/>
      <c r="CZ18" s="22"/>
      <c r="DA18" s="24"/>
      <c r="DB18" s="2"/>
      <c r="DC18" s="22"/>
      <c r="DD18" s="23"/>
      <c r="DE18" s="22"/>
      <c r="DF18" s="24"/>
      <c r="DG18" s="2"/>
      <c r="DH18" s="22"/>
      <c r="DI18" s="23"/>
      <c r="DJ18" s="22"/>
      <c r="DK18" s="24"/>
      <c r="DL18" s="2"/>
      <c r="DM18" s="22"/>
      <c r="DN18" s="23"/>
      <c r="DO18" s="22"/>
      <c r="DP18" s="24"/>
      <c r="DQ18" s="2"/>
      <c r="DR18" s="22"/>
      <c r="DS18" s="23"/>
      <c r="DT18" s="22"/>
      <c r="DU18" s="24"/>
      <c r="DV18" s="2"/>
      <c r="DW18" s="22"/>
      <c r="DX18" s="23"/>
      <c r="DY18" s="22"/>
      <c r="DZ18" s="24"/>
      <c r="EA18" s="2"/>
      <c r="EB18" s="22"/>
      <c r="EC18" s="23"/>
      <c r="ED18" s="22"/>
      <c r="EE18" s="24"/>
      <c r="EF18" s="2"/>
      <c r="EG18" s="22"/>
      <c r="EH18" s="23"/>
      <c r="EI18" s="22"/>
      <c r="EJ18" s="24"/>
      <c r="EK18" s="2"/>
      <c r="EL18" s="22"/>
      <c r="EM18" s="23"/>
      <c r="EN18" s="22"/>
      <c r="EO18" s="24"/>
      <c r="EP18" s="22"/>
      <c r="EQ18" s="22"/>
      <c r="ER18" s="23"/>
      <c r="ES18" s="22"/>
      <c r="ET18" s="24"/>
      <c r="EU18" s="2"/>
      <c r="EV18" s="22"/>
      <c r="EW18" s="23"/>
      <c r="EX18" s="22"/>
      <c r="EY18" s="24"/>
      <c r="EZ18" s="2"/>
      <c r="FA18" s="22"/>
      <c r="FB18" s="23"/>
      <c r="FC18" s="22"/>
      <c r="FD18" s="24"/>
      <c r="FE18" s="2"/>
      <c r="FF18" s="22"/>
      <c r="FG18" s="23"/>
      <c r="FH18" s="22"/>
      <c r="FI18" s="24"/>
      <c r="FJ18" s="2"/>
      <c r="FK18" s="22"/>
      <c r="FL18" s="23"/>
      <c r="FM18" s="22"/>
      <c r="FN18" s="24"/>
      <c r="FO18" s="2"/>
      <c r="FP18" s="22"/>
      <c r="FQ18" s="23"/>
      <c r="FR18" s="22"/>
      <c r="FS18" s="24"/>
      <c r="FT18" s="2"/>
      <c r="FU18" s="22"/>
      <c r="FV18" s="23"/>
      <c r="FW18" s="22"/>
      <c r="FX18" s="24"/>
      <c r="FY18" s="2"/>
      <c r="FZ18" s="22"/>
      <c r="GA18" s="23"/>
      <c r="GB18" s="22"/>
      <c r="GC18" s="24"/>
      <c r="GD18" s="2"/>
      <c r="GE18" s="22"/>
      <c r="GF18" s="23"/>
      <c r="GG18" s="22"/>
      <c r="GH18" s="24"/>
      <c r="GI18" s="2"/>
      <c r="GJ18" s="22"/>
      <c r="GK18" s="23"/>
      <c r="GL18" s="22"/>
      <c r="GM18" s="24"/>
      <c r="GN18" s="2"/>
      <c r="GO18" s="22"/>
      <c r="GP18" s="23"/>
      <c r="GQ18" s="22"/>
      <c r="GR18" s="24"/>
      <c r="GS18" s="2"/>
      <c r="GT18" s="22"/>
      <c r="GU18" s="23"/>
      <c r="GV18" s="22"/>
      <c r="GW18" s="24"/>
      <c r="GX18" s="2"/>
      <c r="GY18" s="22"/>
      <c r="GZ18" s="23"/>
      <c r="HA18" s="22"/>
      <c r="HB18" s="24"/>
      <c r="HC18" s="2"/>
      <c r="HD18" s="22"/>
      <c r="HE18" s="23"/>
      <c r="HF18" s="22"/>
      <c r="HG18" s="24"/>
      <c r="HH18" s="22"/>
      <c r="HI18" s="22"/>
      <c r="HJ18" s="23"/>
      <c r="HK18" s="22"/>
      <c r="HL18" s="24"/>
      <c r="HM18" s="2"/>
      <c r="HN18" s="22"/>
      <c r="HO18" s="23"/>
      <c r="HP18" s="22"/>
      <c r="HQ18" s="24"/>
      <c r="HR18" s="2"/>
      <c r="HS18" s="22"/>
      <c r="HT18" s="23"/>
      <c r="HU18" s="22"/>
      <c r="HV18" s="24"/>
      <c r="HW18" s="2"/>
      <c r="HX18" s="22"/>
      <c r="HY18" s="23"/>
      <c r="HZ18" s="22"/>
      <c r="IA18" s="24"/>
      <c r="IB18" s="2"/>
      <c r="IC18" s="22"/>
      <c r="ID18" s="23"/>
      <c r="IE18" s="22"/>
      <c r="IF18" s="22"/>
      <c r="IG18" s="2"/>
      <c r="IH18" s="22"/>
      <c r="II18" s="23"/>
      <c r="IJ18" s="22"/>
      <c r="IK18" s="24"/>
      <c r="IL18" s="2"/>
      <c r="IM18" s="22"/>
      <c r="IN18" s="23"/>
      <c r="IO18" s="22"/>
      <c r="IP18" s="24"/>
      <c r="IQ18" s="2"/>
      <c r="IR18" s="22"/>
      <c r="IS18" s="23"/>
      <c r="IT18" s="22"/>
      <c r="IU18" s="24"/>
      <c r="IV18" s="22"/>
      <c r="IW18" s="22"/>
      <c r="IX18" s="23"/>
      <c r="IY18" s="22"/>
      <c r="IZ18" s="24"/>
      <c r="JA18" s="2"/>
      <c r="JB18" s="22"/>
      <c r="JC18" s="23"/>
      <c r="JD18" s="22"/>
      <c r="JE18" s="24"/>
      <c r="JF18" s="2"/>
      <c r="JG18" s="22"/>
      <c r="JH18" s="23"/>
      <c r="JI18" s="22"/>
      <c r="JJ18" s="24"/>
      <c r="JK18" s="2"/>
      <c r="JL18" s="22"/>
      <c r="JM18" s="23"/>
      <c r="JN18" s="22"/>
      <c r="JO18" s="24"/>
      <c r="JP18" s="2"/>
      <c r="JQ18" s="22"/>
      <c r="JR18" s="23"/>
      <c r="JS18" s="22"/>
      <c r="JT18" s="24"/>
      <c r="JU18" s="2"/>
      <c r="JV18" s="22"/>
      <c r="JW18" s="23"/>
      <c r="JX18" s="22"/>
      <c r="JY18" s="24"/>
      <c r="JZ18" s="2"/>
      <c r="KA18" s="22"/>
      <c r="KB18" s="23"/>
      <c r="KC18" s="22"/>
      <c r="KD18" s="24"/>
      <c r="KE18" s="2"/>
      <c r="KF18" s="22"/>
      <c r="KG18" s="23"/>
      <c r="KH18" s="22"/>
      <c r="KI18" s="24"/>
      <c r="KJ18" s="2"/>
      <c r="KK18" s="22"/>
      <c r="KL18" s="23"/>
      <c r="KM18" s="22"/>
      <c r="KN18" s="24"/>
      <c r="KO18" s="2"/>
      <c r="KP18" s="22"/>
      <c r="KQ18" s="23"/>
      <c r="KR18" s="22"/>
      <c r="KS18" s="24"/>
      <c r="KT18" s="2"/>
      <c r="KU18" s="22"/>
      <c r="KV18" s="23"/>
      <c r="KW18" s="22"/>
      <c r="KX18" s="24"/>
    </row>
    <row r="19" spans="6:311" x14ac:dyDescent="0.25">
      <c r="F19" s="25" t="s">
        <v>130</v>
      </c>
      <c r="G19" s="26">
        <f t="shared" ref="G19:J21" si="135">IFERROR(G13/G$12,0)</f>
        <v>0.61224489795918369</v>
      </c>
      <c r="H19" s="26"/>
      <c r="I19" s="26">
        <f t="shared" si="135"/>
        <v>0.76142131979695427</v>
      </c>
      <c r="J19" s="27">
        <f t="shared" si="135"/>
        <v>0.70886075949367089</v>
      </c>
      <c r="K19" s="2"/>
      <c r="L19" s="26">
        <f t="shared" ref="L19:O21" si="136">IFERROR(L13/L$12,0)</f>
        <v>0.81081081081081086</v>
      </c>
      <c r="M19" s="26"/>
      <c r="N19" s="26">
        <f t="shared" si="136"/>
        <v>0.53404539385847793</v>
      </c>
      <c r="O19" s="27">
        <f t="shared" si="136"/>
        <v>0.80536912751677847</v>
      </c>
      <c r="P19" s="2"/>
      <c r="Q19" s="26">
        <f t="shared" ref="Q19:T21" si="137">IFERROR(Q13/Q$12,0)</f>
        <v>0.75862068965517238</v>
      </c>
      <c r="R19" s="26"/>
      <c r="S19" s="26">
        <f t="shared" si="137"/>
        <v>0.80536912751677847</v>
      </c>
      <c r="T19" s="27">
        <f t="shared" si="137"/>
        <v>0.68965517241379315</v>
      </c>
      <c r="U19" s="2"/>
      <c r="V19" s="26">
        <f t="shared" ref="V19:Y21" si="138">IFERROR(V13/V$12,0)</f>
        <v>0.89743589743589747</v>
      </c>
      <c r="W19" s="26"/>
      <c r="X19" s="26">
        <f t="shared" si="138"/>
        <v>0.75</v>
      </c>
      <c r="Y19" s="27">
        <f t="shared" si="138"/>
        <v>0.92592592592592593</v>
      </c>
      <c r="Z19" s="2"/>
      <c r="AA19" s="26">
        <f t="shared" ref="AA19:AD21" si="139">IFERROR(AA13/AA$12,0)</f>
        <v>0.79826732673267331</v>
      </c>
      <c r="AB19" s="26"/>
      <c r="AC19" s="26">
        <f t="shared" si="139"/>
        <v>0.66301703163017034</v>
      </c>
      <c r="AD19" s="27">
        <f t="shared" si="139"/>
        <v>0.81241184767277852</v>
      </c>
      <c r="AE19" s="2"/>
      <c r="AF19" s="26">
        <f t="shared" ref="AF19:AI21" si="140">IFERROR(AF13/AF$12,0)</f>
        <v>0.53691275167785235</v>
      </c>
      <c r="AG19" s="26"/>
      <c r="AH19" s="26">
        <f t="shared" si="140"/>
        <v>0.67114093959731547</v>
      </c>
      <c r="AI19" s="27">
        <f t="shared" si="140"/>
        <v>0.73825503355704702</v>
      </c>
      <c r="AJ19" s="2"/>
      <c r="AK19" s="26">
        <f t="shared" ref="AK19:AN21" si="141">IFERROR(AK13/AK$12,0)</f>
        <v>0.63025210084033612</v>
      </c>
      <c r="AL19" s="26"/>
      <c r="AM19" s="26">
        <f t="shared" si="141"/>
        <v>0.77272727272727271</v>
      </c>
      <c r="AN19" s="27">
        <f t="shared" si="141"/>
        <v>0.79166666666666663</v>
      </c>
      <c r="AO19" s="2"/>
      <c r="AP19" s="26">
        <f t="shared" ref="AP19:AS21" si="142">IFERROR(AP13/AP$12,0)</f>
        <v>0.65656565656565657</v>
      </c>
      <c r="AQ19" s="26"/>
      <c r="AR19" s="26">
        <f t="shared" si="142"/>
        <v>0.55555555555555558</v>
      </c>
      <c r="AS19" s="27">
        <f t="shared" si="142"/>
        <v>0.86294416243654826</v>
      </c>
      <c r="AT19" s="2"/>
      <c r="AU19" s="26">
        <f t="shared" ref="AU19:AX21" si="143">IFERROR(AU13/AU$12,0)</f>
        <v>0.63091482649842268</v>
      </c>
      <c r="AV19" s="26"/>
      <c r="AW19" s="26">
        <f t="shared" si="143"/>
        <v>0.44025157232704404</v>
      </c>
      <c r="AX19" s="27">
        <f t="shared" si="143"/>
        <v>0</v>
      </c>
      <c r="AY19" s="2"/>
      <c r="AZ19" s="26">
        <f t="shared" ref="AZ19:BC21" si="144">IFERROR(AZ13/AZ$12,0)</f>
        <v>0.68027210884353739</v>
      </c>
      <c r="BA19" s="26"/>
      <c r="BB19" s="26">
        <f t="shared" si="144"/>
        <v>0.64189189189189189</v>
      </c>
      <c r="BC19" s="27">
        <f t="shared" si="144"/>
        <v>0.41666666666666669</v>
      </c>
      <c r="BD19" s="2"/>
      <c r="BE19" s="26">
        <f t="shared" ref="BE19:BH21" si="145">IFERROR(BE13/BE$12,0)</f>
        <v>0.62917063870352719</v>
      </c>
      <c r="BF19" s="26"/>
      <c r="BG19" s="26">
        <f t="shared" si="145"/>
        <v>0.59535333978702809</v>
      </c>
      <c r="BH19" s="27">
        <f t="shared" si="145"/>
        <v>0.73654390934844194</v>
      </c>
      <c r="BI19" s="2"/>
      <c r="BJ19" s="26">
        <f t="shared" ref="BJ19:BM21" si="146">IFERROR(BJ13/BJ$12,0)</f>
        <v>0.68027210884353739</v>
      </c>
      <c r="BK19" s="26"/>
      <c r="BL19" s="26">
        <f t="shared" si="146"/>
        <v>0.64189189189189189</v>
      </c>
      <c r="BM19" s="27">
        <f t="shared" si="146"/>
        <v>0.41666666666666669</v>
      </c>
      <c r="BN19" s="2"/>
      <c r="BO19" s="26">
        <f t="shared" ref="BO19:BR21" si="147">IFERROR(BO13/BO$12,0)</f>
        <v>0.61224489795918369</v>
      </c>
      <c r="BP19" s="26"/>
      <c r="BQ19" s="26">
        <f t="shared" si="147"/>
        <v>0.76142131979695427</v>
      </c>
      <c r="BR19" s="27">
        <f t="shared" si="147"/>
        <v>0.70886075949367089</v>
      </c>
      <c r="BS19" s="2"/>
      <c r="BT19" s="26">
        <f t="shared" ref="BT19:BW21" si="148">IFERROR(BT13/BT$12,0)</f>
        <v>0.75862068965517238</v>
      </c>
      <c r="BU19" s="26"/>
      <c r="BV19" s="26">
        <f t="shared" si="148"/>
        <v>0.80536912751677847</v>
      </c>
      <c r="BW19" s="27">
        <f t="shared" si="148"/>
        <v>0.68965517241379315</v>
      </c>
      <c r="BX19" s="26"/>
      <c r="BY19" s="26">
        <f t="shared" ref="BY19:CB21" si="149">IFERROR(BY13/BY$12,0)</f>
        <v>0.63091482649842268</v>
      </c>
      <c r="BZ19" s="26"/>
      <c r="CA19" s="26">
        <f t="shared" si="149"/>
        <v>0.44025157232704404</v>
      </c>
      <c r="CB19" s="27">
        <f t="shared" si="149"/>
        <v>0</v>
      </c>
      <c r="CC19" s="2"/>
      <c r="CD19" s="26">
        <f t="shared" ref="CD19:CG21" si="150">IFERROR(CD13/CD$12,0)</f>
        <v>0.67796610169491522</v>
      </c>
      <c r="CE19" s="26"/>
      <c r="CF19" s="26">
        <f t="shared" si="150"/>
        <v>0.59459459459459463</v>
      </c>
      <c r="CG19" s="27">
        <f t="shared" si="150"/>
        <v>0.80555555555555558</v>
      </c>
      <c r="CH19" s="2"/>
      <c r="CI19" s="26">
        <f t="shared" ref="CI19:CL21" si="151">IFERROR(CI13/CI$12,0)</f>
        <v>0.68027210884353739</v>
      </c>
      <c r="CJ19" s="26"/>
      <c r="CK19" s="26">
        <f t="shared" si="151"/>
        <v>0.64189189189189189</v>
      </c>
      <c r="CL19" s="27">
        <f t="shared" si="151"/>
        <v>0.41666666666666669</v>
      </c>
      <c r="CM19" s="2"/>
      <c r="CN19" s="26">
        <f t="shared" ref="CN19:CQ21" si="152">IFERROR(CN13/CN$12,0)</f>
        <v>0.61224489795918369</v>
      </c>
      <c r="CO19" s="26"/>
      <c r="CP19" s="26">
        <f t="shared" si="152"/>
        <v>0.76142131979695427</v>
      </c>
      <c r="CQ19" s="27">
        <f t="shared" si="152"/>
        <v>0.70886075949367089</v>
      </c>
      <c r="CR19" s="2"/>
      <c r="CS19" s="26">
        <f t="shared" ref="CS19:CV21" si="153">IFERROR(CS13/CS$12,0)</f>
        <v>0.75862068965517238</v>
      </c>
      <c r="CT19" s="26"/>
      <c r="CU19" s="26">
        <f t="shared" si="153"/>
        <v>0.80536912751677847</v>
      </c>
      <c r="CV19" s="27">
        <f t="shared" si="153"/>
        <v>0.68965517241379315</v>
      </c>
      <c r="CW19" s="26"/>
      <c r="CX19" s="26">
        <f t="shared" ref="CX19:DA21" si="154">IFERROR(CX13/CX$12,0)</f>
        <v>0.67796610169491522</v>
      </c>
      <c r="CY19" s="26"/>
      <c r="CZ19" s="26">
        <f t="shared" si="154"/>
        <v>0.59459459459459463</v>
      </c>
      <c r="DA19" s="27">
        <f t="shared" si="154"/>
        <v>0.80555555555555558</v>
      </c>
      <c r="DB19" s="2"/>
      <c r="DC19" s="26">
        <f t="shared" ref="DC19:DF21" si="155">IFERROR(DC13/DC$12,0)</f>
        <v>0.81081081081081086</v>
      </c>
      <c r="DD19" s="26"/>
      <c r="DE19" s="26">
        <f t="shared" si="155"/>
        <v>0.53404539385847793</v>
      </c>
      <c r="DF19" s="27">
        <f t="shared" si="155"/>
        <v>0.80536912751677847</v>
      </c>
      <c r="DG19" s="2"/>
      <c r="DH19" s="26">
        <f t="shared" ref="DH19:DK21" si="156">IFERROR(DH13/DH$12,0)</f>
        <v>0.68027210884353739</v>
      </c>
      <c r="DI19" s="26"/>
      <c r="DJ19" s="26">
        <f t="shared" si="156"/>
        <v>0.6462585034013606</v>
      </c>
      <c r="DK19" s="27">
        <f t="shared" si="156"/>
        <v>0.41666666666666669</v>
      </c>
      <c r="DL19" s="2"/>
      <c r="DM19" s="26">
        <f t="shared" ref="DM19:DP21" si="157">IFERROR(DM13/DM$12,0)</f>
        <v>0.89743589743589747</v>
      </c>
      <c r="DN19" s="26"/>
      <c r="DO19" s="26">
        <f t="shared" si="157"/>
        <v>0.77319587628865982</v>
      </c>
      <c r="DP19" s="27">
        <f t="shared" si="157"/>
        <v>0.96153846153846156</v>
      </c>
      <c r="DQ19" s="2"/>
      <c r="DR19" s="26">
        <f t="shared" ref="DR19:DU21" si="158">IFERROR(DR13/DR$12,0)</f>
        <v>0.73739887990043562</v>
      </c>
      <c r="DS19" s="26"/>
      <c r="DT19" s="26">
        <f t="shared" si="158"/>
        <v>0.65224063842848379</v>
      </c>
      <c r="DU19" s="27">
        <f t="shared" si="158"/>
        <v>0.75</v>
      </c>
      <c r="DV19" s="2"/>
      <c r="DW19" s="26">
        <f t="shared" ref="DW19:DZ21" si="159">IFERROR(DW13/DW$12,0)</f>
        <v>0.53691275167785235</v>
      </c>
      <c r="DX19" s="26"/>
      <c r="DY19" s="26">
        <f t="shared" si="159"/>
        <v>0.67114093959731547</v>
      </c>
      <c r="DZ19" s="27">
        <f t="shared" si="159"/>
        <v>0.73825503355704702</v>
      </c>
      <c r="EA19" s="2"/>
      <c r="EB19" s="26">
        <f t="shared" ref="EB19:EE21" si="160">IFERROR(EB13/EB$12,0)</f>
        <v>0.63025210084033612</v>
      </c>
      <c r="EC19" s="26"/>
      <c r="ED19" s="26">
        <f t="shared" si="160"/>
        <v>0.77272727272727271</v>
      </c>
      <c r="EE19" s="27">
        <f t="shared" si="160"/>
        <v>0.79166666666666663</v>
      </c>
      <c r="EF19" s="2"/>
      <c r="EG19" s="26">
        <f t="shared" ref="EG19:EJ21" si="161">IFERROR(EG13/EG$12,0)</f>
        <v>0.65656565656565657</v>
      </c>
      <c r="EH19" s="26"/>
      <c r="EI19" s="26">
        <f t="shared" si="161"/>
        <v>0.55555555555555558</v>
      </c>
      <c r="EJ19" s="27">
        <f t="shared" si="161"/>
        <v>0.86294416243654826</v>
      </c>
      <c r="EK19" s="2"/>
      <c r="EL19" s="26">
        <f t="shared" ref="EL19:EO21" si="162">IFERROR(EL13/EL$12,0)</f>
        <v>0.75862068965517238</v>
      </c>
      <c r="EM19" s="26"/>
      <c r="EN19" s="26">
        <f t="shared" si="162"/>
        <v>0.8191126279863481</v>
      </c>
      <c r="EO19" s="27">
        <f t="shared" si="162"/>
        <v>0.69444444444444442</v>
      </c>
      <c r="EP19" s="26"/>
      <c r="EQ19" s="26">
        <f t="shared" ref="EQ19:ET21" si="163">IFERROR(EQ13/EQ$12,0)</f>
        <v>0.67796610169491522</v>
      </c>
      <c r="ER19" s="26"/>
      <c r="ES19" s="26">
        <f t="shared" si="163"/>
        <v>0.59459459459459463</v>
      </c>
      <c r="ET19" s="27">
        <f t="shared" si="163"/>
        <v>0.80555555555555558</v>
      </c>
      <c r="EU19" s="2"/>
      <c r="EV19" s="26">
        <f t="shared" ref="EV19:EY21" si="164">IFERROR(EV13/EV$12,0)</f>
        <v>0.81081081081081086</v>
      </c>
      <c r="EW19" s="26"/>
      <c r="EX19" s="26">
        <f t="shared" si="164"/>
        <v>0.53404539385847793</v>
      </c>
      <c r="EY19" s="27">
        <f t="shared" si="164"/>
        <v>0.80536912751677847</v>
      </c>
      <c r="EZ19" s="2"/>
      <c r="FA19" s="26">
        <f t="shared" ref="FA19:FD21" si="165">IFERROR(FA13/FA$12,0)</f>
        <v>0.7254464285714286</v>
      </c>
      <c r="FB19" s="26"/>
      <c r="FC19" s="26">
        <f t="shared" si="165"/>
        <v>0.62987736900780378</v>
      </c>
      <c r="FD19" s="27">
        <f t="shared" si="165"/>
        <v>0.78654808226792661</v>
      </c>
      <c r="FE19" s="2"/>
      <c r="FF19" s="26">
        <f t="shared" ref="FF19:FI21" si="166">IFERROR(FF13/FF$12,0)</f>
        <v>0.67796610169491522</v>
      </c>
      <c r="FG19" s="26"/>
      <c r="FH19" s="26">
        <f t="shared" si="166"/>
        <v>0.59459459459459463</v>
      </c>
      <c r="FI19" s="27">
        <f t="shared" si="166"/>
        <v>0.80555555555555558</v>
      </c>
      <c r="FJ19" s="2"/>
      <c r="FK19" s="26">
        <f t="shared" ref="FK19:FN21" si="167">IFERROR(FK13/FK$12,0)</f>
        <v>0.68027210884353739</v>
      </c>
      <c r="FL19" s="26"/>
      <c r="FM19" s="26">
        <f t="shared" si="167"/>
        <v>0.6462585034013606</v>
      </c>
      <c r="FN19" s="27">
        <f t="shared" si="167"/>
        <v>0.41666666666666669</v>
      </c>
      <c r="FO19" s="2"/>
      <c r="FP19" s="26">
        <f t="shared" ref="FP19:FS21" si="168">IFERROR(FP13/FP$12,0)</f>
        <v>0.61224489795918369</v>
      </c>
      <c r="FQ19" s="26"/>
      <c r="FR19" s="26">
        <f t="shared" si="168"/>
        <v>0.76142131979695427</v>
      </c>
      <c r="FS19" s="27">
        <f t="shared" si="168"/>
        <v>0.70886075949367089</v>
      </c>
      <c r="FT19" s="2"/>
      <c r="FU19" s="26">
        <f t="shared" ref="FU19:FX21" si="169">IFERROR(FU13/FU$12,0)</f>
        <v>0.75862068965517238</v>
      </c>
      <c r="FV19" s="26"/>
      <c r="FW19" s="26">
        <f t="shared" si="169"/>
        <v>0.80536912751677847</v>
      </c>
      <c r="FX19" s="27">
        <f t="shared" si="169"/>
        <v>0.69204152249134943</v>
      </c>
      <c r="FY19" s="2"/>
      <c r="FZ19" s="26">
        <f t="shared" ref="FZ19:GC21" si="170">IFERROR(FZ13/FZ$12,0)</f>
        <v>0.81081081081081086</v>
      </c>
      <c r="GA19" s="26"/>
      <c r="GB19" s="26">
        <f t="shared" si="170"/>
        <v>0.53404539385847793</v>
      </c>
      <c r="GC19" s="27">
        <f t="shared" si="170"/>
        <v>0.80536912751677847</v>
      </c>
      <c r="GD19" s="2"/>
      <c r="GE19" s="26">
        <f t="shared" ref="GE19:GH21" si="171">IFERROR(GE13/GE$12,0)</f>
        <v>0.74838709677419357</v>
      </c>
      <c r="GF19" s="26"/>
      <c r="GG19" s="26">
        <f t="shared" si="171"/>
        <v>0.63134517766497467</v>
      </c>
      <c r="GH19" s="27">
        <f t="shared" si="171"/>
        <v>0.74110349330721514</v>
      </c>
      <c r="GI19" s="2"/>
      <c r="GJ19" s="26">
        <f t="shared" ref="GJ19:GM21" si="172">IFERROR(GJ13/GJ$12,0)</f>
        <v>0.89743589743589747</v>
      </c>
      <c r="GK19" s="26"/>
      <c r="GL19" s="26">
        <f t="shared" si="172"/>
        <v>0.75</v>
      </c>
      <c r="GM19" s="27">
        <f t="shared" si="172"/>
        <v>0.92592592592592593</v>
      </c>
      <c r="GN19" s="2"/>
      <c r="GO19" s="26">
        <f t="shared" ref="GO19:GR21" si="173">IFERROR(GO13/GO$12,0)</f>
        <v>0</v>
      </c>
      <c r="GP19" s="26"/>
      <c r="GQ19" s="26">
        <f t="shared" si="173"/>
        <v>0</v>
      </c>
      <c r="GR19" s="27">
        <f t="shared" si="173"/>
        <v>0</v>
      </c>
      <c r="GS19" s="2"/>
      <c r="GT19" s="26">
        <f t="shared" ref="GT19:GW21" si="174">IFERROR(GT13/GT$12,0)</f>
        <v>0.68027210884353739</v>
      </c>
      <c r="GU19" s="26"/>
      <c r="GV19" s="26">
        <f t="shared" si="174"/>
        <v>0.64189189189189189</v>
      </c>
      <c r="GW19" s="27">
        <f t="shared" si="174"/>
        <v>0.41666666666666669</v>
      </c>
      <c r="GX19" s="2"/>
      <c r="GY19" s="26">
        <f t="shared" ref="GY19:HB21" si="175">IFERROR(GY13/GY$12,0)</f>
        <v>0.61224489795918369</v>
      </c>
      <c r="GZ19" s="26"/>
      <c r="HA19" s="26">
        <f t="shared" si="175"/>
        <v>0.76142131979695427</v>
      </c>
      <c r="HB19" s="27">
        <f t="shared" si="175"/>
        <v>0.70886075949367089</v>
      </c>
      <c r="HC19" s="2"/>
      <c r="HD19" s="26">
        <f t="shared" ref="HD19:HG21" si="176">IFERROR(HD13/HD$12,0)</f>
        <v>0.75862068965517238</v>
      </c>
      <c r="HE19" s="26"/>
      <c r="HF19" s="26">
        <f t="shared" si="176"/>
        <v>0.80536912751677847</v>
      </c>
      <c r="HG19" s="27">
        <f t="shared" si="176"/>
        <v>0.68965517241379315</v>
      </c>
      <c r="HH19" s="26"/>
      <c r="HI19" s="26">
        <f t="shared" ref="HI19:HL21" si="177">IFERROR(HI13/HI$12,0)</f>
        <v>0.63091482649842268</v>
      </c>
      <c r="HJ19" s="26"/>
      <c r="HK19" s="26">
        <f t="shared" si="177"/>
        <v>0.44303797468354428</v>
      </c>
      <c r="HL19" s="27">
        <f t="shared" si="177"/>
        <v>0</v>
      </c>
      <c r="HM19" s="2"/>
      <c r="HN19" s="26">
        <f t="shared" ref="HN19:HQ21" si="178">IFERROR(HN13/HN$12,0)</f>
        <v>0.67796610169491522</v>
      </c>
      <c r="HO19" s="26"/>
      <c r="HP19" s="26">
        <f t="shared" si="178"/>
        <v>0.59459459459459463</v>
      </c>
      <c r="HQ19" s="27">
        <f t="shared" si="178"/>
        <v>0.80555555555555558</v>
      </c>
      <c r="HR19" s="2"/>
      <c r="HS19" s="26">
        <f t="shared" ref="HS19:HV21" si="179">IFERROR(HS13/HS$12,0)</f>
        <v>0.68027210884353739</v>
      </c>
      <c r="HT19" s="26"/>
      <c r="HU19" s="26">
        <f t="shared" si="179"/>
        <v>0.64189189189189189</v>
      </c>
      <c r="HV19" s="27">
        <f t="shared" si="179"/>
        <v>0.41666666666666669</v>
      </c>
      <c r="HW19" s="2"/>
      <c r="HX19" s="26">
        <f t="shared" ref="HX19:IA21" si="180">IFERROR(HX13/HX$12,0)</f>
        <v>0.72716346153846156</v>
      </c>
      <c r="HY19" s="26"/>
      <c r="HZ19" s="26">
        <f t="shared" si="180"/>
        <v>0.59255374934452021</v>
      </c>
      <c r="IA19" s="27">
        <f t="shared" si="180"/>
        <v>0.74956822107081178</v>
      </c>
      <c r="IB19" s="2"/>
      <c r="IC19" s="26">
        <f t="shared" ref="IC19:IF21" si="181">IFERROR(IC13/IC$12,0)</f>
        <v>0</v>
      </c>
      <c r="ID19" s="26"/>
      <c r="IE19" s="26">
        <f t="shared" si="181"/>
        <v>0</v>
      </c>
      <c r="IF19" s="26">
        <f t="shared" si="181"/>
        <v>0</v>
      </c>
      <c r="IG19" s="2"/>
      <c r="IH19" s="26">
        <f t="shared" ref="IH19:IK21" si="182">IFERROR(IH13/IH$12,0)</f>
        <v>0.68027210884353739</v>
      </c>
      <c r="II19" s="26"/>
      <c r="IJ19" s="26">
        <f t="shared" si="182"/>
        <v>0.64189189189189189</v>
      </c>
      <c r="IK19" s="27">
        <f t="shared" si="182"/>
        <v>0.41666666666666669</v>
      </c>
      <c r="IL19" s="2"/>
      <c r="IM19" s="26">
        <f t="shared" ref="IM19:IP21" si="183">IFERROR(IM13/IM$12,0)</f>
        <v>0.61224489795918369</v>
      </c>
      <c r="IN19" s="26"/>
      <c r="IO19" s="26">
        <f t="shared" si="183"/>
        <v>0.76142131979695427</v>
      </c>
      <c r="IP19" s="27">
        <f t="shared" si="183"/>
        <v>0.70886075949367089</v>
      </c>
      <c r="IQ19" s="2"/>
      <c r="IR19" s="26">
        <f t="shared" ref="IR19:IU21" si="184">IFERROR(IR13/IR$12,0)</f>
        <v>0.75862068965517238</v>
      </c>
      <c r="IS19" s="26"/>
      <c r="IT19" s="26">
        <f t="shared" si="184"/>
        <v>0.80536912751677847</v>
      </c>
      <c r="IU19" s="27">
        <f t="shared" si="184"/>
        <v>0.68965517241379315</v>
      </c>
      <c r="IV19" s="26"/>
      <c r="IW19" s="26">
        <f t="shared" ref="IW19:IZ21" si="185">IFERROR(IW13/IW$12,0)</f>
        <v>0.63091482649842268</v>
      </c>
      <c r="IX19" s="26"/>
      <c r="IY19" s="26">
        <f t="shared" si="185"/>
        <v>0.44025157232704404</v>
      </c>
      <c r="IZ19" s="27">
        <f t="shared" si="185"/>
        <v>0</v>
      </c>
      <c r="JA19" s="2"/>
      <c r="JB19" s="26">
        <f t="shared" ref="JB19:JE21" si="186">IFERROR(JB13/JB$12,0)</f>
        <v>0.67796610169491522</v>
      </c>
      <c r="JC19" s="26"/>
      <c r="JD19" s="26">
        <f t="shared" si="186"/>
        <v>0.59459459459459463</v>
      </c>
      <c r="JE19" s="27">
        <f t="shared" si="186"/>
        <v>0.80555555555555558</v>
      </c>
      <c r="JF19" s="2"/>
      <c r="JG19" s="26">
        <f t="shared" ref="JG19:JJ21" si="187">IFERROR(JG13/JG$12,0)</f>
        <v>0.68027210884353739</v>
      </c>
      <c r="JH19" s="26"/>
      <c r="JI19" s="26">
        <f t="shared" si="187"/>
        <v>0.64189189189189189</v>
      </c>
      <c r="JJ19" s="27">
        <f t="shared" si="187"/>
        <v>0.41666666666666669</v>
      </c>
      <c r="JK19" s="2"/>
      <c r="JL19" s="26">
        <f t="shared" ref="JL19:JO21" si="188">IFERROR(JL13/JL$12,0)</f>
        <v>0.61224489795918369</v>
      </c>
      <c r="JM19" s="26"/>
      <c r="JN19" s="26">
        <f t="shared" si="188"/>
        <v>0.76142131979695427</v>
      </c>
      <c r="JO19" s="27">
        <f t="shared" si="188"/>
        <v>0.70886075949367089</v>
      </c>
      <c r="JP19" s="2"/>
      <c r="JQ19" s="26">
        <f t="shared" ref="JQ19:JT21" si="189">IFERROR(JQ13/JQ$12,0)</f>
        <v>0.66666666666666663</v>
      </c>
      <c r="JR19" s="26"/>
      <c r="JS19" s="26">
        <f t="shared" si="189"/>
        <v>0.65727699530516437</v>
      </c>
      <c r="JT19" s="27">
        <f t="shared" si="189"/>
        <v>0.65610859728506787</v>
      </c>
      <c r="JU19" s="2"/>
      <c r="JV19" s="26">
        <f t="shared" ref="JV19:JY21" si="190">IFERROR(JV13/JV$12,0)</f>
        <v>0.63157894736842102</v>
      </c>
      <c r="JW19" s="26"/>
      <c r="JX19" s="26">
        <f t="shared" si="190"/>
        <v>0.76719576719576721</v>
      </c>
      <c r="JY19" s="27">
        <f t="shared" si="190"/>
        <v>0.7978723404255319</v>
      </c>
      <c r="JZ19" s="2"/>
      <c r="KA19" s="26">
        <f t="shared" ref="KA19:KD21" si="191">IFERROR(KA13/KA$12,0)</f>
        <v>0.53691275167785235</v>
      </c>
      <c r="KB19" s="26"/>
      <c r="KC19" s="26">
        <f t="shared" si="191"/>
        <v>0.67114093959731547</v>
      </c>
      <c r="KD19" s="27">
        <f t="shared" si="191"/>
        <v>0.73825503355704702</v>
      </c>
      <c r="KE19" s="2"/>
      <c r="KF19" s="26">
        <f t="shared" ref="KF19:KI21" si="192">IFERROR(KF13/KF$12,0)</f>
        <v>0.75862068965517238</v>
      </c>
      <c r="KG19" s="26"/>
      <c r="KH19" s="26">
        <f t="shared" si="192"/>
        <v>0.80536912751677847</v>
      </c>
      <c r="KI19" s="27">
        <f t="shared" si="192"/>
        <v>0.68965517241379315</v>
      </c>
      <c r="KJ19" s="2"/>
      <c r="KK19" s="26">
        <f t="shared" ref="KK19:KN21" si="193">IFERROR(KK13/KK$12,0)</f>
        <v>0.68027210884353739</v>
      </c>
      <c r="KL19" s="26"/>
      <c r="KM19" s="26">
        <f t="shared" si="193"/>
        <v>0.64189189189189189</v>
      </c>
      <c r="KN19" s="27">
        <f t="shared" si="193"/>
        <v>0.41666666666666669</v>
      </c>
      <c r="KO19" s="2"/>
      <c r="KP19" s="26">
        <f t="shared" ref="KP19:KS21" si="194">IFERROR(KP13/KP$12,0)</f>
        <v>0.67547723935389137</v>
      </c>
      <c r="KQ19" s="26"/>
      <c r="KR19" s="26">
        <f t="shared" si="194"/>
        <v>0.73604060913705582</v>
      </c>
      <c r="KS19" s="27">
        <f t="shared" si="194"/>
        <v>0.66615620214395099</v>
      </c>
      <c r="KT19" s="2"/>
      <c r="KU19" s="26">
        <f t="shared" ref="KU19:KX21" si="195">IFERROR(KU13/KU$12,0)</f>
        <v>0.72338140533906103</v>
      </c>
      <c r="KV19" s="26"/>
      <c r="KW19" s="26">
        <f t="shared" si="195"/>
        <v>0.64009706925518017</v>
      </c>
      <c r="KX19" s="27">
        <f t="shared" si="195"/>
        <v>0.74950937408660068</v>
      </c>
    </row>
    <row r="20" spans="6:311" x14ac:dyDescent="0.25">
      <c r="F20" s="25" t="s">
        <v>131</v>
      </c>
      <c r="G20" s="28">
        <f t="shared" si="135"/>
        <v>0</v>
      </c>
      <c r="H20" s="28"/>
      <c r="I20" s="28">
        <f t="shared" si="135"/>
        <v>2.030456852791878E-2</v>
      </c>
      <c r="J20" s="29">
        <f t="shared" si="135"/>
        <v>0</v>
      </c>
      <c r="K20" s="2"/>
      <c r="L20" s="28">
        <f t="shared" si="136"/>
        <v>6.7567567567567571E-3</v>
      </c>
      <c r="M20" s="28"/>
      <c r="N20" s="28">
        <f t="shared" si="136"/>
        <v>2.0026702269692925E-2</v>
      </c>
      <c r="O20" s="29">
        <f t="shared" si="136"/>
        <v>1.3422818791946308E-2</v>
      </c>
      <c r="P20" s="2"/>
      <c r="Q20" s="28">
        <f t="shared" si="137"/>
        <v>1.7241379310344827E-2</v>
      </c>
      <c r="R20" s="28"/>
      <c r="S20" s="28">
        <f t="shared" si="137"/>
        <v>1.3422818791946308E-2</v>
      </c>
      <c r="T20" s="29">
        <f t="shared" si="137"/>
        <v>1.7241379310344827E-2</v>
      </c>
      <c r="U20" s="2"/>
      <c r="V20" s="28">
        <f t="shared" si="138"/>
        <v>0</v>
      </c>
      <c r="W20" s="28"/>
      <c r="X20" s="28">
        <f t="shared" si="138"/>
        <v>1.2500000000000001E-2</v>
      </c>
      <c r="Y20" s="29">
        <f t="shared" si="138"/>
        <v>9.2592592592592596E-4</v>
      </c>
      <c r="Z20" s="2"/>
      <c r="AA20" s="28">
        <f t="shared" si="139"/>
        <v>6.1881188118811884E-3</v>
      </c>
      <c r="AB20" s="28"/>
      <c r="AC20" s="28">
        <f t="shared" si="139"/>
        <v>1.7031630170316302E-2</v>
      </c>
      <c r="AD20" s="29">
        <f t="shared" si="139"/>
        <v>8.7447108603667129E-3</v>
      </c>
      <c r="AE20" s="2"/>
      <c r="AF20" s="28">
        <f t="shared" si="140"/>
        <v>0.13422818791946309</v>
      </c>
      <c r="AG20" s="28"/>
      <c r="AH20" s="28">
        <f t="shared" si="140"/>
        <v>6.7114093959731542E-3</v>
      </c>
      <c r="AI20" s="29">
        <f t="shared" si="140"/>
        <v>6.7114093959731542E-3</v>
      </c>
      <c r="AJ20" s="2"/>
      <c r="AK20" s="28">
        <f t="shared" si="141"/>
        <v>5.0420168067226892E-2</v>
      </c>
      <c r="AL20" s="28"/>
      <c r="AM20" s="28">
        <f t="shared" si="141"/>
        <v>9.0909090909090905E-3</v>
      </c>
      <c r="AN20" s="29">
        <f t="shared" si="141"/>
        <v>2.0833333333333332E-2</v>
      </c>
      <c r="AO20" s="2"/>
      <c r="AP20" s="28">
        <f t="shared" si="142"/>
        <v>0.10101010101010101</v>
      </c>
      <c r="AQ20" s="28"/>
      <c r="AR20" s="28">
        <f t="shared" si="142"/>
        <v>0.10101010101010101</v>
      </c>
      <c r="AS20" s="29">
        <f t="shared" si="142"/>
        <v>5.0761421319796954E-2</v>
      </c>
      <c r="AT20" s="2"/>
      <c r="AU20" s="28">
        <f t="shared" si="143"/>
        <v>0</v>
      </c>
      <c r="AV20" s="28"/>
      <c r="AW20" s="28">
        <f t="shared" si="143"/>
        <v>3.1446540880503145E-2</v>
      </c>
      <c r="AX20" s="29">
        <f t="shared" si="143"/>
        <v>0</v>
      </c>
      <c r="AY20" s="2"/>
      <c r="AZ20" s="28">
        <f t="shared" si="144"/>
        <v>3.4013605442176874E-2</v>
      </c>
      <c r="BA20" s="28"/>
      <c r="BB20" s="28">
        <f t="shared" si="144"/>
        <v>2.0270270270270271E-2</v>
      </c>
      <c r="BC20" s="29">
        <f t="shared" si="144"/>
        <v>6.25E-2</v>
      </c>
      <c r="BD20" s="2"/>
      <c r="BE20" s="28">
        <f t="shared" si="145"/>
        <v>5.4337464251668258E-2</v>
      </c>
      <c r="BF20" s="28"/>
      <c r="BG20" s="28">
        <f t="shared" si="145"/>
        <v>3.4849951597289451E-2</v>
      </c>
      <c r="BH20" s="29">
        <f t="shared" si="145"/>
        <v>3.3286118980169969E-2</v>
      </c>
      <c r="BI20" s="2"/>
      <c r="BJ20" s="28">
        <f t="shared" si="146"/>
        <v>3.4013605442176874E-2</v>
      </c>
      <c r="BK20" s="28"/>
      <c r="BL20" s="28">
        <f t="shared" si="146"/>
        <v>2.0270270270270271E-2</v>
      </c>
      <c r="BM20" s="29">
        <f t="shared" si="146"/>
        <v>6.25E-2</v>
      </c>
      <c r="BN20" s="2"/>
      <c r="BO20" s="28">
        <f t="shared" si="147"/>
        <v>0</v>
      </c>
      <c r="BP20" s="28"/>
      <c r="BQ20" s="28">
        <f t="shared" si="147"/>
        <v>2.030456852791878E-2</v>
      </c>
      <c r="BR20" s="29">
        <f t="shared" si="147"/>
        <v>0</v>
      </c>
      <c r="BS20" s="2"/>
      <c r="BT20" s="28">
        <f t="shared" si="148"/>
        <v>1.7241379310344827E-2</v>
      </c>
      <c r="BU20" s="28"/>
      <c r="BV20" s="28">
        <f t="shared" si="148"/>
        <v>1.3422818791946308E-2</v>
      </c>
      <c r="BW20" s="29">
        <f t="shared" si="148"/>
        <v>1.7241379310344827E-2</v>
      </c>
      <c r="BX20" s="28"/>
      <c r="BY20" s="28">
        <f t="shared" si="149"/>
        <v>0</v>
      </c>
      <c r="BZ20" s="28"/>
      <c r="CA20" s="28">
        <f t="shared" si="149"/>
        <v>3.1446540880503145E-2</v>
      </c>
      <c r="CB20" s="29">
        <f t="shared" si="149"/>
        <v>0</v>
      </c>
      <c r="CC20" s="2"/>
      <c r="CD20" s="28">
        <f t="shared" si="150"/>
        <v>0</v>
      </c>
      <c r="CE20" s="28"/>
      <c r="CF20" s="28">
        <f t="shared" si="150"/>
        <v>2.7027027027027029E-2</v>
      </c>
      <c r="CG20" s="29">
        <f t="shared" si="150"/>
        <v>2.7777777777777776E-2</v>
      </c>
      <c r="CH20" s="2"/>
      <c r="CI20" s="28">
        <f t="shared" si="151"/>
        <v>3.4013605442176874E-2</v>
      </c>
      <c r="CJ20" s="28"/>
      <c r="CK20" s="28">
        <f t="shared" si="151"/>
        <v>2.0270270270270271E-2</v>
      </c>
      <c r="CL20" s="29">
        <f t="shared" si="151"/>
        <v>6.25E-2</v>
      </c>
      <c r="CM20" s="2"/>
      <c r="CN20" s="28">
        <f t="shared" si="152"/>
        <v>0</v>
      </c>
      <c r="CO20" s="28"/>
      <c r="CP20" s="28">
        <f t="shared" si="152"/>
        <v>2.030456852791878E-2</v>
      </c>
      <c r="CQ20" s="29">
        <f t="shared" si="152"/>
        <v>0</v>
      </c>
      <c r="CR20" s="2"/>
      <c r="CS20" s="28">
        <f t="shared" si="153"/>
        <v>1.7241379310344827E-2</v>
      </c>
      <c r="CT20" s="28"/>
      <c r="CU20" s="28">
        <f t="shared" si="153"/>
        <v>1.3422818791946308E-2</v>
      </c>
      <c r="CV20" s="29">
        <f t="shared" si="153"/>
        <v>1.7241379310344827E-2</v>
      </c>
      <c r="CW20" s="28"/>
      <c r="CX20" s="28">
        <f t="shared" si="154"/>
        <v>0</v>
      </c>
      <c r="CY20" s="28"/>
      <c r="CZ20" s="28">
        <f t="shared" si="154"/>
        <v>2.7027027027027029E-2</v>
      </c>
      <c r="DA20" s="29">
        <f t="shared" si="154"/>
        <v>2.7777777777777776E-2</v>
      </c>
      <c r="DB20" s="2"/>
      <c r="DC20" s="28">
        <f t="shared" si="155"/>
        <v>6.7567567567567571E-3</v>
      </c>
      <c r="DD20" s="28"/>
      <c r="DE20" s="28">
        <f t="shared" si="155"/>
        <v>2.0026702269692925E-2</v>
      </c>
      <c r="DF20" s="29">
        <f t="shared" si="155"/>
        <v>1.3422818791946308E-2</v>
      </c>
      <c r="DG20" s="2"/>
      <c r="DH20" s="28">
        <f t="shared" si="156"/>
        <v>3.4013605442176874E-2</v>
      </c>
      <c r="DI20" s="28"/>
      <c r="DJ20" s="28">
        <f t="shared" si="156"/>
        <v>2.0408163265306121E-2</v>
      </c>
      <c r="DK20" s="29">
        <f t="shared" si="156"/>
        <v>6.25E-2</v>
      </c>
      <c r="DL20" s="2"/>
      <c r="DM20" s="28">
        <f t="shared" si="157"/>
        <v>0</v>
      </c>
      <c r="DN20" s="28"/>
      <c r="DO20" s="28">
        <f t="shared" si="157"/>
        <v>1.2886597938144329E-2</v>
      </c>
      <c r="DP20" s="29">
        <f t="shared" si="157"/>
        <v>9.6153846153846159E-4</v>
      </c>
      <c r="DQ20" s="2"/>
      <c r="DR20" s="28">
        <f t="shared" si="158"/>
        <v>9.3341630367143741E-3</v>
      </c>
      <c r="DS20" s="28"/>
      <c r="DT20" s="28">
        <f t="shared" si="158"/>
        <v>1.9950890116635974E-2</v>
      </c>
      <c r="DU20" s="29">
        <f t="shared" si="158"/>
        <v>1.7905405405405406E-2</v>
      </c>
      <c r="DV20" s="2"/>
      <c r="DW20" s="28">
        <f t="shared" si="159"/>
        <v>0.13422818791946309</v>
      </c>
      <c r="DX20" s="28"/>
      <c r="DY20" s="28">
        <f t="shared" si="159"/>
        <v>6.7114093959731542E-3</v>
      </c>
      <c r="DZ20" s="29">
        <f t="shared" si="159"/>
        <v>6.7114093959731542E-3</v>
      </c>
      <c r="EA20" s="2"/>
      <c r="EB20" s="28">
        <f t="shared" si="160"/>
        <v>5.0420168067226892E-2</v>
      </c>
      <c r="EC20" s="28"/>
      <c r="ED20" s="28">
        <f t="shared" si="160"/>
        <v>9.0909090909090905E-3</v>
      </c>
      <c r="EE20" s="29">
        <f t="shared" si="160"/>
        <v>2.0833333333333332E-2</v>
      </c>
      <c r="EF20" s="2"/>
      <c r="EG20" s="28">
        <f t="shared" si="161"/>
        <v>0.10101010101010101</v>
      </c>
      <c r="EH20" s="28"/>
      <c r="EI20" s="28">
        <f t="shared" si="161"/>
        <v>0.10101010101010101</v>
      </c>
      <c r="EJ20" s="29">
        <f t="shared" si="161"/>
        <v>5.0761421319796954E-2</v>
      </c>
      <c r="EK20" s="2"/>
      <c r="EL20" s="28">
        <f t="shared" si="162"/>
        <v>1.7241379310344827E-2</v>
      </c>
      <c r="EM20" s="28"/>
      <c r="EN20" s="28">
        <f t="shared" si="162"/>
        <v>1.3651877133105802E-2</v>
      </c>
      <c r="EO20" s="29">
        <f t="shared" si="162"/>
        <v>1.7361111111111112E-2</v>
      </c>
      <c r="EP20" s="28"/>
      <c r="EQ20" s="28">
        <f t="shared" si="163"/>
        <v>0</v>
      </c>
      <c r="ER20" s="28"/>
      <c r="ES20" s="28">
        <f t="shared" si="163"/>
        <v>2.7027027027027029E-2</v>
      </c>
      <c r="ET20" s="29">
        <f t="shared" si="163"/>
        <v>2.7777777777777776E-2</v>
      </c>
      <c r="EU20" s="2"/>
      <c r="EV20" s="28">
        <f t="shared" si="164"/>
        <v>6.7567567567567571E-3</v>
      </c>
      <c r="EW20" s="28"/>
      <c r="EX20" s="28">
        <f t="shared" si="164"/>
        <v>2.0026702269692925E-2</v>
      </c>
      <c r="EY20" s="29">
        <f t="shared" si="164"/>
        <v>1.3422818791946308E-2</v>
      </c>
      <c r="EZ20" s="2"/>
      <c r="FA20" s="28">
        <f t="shared" si="165"/>
        <v>3.4598214285714288E-2</v>
      </c>
      <c r="FB20" s="28"/>
      <c r="FC20" s="28">
        <f t="shared" si="165"/>
        <v>2.6198439241917504E-2</v>
      </c>
      <c r="FD20" s="29">
        <f t="shared" si="165"/>
        <v>2.0011117287381877E-2</v>
      </c>
      <c r="FE20" s="2"/>
      <c r="FF20" s="28">
        <f t="shared" si="166"/>
        <v>0</v>
      </c>
      <c r="FG20" s="28"/>
      <c r="FH20" s="28">
        <f t="shared" si="166"/>
        <v>2.7027027027027029E-2</v>
      </c>
      <c r="FI20" s="29">
        <f t="shared" si="166"/>
        <v>2.7777777777777776E-2</v>
      </c>
      <c r="FJ20" s="2"/>
      <c r="FK20" s="28">
        <f t="shared" si="167"/>
        <v>3.4013605442176874E-2</v>
      </c>
      <c r="FL20" s="28"/>
      <c r="FM20" s="28">
        <f t="shared" si="167"/>
        <v>2.0408163265306121E-2</v>
      </c>
      <c r="FN20" s="29">
        <f t="shared" si="167"/>
        <v>6.25E-2</v>
      </c>
      <c r="FO20" s="2"/>
      <c r="FP20" s="28">
        <f t="shared" si="168"/>
        <v>0</v>
      </c>
      <c r="FQ20" s="28"/>
      <c r="FR20" s="28">
        <f t="shared" si="168"/>
        <v>2.030456852791878E-2</v>
      </c>
      <c r="FS20" s="29">
        <f t="shared" si="168"/>
        <v>0</v>
      </c>
      <c r="FT20" s="2"/>
      <c r="FU20" s="28">
        <f t="shared" si="169"/>
        <v>1.7241379310344827E-2</v>
      </c>
      <c r="FV20" s="28"/>
      <c r="FW20" s="28">
        <f t="shared" si="169"/>
        <v>1.3422818791946308E-2</v>
      </c>
      <c r="FX20" s="29">
        <f t="shared" si="169"/>
        <v>1.7301038062283738E-2</v>
      </c>
      <c r="FY20" s="2"/>
      <c r="FZ20" s="28">
        <f t="shared" si="170"/>
        <v>6.7567567567567571E-3</v>
      </c>
      <c r="GA20" s="28"/>
      <c r="GB20" s="28">
        <f t="shared" si="170"/>
        <v>2.0026702269692925E-2</v>
      </c>
      <c r="GC20" s="29">
        <f t="shared" si="170"/>
        <v>1.3422818791946308E-2</v>
      </c>
      <c r="GD20" s="2"/>
      <c r="GE20" s="28">
        <f t="shared" si="171"/>
        <v>9.6774193548387101E-3</v>
      </c>
      <c r="GF20" s="28"/>
      <c r="GG20" s="28">
        <f t="shared" si="171"/>
        <v>1.967005076142132E-2</v>
      </c>
      <c r="GH20" s="29">
        <f t="shared" si="171"/>
        <v>1.7956252040483185E-2</v>
      </c>
      <c r="GI20" s="2"/>
      <c r="GJ20" s="28">
        <f t="shared" si="172"/>
        <v>0</v>
      </c>
      <c r="GK20" s="28"/>
      <c r="GL20" s="28">
        <f t="shared" si="172"/>
        <v>1.2500000000000001E-2</v>
      </c>
      <c r="GM20" s="29">
        <f t="shared" si="172"/>
        <v>9.2592592592592596E-4</v>
      </c>
      <c r="GN20" s="2"/>
      <c r="GO20" s="28">
        <f t="shared" si="173"/>
        <v>0</v>
      </c>
      <c r="GP20" s="28"/>
      <c r="GQ20" s="28">
        <f t="shared" si="173"/>
        <v>0</v>
      </c>
      <c r="GR20" s="29">
        <f t="shared" si="173"/>
        <v>0</v>
      </c>
      <c r="GS20" s="2"/>
      <c r="GT20" s="28">
        <f t="shared" si="174"/>
        <v>3.4013605442176874E-2</v>
      </c>
      <c r="GU20" s="28"/>
      <c r="GV20" s="28">
        <f t="shared" si="174"/>
        <v>2.0270270270270271E-2</v>
      </c>
      <c r="GW20" s="29">
        <f t="shared" si="174"/>
        <v>6.25E-2</v>
      </c>
      <c r="GX20" s="2"/>
      <c r="GY20" s="28">
        <f t="shared" si="175"/>
        <v>0</v>
      </c>
      <c r="GZ20" s="28"/>
      <c r="HA20" s="28">
        <f t="shared" si="175"/>
        <v>2.030456852791878E-2</v>
      </c>
      <c r="HB20" s="29">
        <f t="shared" si="175"/>
        <v>0</v>
      </c>
      <c r="HC20" s="2"/>
      <c r="HD20" s="28">
        <f t="shared" si="176"/>
        <v>1.7241379310344827E-2</v>
      </c>
      <c r="HE20" s="28"/>
      <c r="HF20" s="28">
        <f t="shared" si="176"/>
        <v>1.3422818791946308E-2</v>
      </c>
      <c r="HG20" s="29">
        <f t="shared" si="176"/>
        <v>1.7241379310344827E-2</v>
      </c>
      <c r="HH20" s="28"/>
      <c r="HI20" s="28">
        <f t="shared" si="177"/>
        <v>0</v>
      </c>
      <c r="HJ20" s="28"/>
      <c r="HK20" s="28">
        <f t="shared" si="177"/>
        <v>3.1645569620253167E-2</v>
      </c>
      <c r="HL20" s="29">
        <f t="shared" si="177"/>
        <v>0</v>
      </c>
      <c r="HM20" s="2"/>
      <c r="HN20" s="28">
        <f t="shared" si="178"/>
        <v>0</v>
      </c>
      <c r="HO20" s="28"/>
      <c r="HP20" s="28">
        <f t="shared" si="178"/>
        <v>2.7027027027027029E-2</v>
      </c>
      <c r="HQ20" s="29">
        <f t="shared" si="178"/>
        <v>2.7777777777777776E-2</v>
      </c>
      <c r="HR20" s="2"/>
      <c r="HS20" s="28">
        <f t="shared" si="179"/>
        <v>3.4013605442176874E-2</v>
      </c>
      <c r="HT20" s="28"/>
      <c r="HU20" s="28">
        <f t="shared" si="179"/>
        <v>2.0270270270270271E-2</v>
      </c>
      <c r="HV20" s="29">
        <f t="shared" si="179"/>
        <v>6.25E-2</v>
      </c>
      <c r="HW20" s="2"/>
      <c r="HX20" s="28">
        <f t="shared" si="180"/>
        <v>9.0144230769230761E-3</v>
      </c>
      <c r="HY20" s="28"/>
      <c r="HZ20" s="28">
        <f t="shared" si="180"/>
        <v>1.7829050865233349E-2</v>
      </c>
      <c r="IA20" s="29">
        <f t="shared" si="180"/>
        <v>1.7616580310880828E-2</v>
      </c>
      <c r="IB20" s="2"/>
      <c r="IC20" s="28">
        <f t="shared" si="181"/>
        <v>0</v>
      </c>
      <c r="ID20" s="28"/>
      <c r="IE20" s="28">
        <f t="shared" si="181"/>
        <v>0</v>
      </c>
      <c r="IF20" s="28">
        <f t="shared" si="181"/>
        <v>0</v>
      </c>
      <c r="IG20" s="2"/>
      <c r="IH20" s="28">
        <f t="shared" si="182"/>
        <v>3.4013605442176874E-2</v>
      </c>
      <c r="II20" s="28"/>
      <c r="IJ20" s="28">
        <f t="shared" si="182"/>
        <v>2.0270270270270271E-2</v>
      </c>
      <c r="IK20" s="29">
        <f t="shared" si="182"/>
        <v>6.25E-2</v>
      </c>
      <c r="IL20" s="2"/>
      <c r="IM20" s="28">
        <f t="shared" si="183"/>
        <v>0</v>
      </c>
      <c r="IN20" s="28"/>
      <c r="IO20" s="28">
        <f t="shared" si="183"/>
        <v>2.030456852791878E-2</v>
      </c>
      <c r="IP20" s="29">
        <f t="shared" si="183"/>
        <v>0</v>
      </c>
      <c r="IQ20" s="2"/>
      <c r="IR20" s="28">
        <f t="shared" si="184"/>
        <v>1.7241379310344827E-2</v>
      </c>
      <c r="IS20" s="28"/>
      <c r="IT20" s="28">
        <f t="shared" si="184"/>
        <v>1.3422818791946308E-2</v>
      </c>
      <c r="IU20" s="29">
        <f t="shared" si="184"/>
        <v>1.7241379310344827E-2</v>
      </c>
      <c r="IV20" s="28"/>
      <c r="IW20" s="28">
        <f t="shared" si="185"/>
        <v>0</v>
      </c>
      <c r="IX20" s="28"/>
      <c r="IY20" s="28">
        <f t="shared" si="185"/>
        <v>3.1446540880503145E-2</v>
      </c>
      <c r="IZ20" s="29">
        <f t="shared" si="185"/>
        <v>0</v>
      </c>
      <c r="JA20" s="2"/>
      <c r="JB20" s="28">
        <f t="shared" si="186"/>
        <v>0</v>
      </c>
      <c r="JC20" s="28"/>
      <c r="JD20" s="28">
        <f t="shared" si="186"/>
        <v>2.7027027027027029E-2</v>
      </c>
      <c r="JE20" s="29">
        <f t="shared" si="186"/>
        <v>2.7777777777777776E-2</v>
      </c>
      <c r="JF20" s="2"/>
      <c r="JG20" s="28">
        <f t="shared" si="187"/>
        <v>3.4013605442176874E-2</v>
      </c>
      <c r="JH20" s="28"/>
      <c r="JI20" s="28">
        <f t="shared" si="187"/>
        <v>2.0270270270270271E-2</v>
      </c>
      <c r="JJ20" s="29">
        <f t="shared" si="187"/>
        <v>6.25E-2</v>
      </c>
      <c r="JK20" s="2"/>
      <c r="JL20" s="28">
        <f t="shared" si="188"/>
        <v>0</v>
      </c>
      <c r="JM20" s="28"/>
      <c r="JN20" s="28">
        <f t="shared" si="188"/>
        <v>2.030456852791878E-2</v>
      </c>
      <c r="JO20" s="29">
        <f t="shared" si="188"/>
        <v>0</v>
      </c>
      <c r="JP20" s="2"/>
      <c r="JQ20" s="28">
        <f t="shared" si="189"/>
        <v>1.020408163265306E-2</v>
      </c>
      <c r="JR20" s="28"/>
      <c r="JS20" s="28">
        <f t="shared" si="189"/>
        <v>2.2132796780684104E-2</v>
      </c>
      <c r="JT20" s="29">
        <f t="shared" si="189"/>
        <v>2.2624434389140271E-2</v>
      </c>
      <c r="JU20" s="2"/>
      <c r="JV20" s="28">
        <f t="shared" si="190"/>
        <v>0</v>
      </c>
      <c r="JW20" s="28"/>
      <c r="JX20" s="28">
        <f t="shared" si="190"/>
        <v>1.0582010582010581E-2</v>
      </c>
      <c r="JY20" s="29">
        <f t="shared" si="190"/>
        <v>0</v>
      </c>
      <c r="JZ20" s="2"/>
      <c r="KA20" s="28">
        <f t="shared" si="191"/>
        <v>0.13422818791946309</v>
      </c>
      <c r="KB20" s="28"/>
      <c r="KC20" s="28">
        <f t="shared" si="191"/>
        <v>6.7114093959731542E-3</v>
      </c>
      <c r="KD20" s="29">
        <f t="shared" si="191"/>
        <v>6.7114093959731542E-3</v>
      </c>
      <c r="KE20" s="2"/>
      <c r="KF20" s="28">
        <f t="shared" si="192"/>
        <v>1.7241379310344827E-2</v>
      </c>
      <c r="KG20" s="28"/>
      <c r="KH20" s="28">
        <f t="shared" si="192"/>
        <v>1.3422818791946308E-2</v>
      </c>
      <c r="KI20" s="29">
        <f t="shared" si="192"/>
        <v>1.7241379310344827E-2</v>
      </c>
      <c r="KJ20" s="2"/>
      <c r="KK20" s="28">
        <f t="shared" si="193"/>
        <v>3.4013605442176874E-2</v>
      </c>
      <c r="KL20" s="28"/>
      <c r="KM20" s="28">
        <f t="shared" si="193"/>
        <v>2.0270270270270271E-2</v>
      </c>
      <c r="KN20" s="29">
        <f t="shared" si="193"/>
        <v>6.25E-2</v>
      </c>
      <c r="KO20" s="2"/>
      <c r="KP20" s="28">
        <f t="shared" si="194"/>
        <v>4.405286343612335E-2</v>
      </c>
      <c r="KQ20" s="28"/>
      <c r="KR20" s="28">
        <f t="shared" si="194"/>
        <v>1.3052936910804931E-2</v>
      </c>
      <c r="KS20" s="29">
        <f t="shared" si="194"/>
        <v>2.0673813169984685E-2</v>
      </c>
      <c r="KT20" s="2"/>
      <c r="KU20" s="28">
        <f t="shared" si="195"/>
        <v>1.7950291500460264E-2</v>
      </c>
      <c r="KV20" s="28"/>
      <c r="KW20" s="28">
        <f t="shared" si="195"/>
        <v>2.1131230166137764E-2</v>
      </c>
      <c r="KX20" s="29">
        <f t="shared" si="195"/>
        <v>1.8330619232535806E-2</v>
      </c>
    </row>
    <row r="21" spans="6:311" x14ac:dyDescent="0.25">
      <c r="F21" s="25" t="s">
        <v>132</v>
      </c>
      <c r="G21" s="28">
        <f t="shared" si="135"/>
        <v>0.30612244897959184</v>
      </c>
      <c r="H21" s="28"/>
      <c r="I21" s="28">
        <f t="shared" si="135"/>
        <v>0.10152284263959391</v>
      </c>
      <c r="J21" s="29">
        <f t="shared" si="135"/>
        <v>0.20253164556962025</v>
      </c>
      <c r="K21" s="2"/>
      <c r="L21" s="28">
        <f t="shared" si="136"/>
        <v>0.13513513513513514</v>
      </c>
      <c r="M21" s="28"/>
      <c r="N21" s="28">
        <f t="shared" si="136"/>
        <v>0.33377837116154874</v>
      </c>
      <c r="O21" s="29">
        <f t="shared" si="136"/>
        <v>6.7114093959731544E-2</v>
      </c>
      <c r="P21" s="2"/>
      <c r="Q21" s="28">
        <f t="shared" si="137"/>
        <v>0.18965517241379309</v>
      </c>
      <c r="R21" s="28"/>
      <c r="S21" s="28">
        <f t="shared" si="137"/>
        <v>0.16778523489932887</v>
      </c>
      <c r="T21" s="29">
        <f t="shared" si="137"/>
        <v>0.17241379310344829</v>
      </c>
      <c r="U21" s="2"/>
      <c r="V21" s="28">
        <f t="shared" si="138"/>
        <v>0</v>
      </c>
      <c r="W21" s="28"/>
      <c r="X21" s="28">
        <f t="shared" si="138"/>
        <v>2.5000000000000001E-2</v>
      </c>
      <c r="Y21" s="29">
        <f t="shared" si="138"/>
        <v>8.3333333333333332E-3</v>
      </c>
      <c r="Z21" s="2"/>
      <c r="AA21" s="28">
        <f t="shared" si="139"/>
        <v>0.13304455445544555</v>
      </c>
      <c r="AB21" s="28"/>
      <c r="AC21" s="28">
        <f t="shared" si="139"/>
        <v>0.20072992700729927</v>
      </c>
      <c r="AD21" s="29">
        <f t="shared" si="139"/>
        <v>8.1523272214386461E-2</v>
      </c>
      <c r="AE21" s="2"/>
      <c r="AF21" s="28">
        <f t="shared" si="140"/>
        <v>0.13422818791946309</v>
      </c>
      <c r="AG21" s="28"/>
      <c r="AH21" s="28">
        <f t="shared" si="140"/>
        <v>6.7114093959731544E-2</v>
      </c>
      <c r="AI21" s="29">
        <f t="shared" si="140"/>
        <v>0.13422818791946309</v>
      </c>
      <c r="AJ21" s="2"/>
      <c r="AK21" s="28">
        <f t="shared" si="141"/>
        <v>4.2016806722689079E-2</v>
      </c>
      <c r="AL21" s="28"/>
      <c r="AM21" s="28">
        <f t="shared" si="141"/>
        <v>2.2727272727272728E-2</v>
      </c>
      <c r="AN21" s="29">
        <f t="shared" si="141"/>
        <v>4.1666666666666664E-2</v>
      </c>
      <c r="AO21" s="2"/>
      <c r="AP21" s="28">
        <f t="shared" si="142"/>
        <v>0.15151515151515152</v>
      </c>
      <c r="AQ21" s="28"/>
      <c r="AR21" s="28">
        <f t="shared" si="142"/>
        <v>7.575757575757576E-2</v>
      </c>
      <c r="AS21" s="29">
        <f t="shared" si="142"/>
        <v>2.5380710659898477E-2</v>
      </c>
      <c r="AT21" s="2"/>
      <c r="AU21" s="28">
        <f t="shared" si="143"/>
        <v>0.15772870662460567</v>
      </c>
      <c r="AV21" s="28"/>
      <c r="AW21" s="28">
        <f t="shared" si="143"/>
        <v>9.4339622641509441E-2</v>
      </c>
      <c r="AX21" s="29">
        <f t="shared" si="143"/>
        <v>0</v>
      </c>
      <c r="AY21" s="2"/>
      <c r="AZ21" s="28">
        <f t="shared" si="144"/>
        <v>3.4013605442176874E-2</v>
      </c>
      <c r="BA21" s="28"/>
      <c r="BB21" s="28">
        <f t="shared" si="144"/>
        <v>3.3783783783783786E-2</v>
      </c>
      <c r="BC21" s="29">
        <f t="shared" si="144"/>
        <v>0.1875</v>
      </c>
      <c r="BD21" s="2"/>
      <c r="BE21" s="28">
        <f t="shared" si="145"/>
        <v>0.109628217349857</v>
      </c>
      <c r="BF21" s="28"/>
      <c r="BG21" s="28">
        <f t="shared" si="145"/>
        <v>6.2923523717328164E-2</v>
      </c>
      <c r="BH21" s="29">
        <f t="shared" si="145"/>
        <v>8.1444759206798861E-2</v>
      </c>
      <c r="BI21" s="2"/>
      <c r="BJ21" s="28">
        <f t="shared" si="146"/>
        <v>3.4013605442176874E-2</v>
      </c>
      <c r="BK21" s="28"/>
      <c r="BL21" s="28">
        <f t="shared" si="146"/>
        <v>3.3783783783783786E-2</v>
      </c>
      <c r="BM21" s="29">
        <f t="shared" si="146"/>
        <v>0.1875</v>
      </c>
      <c r="BN21" s="2"/>
      <c r="BO21" s="28">
        <f t="shared" si="147"/>
        <v>0.30612244897959184</v>
      </c>
      <c r="BP21" s="28"/>
      <c r="BQ21" s="28">
        <f t="shared" si="147"/>
        <v>0.10152284263959391</v>
      </c>
      <c r="BR21" s="29">
        <f t="shared" si="147"/>
        <v>0.20253164556962025</v>
      </c>
      <c r="BS21" s="2"/>
      <c r="BT21" s="28">
        <f t="shared" si="148"/>
        <v>0.18965517241379309</v>
      </c>
      <c r="BU21" s="28"/>
      <c r="BV21" s="28">
        <f t="shared" si="148"/>
        <v>0.16778523489932887</v>
      </c>
      <c r="BW21" s="29">
        <f t="shared" si="148"/>
        <v>0.17241379310344829</v>
      </c>
      <c r="BX21" s="28"/>
      <c r="BY21" s="28">
        <f t="shared" si="149"/>
        <v>0.15772870662460567</v>
      </c>
      <c r="BZ21" s="28"/>
      <c r="CA21" s="28">
        <f t="shared" si="149"/>
        <v>9.4339622641509441E-2</v>
      </c>
      <c r="CB21" s="29">
        <f t="shared" si="149"/>
        <v>0</v>
      </c>
      <c r="CC21" s="2"/>
      <c r="CD21" s="28">
        <f t="shared" si="150"/>
        <v>0.2824858757062147</v>
      </c>
      <c r="CE21" s="28"/>
      <c r="CF21" s="28">
        <f t="shared" si="150"/>
        <v>0.10810810810810811</v>
      </c>
      <c r="CG21" s="29">
        <f t="shared" si="150"/>
        <v>0.1111111111111111</v>
      </c>
      <c r="CH21" s="2"/>
      <c r="CI21" s="28">
        <f t="shared" si="151"/>
        <v>3.4013605442176874E-2</v>
      </c>
      <c r="CJ21" s="28"/>
      <c r="CK21" s="28">
        <f t="shared" si="151"/>
        <v>3.3783783783783786E-2</v>
      </c>
      <c r="CL21" s="29">
        <f t="shared" si="151"/>
        <v>0.1875</v>
      </c>
      <c r="CM21" s="2"/>
      <c r="CN21" s="28">
        <f t="shared" si="152"/>
        <v>0.30612244897959184</v>
      </c>
      <c r="CO21" s="28"/>
      <c r="CP21" s="28">
        <f t="shared" si="152"/>
        <v>0.10152284263959391</v>
      </c>
      <c r="CQ21" s="29">
        <f t="shared" si="152"/>
        <v>0.20253164556962025</v>
      </c>
      <c r="CR21" s="2"/>
      <c r="CS21" s="28">
        <f t="shared" si="153"/>
        <v>0.18965517241379309</v>
      </c>
      <c r="CT21" s="28"/>
      <c r="CU21" s="28">
        <f t="shared" si="153"/>
        <v>0.16778523489932887</v>
      </c>
      <c r="CV21" s="29">
        <f t="shared" si="153"/>
        <v>0.17241379310344829</v>
      </c>
      <c r="CW21" s="28"/>
      <c r="CX21" s="28">
        <f t="shared" si="154"/>
        <v>0.2824858757062147</v>
      </c>
      <c r="CY21" s="28"/>
      <c r="CZ21" s="28">
        <f t="shared" si="154"/>
        <v>0.10810810810810811</v>
      </c>
      <c r="DA21" s="29">
        <f t="shared" si="154"/>
        <v>0.1111111111111111</v>
      </c>
      <c r="DB21" s="2"/>
      <c r="DC21" s="28">
        <f t="shared" si="155"/>
        <v>0.13513513513513514</v>
      </c>
      <c r="DD21" s="28"/>
      <c r="DE21" s="28">
        <f t="shared" si="155"/>
        <v>0.33377837116154874</v>
      </c>
      <c r="DF21" s="29">
        <f t="shared" si="155"/>
        <v>6.7114093959731544E-2</v>
      </c>
      <c r="DG21" s="2"/>
      <c r="DH21" s="28">
        <f t="shared" si="156"/>
        <v>3.4013605442176874E-2</v>
      </c>
      <c r="DI21" s="28"/>
      <c r="DJ21" s="28">
        <f t="shared" si="156"/>
        <v>3.4013605442176874E-2</v>
      </c>
      <c r="DK21" s="29">
        <f t="shared" si="156"/>
        <v>0.1875</v>
      </c>
      <c r="DL21" s="2"/>
      <c r="DM21" s="28">
        <f t="shared" si="157"/>
        <v>0</v>
      </c>
      <c r="DN21" s="28"/>
      <c r="DO21" s="28">
        <f t="shared" si="157"/>
        <v>2.5773195876288658E-2</v>
      </c>
      <c r="DP21" s="29">
        <f t="shared" si="157"/>
        <v>8.6538461538461543E-3</v>
      </c>
      <c r="DQ21" s="2"/>
      <c r="DR21" s="28">
        <f t="shared" si="158"/>
        <v>0.15401369010578719</v>
      </c>
      <c r="DS21" s="28"/>
      <c r="DT21" s="28">
        <f t="shared" si="158"/>
        <v>0.14886433394720688</v>
      </c>
      <c r="DU21" s="29">
        <f t="shared" si="158"/>
        <v>0.11554054054054054</v>
      </c>
      <c r="DV21" s="2"/>
      <c r="DW21" s="28">
        <f t="shared" si="159"/>
        <v>0.13422818791946309</v>
      </c>
      <c r="DX21" s="28"/>
      <c r="DY21" s="28">
        <f t="shared" si="159"/>
        <v>6.7114093959731544E-2</v>
      </c>
      <c r="DZ21" s="29">
        <f t="shared" si="159"/>
        <v>0.13422818791946309</v>
      </c>
      <c r="EA21" s="2"/>
      <c r="EB21" s="28">
        <f t="shared" si="160"/>
        <v>4.2016806722689079E-2</v>
      </c>
      <c r="EC21" s="28"/>
      <c r="ED21" s="28">
        <f t="shared" si="160"/>
        <v>2.2727272727272728E-2</v>
      </c>
      <c r="EE21" s="29">
        <f t="shared" si="160"/>
        <v>4.1666666666666664E-2</v>
      </c>
      <c r="EF21" s="2"/>
      <c r="EG21" s="28">
        <f t="shared" si="161"/>
        <v>0.15151515151515152</v>
      </c>
      <c r="EH21" s="28"/>
      <c r="EI21" s="28">
        <f t="shared" si="161"/>
        <v>7.575757575757576E-2</v>
      </c>
      <c r="EJ21" s="29">
        <f t="shared" si="161"/>
        <v>2.5380710659898477E-2</v>
      </c>
      <c r="EK21" s="2"/>
      <c r="EL21" s="28">
        <f t="shared" si="162"/>
        <v>0.18965517241379309</v>
      </c>
      <c r="EM21" s="28"/>
      <c r="EN21" s="28">
        <f t="shared" si="162"/>
        <v>0.17064846416382254</v>
      </c>
      <c r="EO21" s="29">
        <f t="shared" si="162"/>
        <v>0.1736111111111111</v>
      </c>
      <c r="EP21" s="28"/>
      <c r="EQ21" s="28">
        <f t="shared" si="163"/>
        <v>0.2824858757062147</v>
      </c>
      <c r="ER21" s="28"/>
      <c r="ES21" s="28">
        <f t="shared" si="163"/>
        <v>0.10810810810810811</v>
      </c>
      <c r="ET21" s="29">
        <f t="shared" si="163"/>
        <v>0.1111111111111111</v>
      </c>
      <c r="EU21" s="2"/>
      <c r="EV21" s="28">
        <f t="shared" si="164"/>
        <v>0.13513513513513514</v>
      </c>
      <c r="EW21" s="28"/>
      <c r="EX21" s="28">
        <f t="shared" si="164"/>
        <v>0.33377837116154874</v>
      </c>
      <c r="EY21" s="29">
        <f t="shared" si="164"/>
        <v>6.7114093959731544E-2</v>
      </c>
      <c r="EZ21" s="2"/>
      <c r="FA21" s="28">
        <f t="shared" si="165"/>
        <v>0.14787946428571427</v>
      </c>
      <c r="FB21" s="28"/>
      <c r="FC21" s="28">
        <f t="shared" si="165"/>
        <v>0.19509476031215162</v>
      </c>
      <c r="FD21" s="29">
        <f t="shared" si="165"/>
        <v>8.6158977209560866E-2</v>
      </c>
      <c r="FE21" s="2"/>
      <c r="FF21" s="28">
        <f t="shared" si="166"/>
        <v>0.2824858757062147</v>
      </c>
      <c r="FG21" s="28"/>
      <c r="FH21" s="28">
        <f t="shared" si="166"/>
        <v>0.10810810810810811</v>
      </c>
      <c r="FI21" s="29">
        <f t="shared" si="166"/>
        <v>0.1111111111111111</v>
      </c>
      <c r="FJ21" s="2"/>
      <c r="FK21" s="28">
        <f t="shared" si="167"/>
        <v>3.4013605442176874E-2</v>
      </c>
      <c r="FL21" s="28"/>
      <c r="FM21" s="28">
        <f t="shared" si="167"/>
        <v>3.4013605442176874E-2</v>
      </c>
      <c r="FN21" s="29">
        <f t="shared" si="167"/>
        <v>0.1875</v>
      </c>
      <c r="FO21" s="2"/>
      <c r="FP21" s="28">
        <f t="shared" si="168"/>
        <v>0.30612244897959184</v>
      </c>
      <c r="FQ21" s="28"/>
      <c r="FR21" s="28">
        <f t="shared" si="168"/>
        <v>0.10152284263959391</v>
      </c>
      <c r="FS21" s="29">
        <f t="shared" si="168"/>
        <v>0.20253164556962025</v>
      </c>
      <c r="FT21" s="2"/>
      <c r="FU21" s="28">
        <f t="shared" si="169"/>
        <v>0.18965517241379309</v>
      </c>
      <c r="FV21" s="28"/>
      <c r="FW21" s="28">
        <f t="shared" si="169"/>
        <v>0.16778523489932887</v>
      </c>
      <c r="FX21" s="29">
        <f t="shared" si="169"/>
        <v>0.17301038062283736</v>
      </c>
      <c r="FY21" s="2"/>
      <c r="FZ21" s="28">
        <f t="shared" si="170"/>
        <v>0.13513513513513514</v>
      </c>
      <c r="GA21" s="28"/>
      <c r="GB21" s="28">
        <f t="shared" si="170"/>
        <v>0.33377837116154874</v>
      </c>
      <c r="GC21" s="29">
        <f t="shared" si="170"/>
        <v>6.7114093959731544E-2</v>
      </c>
      <c r="GD21" s="2"/>
      <c r="GE21" s="28">
        <f t="shared" si="171"/>
        <v>0.17419354838709677</v>
      </c>
      <c r="GF21" s="28"/>
      <c r="GG21" s="28">
        <f t="shared" si="171"/>
        <v>0.21890862944162437</v>
      </c>
      <c r="GH21" s="29">
        <f t="shared" si="171"/>
        <v>0.11916421808684297</v>
      </c>
      <c r="GI21" s="2"/>
      <c r="GJ21" s="28">
        <f t="shared" si="172"/>
        <v>0</v>
      </c>
      <c r="GK21" s="28"/>
      <c r="GL21" s="28">
        <f t="shared" si="172"/>
        <v>2.5000000000000001E-2</v>
      </c>
      <c r="GM21" s="29">
        <f t="shared" si="172"/>
        <v>8.3333333333333332E-3</v>
      </c>
      <c r="GN21" s="2"/>
      <c r="GO21" s="28">
        <f t="shared" si="173"/>
        <v>0</v>
      </c>
      <c r="GP21" s="28"/>
      <c r="GQ21" s="28">
        <f t="shared" si="173"/>
        <v>0</v>
      </c>
      <c r="GR21" s="29">
        <f t="shared" si="173"/>
        <v>0</v>
      </c>
      <c r="GS21" s="2"/>
      <c r="GT21" s="28">
        <f t="shared" si="174"/>
        <v>3.4013605442176874E-2</v>
      </c>
      <c r="GU21" s="28"/>
      <c r="GV21" s="28">
        <f t="shared" si="174"/>
        <v>3.3783783783783786E-2</v>
      </c>
      <c r="GW21" s="29">
        <f t="shared" si="174"/>
        <v>0.1875</v>
      </c>
      <c r="GX21" s="2"/>
      <c r="GY21" s="28">
        <f t="shared" si="175"/>
        <v>0.30612244897959184</v>
      </c>
      <c r="GZ21" s="28"/>
      <c r="HA21" s="28">
        <f t="shared" si="175"/>
        <v>0.10152284263959391</v>
      </c>
      <c r="HB21" s="29">
        <f t="shared" si="175"/>
        <v>0.20253164556962025</v>
      </c>
      <c r="HC21" s="2"/>
      <c r="HD21" s="28">
        <f t="shared" si="176"/>
        <v>0.18965517241379309</v>
      </c>
      <c r="HE21" s="28"/>
      <c r="HF21" s="28">
        <f t="shared" si="176"/>
        <v>0.16778523489932887</v>
      </c>
      <c r="HG21" s="29">
        <f t="shared" si="176"/>
        <v>0.17241379310344829</v>
      </c>
      <c r="HH21" s="28"/>
      <c r="HI21" s="28">
        <f t="shared" si="177"/>
        <v>0.15772870662460567</v>
      </c>
      <c r="HJ21" s="28"/>
      <c r="HK21" s="28">
        <f t="shared" si="177"/>
        <v>9.49367088607595E-2</v>
      </c>
      <c r="HL21" s="29">
        <f t="shared" si="177"/>
        <v>0</v>
      </c>
      <c r="HM21" s="2"/>
      <c r="HN21" s="28">
        <f t="shared" si="178"/>
        <v>0.2824858757062147</v>
      </c>
      <c r="HO21" s="28"/>
      <c r="HP21" s="28">
        <f t="shared" si="178"/>
        <v>0.10810810810810811</v>
      </c>
      <c r="HQ21" s="29">
        <f t="shared" si="178"/>
        <v>0.1111111111111111</v>
      </c>
      <c r="HR21" s="2"/>
      <c r="HS21" s="28">
        <f t="shared" si="179"/>
        <v>3.4013605442176874E-2</v>
      </c>
      <c r="HT21" s="28"/>
      <c r="HU21" s="28">
        <f t="shared" si="179"/>
        <v>3.3783783783783786E-2</v>
      </c>
      <c r="HV21" s="29">
        <f t="shared" si="179"/>
        <v>0.1875</v>
      </c>
      <c r="HW21" s="2"/>
      <c r="HX21" s="28">
        <f t="shared" si="180"/>
        <v>0.13521634615384615</v>
      </c>
      <c r="HY21" s="28"/>
      <c r="HZ21" s="28">
        <f t="shared" si="180"/>
        <v>7.3413738856843214E-2</v>
      </c>
      <c r="IA21" s="29">
        <f t="shared" si="180"/>
        <v>0.11018998272884284</v>
      </c>
      <c r="IB21" s="2"/>
      <c r="IC21" s="28">
        <f t="shared" si="181"/>
        <v>0</v>
      </c>
      <c r="ID21" s="28"/>
      <c r="IE21" s="28">
        <f t="shared" si="181"/>
        <v>0</v>
      </c>
      <c r="IF21" s="28">
        <f t="shared" si="181"/>
        <v>0</v>
      </c>
      <c r="IG21" s="2"/>
      <c r="IH21" s="28">
        <f t="shared" si="182"/>
        <v>3.4013605442176874E-2</v>
      </c>
      <c r="II21" s="28"/>
      <c r="IJ21" s="28">
        <f t="shared" si="182"/>
        <v>3.3783783783783786E-2</v>
      </c>
      <c r="IK21" s="29">
        <f t="shared" si="182"/>
        <v>0.1875</v>
      </c>
      <c r="IL21" s="2"/>
      <c r="IM21" s="28">
        <f t="shared" si="183"/>
        <v>0.30612244897959184</v>
      </c>
      <c r="IN21" s="28"/>
      <c r="IO21" s="28">
        <f t="shared" si="183"/>
        <v>0.10152284263959391</v>
      </c>
      <c r="IP21" s="29">
        <f t="shared" si="183"/>
        <v>0.20253164556962025</v>
      </c>
      <c r="IQ21" s="2"/>
      <c r="IR21" s="28">
        <f t="shared" si="184"/>
        <v>0.18965517241379309</v>
      </c>
      <c r="IS21" s="28"/>
      <c r="IT21" s="28">
        <f t="shared" si="184"/>
        <v>0.16778523489932887</v>
      </c>
      <c r="IU21" s="29">
        <f t="shared" si="184"/>
        <v>0.17241379310344829</v>
      </c>
      <c r="IV21" s="28"/>
      <c r="IW21" s="28">
        <f t="shared" si="185"/>
        <v>0.15772870662460567</v>
      </c>
      <c r="IX21" s="28"/>
      <c r="IY21" s="28">
        <f t="shared" si="185"/>
        <v>9.4339622641509441E-2</v>
      </c>
      <c r="IZ21" s="29">
        <f t="shared" si="185"/>
        <v>0</v>
      </c>
      <c r="JA21" s="2"/>
      <c r="JB21" s="28">
        <f t="shared" si="186"/>
        <v>0.2824858757062147</v>
      </c>
      <c r="JC21" s="28"/>
      <c r="JD21" s="28">
        <f t="shared" si="186"/>
        <v>0.10810810810810811</v>
      </c>
      <c r="JE21" s="29">
        <f t="shared" si="186"/>
        <v>0.1111111111111111</v>
      </c>
      <c r="JF21" s="2"/>
      <c r="JG21" s="28">
        <f t="shared" si="187"/>
        <v>3.4013605442176874E-2</v>
      </c>
      <c r="JH21" s="28"/>
      <c r="JI21" s="28">
        <f t="shared" si="187"/>
        <v>3.3783783783783786E-2</v>
      </c>
      <c r="JJ21" s="29">
        <f t="shared" si="187"/>
        <v>0.1875</v>
      </c>
      <c r="JK21" s="2"/>
      <c r="JL21" s="28">
        <f t="shared" si="188"/>
        <v>0.30612244897959184</v>
      </c>
      <c r="JM21" s="28"/>
      <c r="JN21" s="28">
        <f t="shared" si="188"/>
        <v>0.10152284263959391</v>
      </c>
      <c r="JO21" s="29">
        <f t="shared" si="188"/>
        <v>0.20253164556962025</v>
      </c>
      <c r="JP21" s="2"/>
      <c r="JQ21" s="28">
        <f t="shared" si="189"/>
        <v>0.19387755102040816</v>
      </c>
      <c r="JR21" s="28"/>
      <c r="JS21" s="28">
        <f t="shared" si="189"/>
        <v>0.1006036217303823</v>
      </c>
      <c r="JT21" s="29">
        <f t="shared" si="189"/>
        <v>0.17647058823529413</v>
      </c>
      <c r="JU21" s="2"/>
      <c r="JV21" s="28">
        <f t="shared" si="190"/>
        <v>5.2631578947368418E-2</v>
      </c>
      <c r="JW21" s="28"/>
      <c r="JX21" s="28">
        <f t="shared" si="190"/>
        <v>5.2910052910052907E-2</v>
      </c>
      <c r="JY21" s="29">
        <f t="shared" si="190"/>
        <v>3.1914893617021274E-2</v>
      </c>
      <c r="JZ21" s="2"/>
      <c r="KA21" s="28">
        <f t="shared" si="191"/>
        <v>0.13422818791946309</v>
      </c>
      <c r="KB21" s="28"/>
      <c r="KC21" s="28">
        <f t="shared" si="191"/>
        <v>6.7114093959731544E-2</v>
      </c>
      <c r="KD21" s="29">
        <f t="shared" si="191"/>
        <v>0.13422818791946309</v>
      </c>
      <c r="KE21" s="2"/>
      <c r="KF21" s="28">
        <f t="shared" si="192"/>
        <v>0.18965517241379309</v>
      </c>
      <c r="KG21" s="28"/>
      <c r="KH21" s="28">
        <f t="shared" si="192"/>
        <v>0.16778523489932887</v>
      </c>
      <c r="KI21" s="29">
        <f t="shared" si="192"/>
        <v>0.17241379310344829</v>
      </c>
      <c r="KJ21" s="2"/>
      <c r="KK21" s="28">
        <f t="shared" si="193"/>
        <v>3.4013605442176874E-2</v>
      </c>
      <c r="KL21" s="28"/>
      <c r="KM21" s="28">
        <f t="shared" si="193"/>
        <v>3.3783783783783786E-2</v>
      </c>
      <c r="KN21" s="29">
        <f t="shared" si="193"/>
        <v>0.1875</v>
      </c>
      <c r="KO21" s="2"/>
      <c r="KP21" s="28">
        <f t="shared" si="194"/>
        <v>0.12481644640234948</v>
      </c>
      <c r="KQ21" s="28"/>
      <c r="KR21" s="105">
        <f t="shared" si="194"/>
        <v>0.10152284263959391</v>
      </c>
      <c r="KS21" s="29">
        <f t="shared" si="194"/>
        <v>0.14624808575803983</v>
      </c>
      <c r="KT21" s="2"/>
      <c r="KU21" s="28">
        <f t="shared" si="195"/>
        <v>0.14996931574102484</v>
      </c>
      <c r="KV21" s="28"/>
      <c r="KW21" s="28">
        <f t="shared" si="195"/>
        <v>0.14448385290274407</v>
      </c>
      <c r="KX21" s="29">
        <f t="shared" si="195"/>
        <v>0.11119462190488121</v>
      </c>
    </row>
    <row r="22" spans="6:311" ht="15.75" x14ac:dyDescent="0.25">
      <c r="F22" s="30" t="s">
        <v>133</v>
      </c>
      <c r="G22" s="31">
        <f>IFERROR(G16/G12,0)</f>
        <v>0.91836734693877553</v>
      </c>
      <c r="H22" s="31"/>
      <c r="I22" s="31">
        <f>IFERROR(I16/I12,0)</f>
        <v>0.88324873096446699</v>
      </c>
      <c r="J22" s="32">
        <f>IFERROR(J16/J12,0)</f>
        <v>0.91139240506329111</v>
      </c>
      <c r="K22" s="2"/>
      <c r="L22" s="31">
        <f>IFERROR(L16/L12,0)</f>
        <v>0.95270270270270274</v>
      </c>
      <c r="M22" s="31"/>
      <c r="N22" s="31">
        <f>IFERROR(N16/N12,0)</f>
        <v>0.88785046728971961</v>
      </c>
      <c r="O22" s="32">
        <f>IFERROR(O16/O12,0)</f>
        <v>0.88590604026845643</v>
      </c>
      <c r="P22" s="2"/>
      <c r="Q22" s="31">
        <f>IFERROR(Q16/Q12,0)</f>
        <v>0.96551724137931039</v>
      </c>
      <c r="R22" s="31"/>
      <c r="S22" s="31">
        <f>IFERROR(S16/S12,0)</f>
        <v>0.98657718120805371</v>
      </c>
      <c r="T22" s="32">
        <f>IFERROR(T16/T12,0)</f>
        <v>0.87931034482758619</v>
      </c>
      <c r="U22" s="2"/>
      <c r="V22" s="31">
        <f>IFERROR(V16/V12,0)</f>
        <v>0.89743589743589747</v>
      </c>
      <c r="W22" s="31"/>
      <c r="X22" s="31">
        <f>IFERROR(X16/X12,0)</f>
        <v>0.78749999999999998</v>
      </c>
      <c r="Y22" s="32">
        <f>IFERROR(Y16/Y12,0)</f>
        <v>0.93518518518518523</v>
      </c>
      <c r="Z22" s="2"/>
      <c r="AA22" s="31">
        <f>IFERROR(AA16/AA12,0)</f>
        <v>0.9375</v>
      </c>
      <c r="AB22" s="31"/>
      <c r="AC22" s="31">
        <f>IFERROR(AC16/AC12,0)</f>
        <v>0.88077858880778592</v>
      </c>
      <c r="AD22" s="32">
        <f>IFERROR(AD16/AD12,0)</f>
        <v>0.90267983074753178</v>
      </c>
      <c r="AE22" s="2"/>
      <c r="AF22" s="31">
        <f>IFERROR(AF16/AF12,0)</f>
        <v>0.80536912751677847</v>
      </c>
      <c r="AG22" s="31"/>
      <c r="AH22" s="31">
        <f>IFERROR(AH16/AH12,0)</f>
        <v>0.74496644295302017</v>
      </c>
      <c r="AI22" s="32">
        <f>IFERROR(AI16/AI12,0)</f>
        <v>0.87919463087248317</v>
      </c>
      <c r="AJ22" s="2"/>
      <c r="AK22" s="31">
        <f>IFERROR(AK16/AK12,0)</f>
        <v>0.72268907563025209</v>
      </c>
      <c r="AL22" s="31"/>
      <c r="AM22" s="31">
        <f>IFERROR(AM16/AM12,0)</f>
        <v>0.80454545454545456</v>
      </c>
      <c r="AN22" s="32">
        <f>IFERROR(AN16/AN12,0)</f>
        <v>0.85416666666666663</v>
      </c>
      <c r="AO22" s="2"/>
      <c r="AP22" s="31">
        <f>IFERROR(AP16/AP12,0)</f>
        <v>0.90909090909090906</v>
      </c>
      <c r="AQ22" s="31"/>
      <c r="AR22" s="31">
        <f>IFERROR(AR16/AR12,0)</f>
        <v>0.73232323232323238</v>
      </c>
      <c r="AS22" s="32">
        <f>IFERROR(AS16/AS12,0)</f>
        <v>0.93908629441624369</v>
      </c>
      <c r="AT22" s="2"/>
      <c r="AU22" s="31">
        <f>IFERROR(AU16/AU12,0)</f>
        <v>0.78864353312302837</v>
      </c>
      <c r="AV22" s="31"/>
      <c r="AW22" s="31">
        <f>IFERROR(AW16/AW12,0)</f>
        <v>0.56603773584905659</v>
      </c>
      <c r="AX22" s="32">
        <f>IFERROR(AX16/AX12,0)</f>
        <v>0</v>
      </c>
      <c r="AY22" s="2"/>
      <c r="AZ22" s="31">
        <f>IFERROR(AZ16/AZ12,0)</f>
        <v>0.74829931972789121</v>
      </c>
      <c r="BA22" s="31"/>
      <c r="BB22" s="31">
        <f>IFERROR(BB16/BB12,0)</f>
        <v>0.69594594594594594</v>
      </c>
      <c r="BC22" s="32">
        <f>IFERROR(BC16/BC12,0)</f>
        <v>0.66666666666666663</v>
      </c>
      <c r="BD22" s="2"/>
      <c r="BE22" s="31">
        <f>IFERROR(BE16/BE12,0)</f>
        <v>0.79313632030505243</v>
      </c>
      <c r="BF22" s="31"/>
      <c r="BG22" s="31">
        <f>IFERROR(BG16/BG12,0)</f>
        <v>0.69312681510164564</v>
      </c>
      <c r="BH22" s="32">
        <f>IFERROR(BH16/BH12,0)</f>
        <v>0.85127478753541075</v>
      </c>
      <c r="BI22" s="2"/>
      <c r="BJ22" s="31">
        <f>IFERROR(BJ16/BJ12,0)</f>
        <v>0.74829931972789121</v>
      </c>
      <c r="BK22" s="31"/>
      <c r="BL22" s="31">
        <f>IFERROR(BL16/BL12,0)</f>
        <v>0.69594594594594594</v>
      </c>
      <c r="BM22" s="32">
        <f>IFERROR(BM16/BM12,0)</f>
        <v>0.66666666666666663</v>
      </c>
      <c r="BN22" s="2"/>
      <c r="BO22" s="31">
        <f>IFERROR(BO16/BO12,0)</f>
        <v>0.91836734693877553</v>
      </c>
      <c r="BP22" s="31"/>
      <c r="BQ22" s="31">
        <f>IFERROR(BQ16/BQ12,0)</f>
        <v>0.88324873096446699</v>
      </c>
      <c r="BR22" s="32">
        <f>IFERROR(BR16/BR12,0)</f>
        <v>0.91139240506329111</v>
      </c>
      <c r="BS22" s="2"/>
      <c r="BT22" s="31">
        <f>IFERROR(BT16/BT12,0)</f>
        <v>0.96551724137931039</v>
      </c>
      <c r="BU22" s="31"/>
      <c r="BV22" s="31">
        <f>IFERROR(BV16/BV12,0)</f>
        <v>0.98657718120805371</v>
      </c>
      <c r="BW22" s="32">
        <f>IFERROR(BW16/BW12,0)</f>
        <v>0.87931034482758619</v>
      </c>
      <c r="BX22" s="31"/>
      <c r="BY22" s="31">
        <f>IFERROR(BY16/BY12,0)</f>
        <v>0.78864353312302837</v>
      </c>
      <c r="BZ22" s="31"/>
      <c r="CA22" s="31">
        <f>IFERROR(CA16/CA12,0)</f>
        <v>0.56603773584905659</v>
      </c>
      <c r="CB22" s="32">
        <f>IFERROR(CB16/CB12,0)</f>
        <v>0</v>
      </c>
      <c r="CC22" s="2"/>
      <c r="CD22" s="31">
        <f>IFERROR(CD16/CD12,0)</f>
        <v>0.96045197740112997</v>
      </c>
      <c r="CE22" s="31"/>
      <c r="CF22" s="31">
        <f>IFERROR(CF16/CF12,0)</f>
        <v>0.72972972972972971</v>
      </c>
      <c r="CG22" s="32">
        <f>IFERROR(CG16/CG12,0)</f>
        <v>0.94444444444444442</v>
      </c>
      <c r="CH22" s="2"/>
      <c r="CI22" s="31">
        <f>IFERROR(CI16/CI12,0)</f>
        <v>0.74829931972789121</v>
      </c>
      <c r="CJ22" s="31"/>
      <c r="CK22" s="31">
        <f>IFERROR(CK16/CK12,0)</f>
        <v>0.69594594594594594</v>
      </c>
      <c r="CL22" s="32">
        <f>IFERROR(CL16/CL12,0)</f>
        <v>0.66666666666666663</v>
      </c>
      <c r="CM22" s="2"/>
      <c r="CN22" s="31">
        <f>IFERROR(CN16/CN12,0)</f>
        <v>0.91836734693877553</v>
      </c>
      <c r="CO22" s="31"/>
      <c r="CP22" s="31">
        <f>IFERROR(CP16/CP12,0)</f>
        <v>0.88324873096446699</v>
      </c>
      <c r="CQ22" s="32">
        <f>IFERROR(CQ16/CQ12,0)</f>
        <v>0.91139240506329111</v>
      </c>
      <c r="CR22" s="2"/>
      <c r="CS22" s="31">
        <f>IFERROR(CS16/CS12,0)</f>
        <v>0.96551724137931039</v>
      </c>
      <c r="CT22" s="31"/>
      <c r="CU22" s="31">
        <f>IFERROR(CU16/CU12,0)</f>
        <v>0.98657718120805371</v>
      </c>
      <c r="CV22" s="32">
        <f>IFERROR(CV16/CV12,0)</f>
        <v>0.87931034482758619</v>
      </c>
      <c r="CW22" s="31"/>
      <c r="CX22" s="31">
        <f>IFERROR(CX16/CX12,0)</f>
        <v>0.96045197740112997</v>
      </c>
      <c r="CY22" s="31"/>
      <c r="CZ22" s="31">
        <f>IFERROR(CZ16/CZ12,0)</f>
        <v>0.72972972972972971</v>
      </c>
      <c r="DA22" s="32">
        <f>IFERROR(DA16/DA12,0)</f>
        <v>0.94444444444444442</v>
      </c>
      <c r="DB22" s="2"/>
      <c r="DC22" s="31">
        <f>IFERROR(DC16/DC12,0)</f>
        <v>0.95270270270270274</v>
      </c>
      <c r="DD22" s="31"/>
      <c r="DE22" s="31">
        <f>IFERROR(DE16/DE12,0)</f>
        <v>0.88785046728971961</v>
      </c>
      <c r="DF22" s="32">
        <f>IFERROR(DF16/DF12,0)</f>
        <v>0.88590604026845643</v>
      </c>
      <c r="DG22" s="2"/>
      <c r="DH22" s="31">
        <f>IFERROR(DH16/DH12,0)</f>
        <v>0.74829931972789121</v>
      </c>
      <c r="DI22" s="31"/>
      <c r="DJ22" s="31">
        <f>IFERROR(DJ16/DJ12,0)</f>
        <v>0.70068027210884354</v>
      </c>
      <c r="DK22" s="32">
        <f>IFERROR(DK16/DK12,0)</f>
        <v>0.66666666666666663</v>
      </c>
      <c r="DL22" s="2"/>
      <c r="DM22" s="31">
        <f>IFERROR(DM16/DM12,0)</f>
        <v>0.89743589743589747</v>
      </c>
      <c r="DN22" s="31"/>
      <c r="DO22" s="31">
        <f>IFERROR(DO16/DO12,0)</f>
        <v>0.81185567010309279</v>
      </c>
      <c r="DP22" s="32">
        <f>IFERROR(DP16/DP12,0)</f>
        <v>0.97115384615384615</v>
      </c>
      <c r="DQ22" s="2"/>
      <c r="DR22" s="31">
        <f>IFERROR(DR16/DR12,0)</f>
        <v>0.90074673304293718</v>
      </c>
      <c r="DS22" s="31"/>
      <c r="DT22" s="31">
        <f>IFERROR(DT16/DT12,0)</f>
        <v>0.82105586249232654</v>
      </c>
      <c r="DU22" s="32">
        <f>IFERROR(DU16/DU12,0)</f>
        <v>0.88344594594594594</v>
      </c>
      <c r="DV22" s="2"/>
      <c r="DW22" s="31">
        <f>IFERROR(DW16/DW12,0)</f>
        <v>0.80536912751677847</v>
      </c>
      <c r="DX22" s="31"/>
      <c r="DY22" s="31">
        <f>IFERROR(DY16/DY12,0)</f>
        <v>0.74496644295302017</v>
      </c>
      <c r="DZ22" s="32">
        <f>IFERROR(DZ16/DZ12,0)</f>
        <v>0.87919463087248317</v>
      </c>
      <c r="EA22" s="2"/>
      <c r="EB22" s="31">
        <f>IFERROR(EB16/EB12,0)</f>
        <v>0.72268907563025209</v>
      </c>
      <c r="EC22" s="31"/>
      <c r="ED22" s="31">
        <f>IFERROR(ED16/ED12,0)</f>
        <v>0.80454545454545456</v>
      </c>
      <c r="EE22" s="32">
        <f>IFERROR(EE16/EE12,0)</f>
        <v>0.85416666666666663</v>
      </c>
      <c r="EF22" s="2"/>
      <c r="EG22" s="31">
        <f>IFERROR(EG16/EG12,0)</f>
        <v>0.90909090909090906</v>
      </c>
      <c r="EH22" s="31"/>
      <c r="EI22" s="31">
        <f>IFERROR(EI16/EI12,0)</f>
        <v>0.73232323232323238</v>
      </c>
      <c r="EJ22" s="32">
        <f>IFERROR(EJ16/EJ12,0)</f>
        <v>0.93908629441624369</v>
      </c>
      <c r="EK22" s="2"/>
      <c r="EL22" s="31">
        <f>IFERROR(EL16/EL12,0)</f>
        <v>0.96551724137931039</v>
      </c>
      <c r="EM22" s="31"/>
      <c r="EN22" s="31">
        <f>IFERROR(EN16/EN12,0)</f>
        <v>1.0034129692832765</v>
      </c>
      <c r="EO22" s="32">
        <f>IFERROR(EO16/EO12,0)</f>
        <v>0.88541666666666663</v>
      </c>
      <c r="EP22" s="31"/>
      <c r="EQ22" s="31">
        <f>IFERROR(EQ16/EQ12,0)</f>
        <v>0.96045197740112997</v>
      </c>
      <c r="ER22" s="31"/>
      <c r="ES22" s="31">
        <f>IFERROR(ES16/ES12,0)</f>
        <v>0.72972972972972971</v>
      </c>
      <c r="ET22" s="32">
        <f>IFERROR(ET16/ET12,0)</f>
        <v>0.94444444444444442</v>
      </c>
      <c r="EU22" s="2"/>
      <c r="EV22" s="31">
        <f>IFERROR(EV16/EV12,0)</f>
        <v>0.95270270270270274</v>
      </c>
      <c r="EW22" s="31"/>
      <c r="EX22" s="31">
        <f>IFERROR(EX16/EX12,0)</f>
        <v>0.88785046728971961</v>
      </c>
      <c r="EY22" s="32">
        <f>IFERROR(EY16/EY12,0)</f>
        <v>0.88590604026845643</v>
      </c>
      <c r="EZ22" s="2"/>
      <c r="FA22" s="31">
        <f>IFERROR(FA16/FA12,0)</f>
        <v>0.9079241071428571</v>
      </c>
      <c r="FB22" s="31"/>
      <c r="FC22" s="31">
        <f>IFERROR(FC16/FC12,0)</f>
        <v>0.8511705685618729</v>
      </c>
      <c r="FD22" s="32">
        <f>IFERROR(FD16/FD12,0)</f>
        <v>0.89271817676486942</v>
      </c>
      <c r="FE22" s="2"/>
      <c r="FF22" s="31">
        <f>IFERROR(FF16/FF12,0)</f>
        <v>0.96045197740112997</v>
      </c>
      <c r="FG22" s="31"/>
      <c r="FH22" s="31">
        <f>IFERROR(FH16/FH12,0)</f>
        <v>0.72972972972972971</v>
      </c>
      <c r="FI22" s="32">
        <f>IFERROR(FI16/FI12,0)</f>
        <v>0.94444444444444442</v>
      </c>
      <c r="FJ22" s="2"/>
      <c r="FK22" s="31">
        <f>IFERROR(FK16/FK12,0)</f>
        <v>0.74829931972789121</v>
      </c>
      <c r="FL22" s="31"/>
      <c r="FM22" s="31">
        <f>IFERROR(FM16/FM12,0)</f>
        <v>0.70068027210884354</v>
      </c>
      <c r="FN22" s="32">
        <f>IFERROR(FN16/FN12,0)</f>
        <v>0.66666666666666663</v>
      </c>
      <c r="FO22" s="2"/>
      <c r="FP22" s="31">
        <f>IFERROR(FP16/FP12,0)</f>
        <v>0.91836734693877553</v>
      </c>
      <c r="FQ22" s="31"/>
      <c r="FR22" s="31">
        <f>IFERROR(FR16/FR12,0)</f>
        <v>0.88324873096446699</v>
      </c>
      <c r="FS22" s="32">
        <f>IFERROR(FS16/FS12,0)</f>
        <v>0.91139240506329111</v>
      </c>
      <c r="FT22" s="2"/>
      <c r="FU22" s="31">
        <f>IFERROR(FU16/FU12,0)</f>
        <v>0.96551724137931039</v>
      </c>
      <c r="FV22" s="31"/>
      <c r="FW22" s="31">
        <f>IFERROR(FW16/FW12,0)</f>
        <v>0.98657718120805371</v>
      </c>
      <c r="FX22" s="32">
        <f>IFERROR(FX16/FX12,0)</f>
        <v>0.88235294117647056</v>
      </c>
      <c r="FY22" s="2"/>
      <c r="FZ22" s="31">
        <f>IFERROR(FZ16/FZ12,0)</f>
        <v>0.95270270270270274</v>
      </c>
      <c r="GA22" s="31"/>
      <c r="GB22" s="31">
        <f>IFERROR(GB16/GB12,0)</f>
        <v>0.88785046728971961</v>
      </c>
      <c r="GC22" s="32">
        <f>IFERROR(GC16/GC12,0)</f>
        <v>0.88590604026845643</v>
      </c>
      <c r="GD22" s="2"/>
      <c r="GE22" s="31">
        <f>IFERROR(GE16/GE12,0)</f>
        <v>0.93225806451612903</v>
      </c>
      <c r="GF22" s="31"/>
      <c r="GG22" s="31">
        <f>IFERROR(GG16/GG12,0)</f>
        <v>0.86992385786802029</v>
      </c>
      <c r="GH22" s="32">
        <f>IFERROR(GH16/GH12,0)</f>
        <v>0.87822396343454134</v>
      </c>
      <c r="GI22" s="2"/>
      <c r="GJ22" s="31">
        <f>IFERROR(GJ16/GJ12,0)</f>
        <v>0.89743589743589747</v>
      </c>
      <c r="GK22" s="31"/>
      <c r="GL22" s="31">
        <f>IFERROR(GL16/GL12,0)</f>
        <v>0.78749999999999998</v>
      </c>
      <c r="GM22" s="32">
        <f>IFERROR(GM16/GM12,0)</f>
        <v>0.93518518518518523</v>
      </c>
      <c r="GN22" s="2"/>
      <c r="GO22" s="31">
        <f>IFERROR(GO16/GO12,0)</f>
        <v>0</v>
      </c>
      <c r="GP22" s="31"/>
      <c r="GQ22" s="31">
        <f>IFERROR(GQ16/GQ12,0)</f>
        <v>0</v>
      </c>
      <c r="GR22" s="32">
        <f>IFERROR(GR16/GR12,0)</f>
        <v>0</v>
      </c>
      <c r="GS22" s="2"/>
      <c r="GT22" s="31">
        <f>IFERROR(GT16/GT12,0)</f>
        <v>0.74829931972789121</v>
      </c>
      <c r="GU22" s="31"/>
      <c r="GV22" s="31">
        <f>IFERROR(GV16/GV12,0)</f>
        <v>0.69594594594594594</v>
      </c>
      <c r="GW22" s="32">
        <f>IFERROR(GW16/GW12,0)</f>
        <v>0.66666666666666663</v>
      </c>
      <c r="GX22" s="2"/>
      <c r="GY22" s="31">
        <f>IFERROR(GY16/GY12,0)</f>
        <v>0.91836734693877553</v>
      </c>
      <c r="GZ22" s="31"/>
      <c r="HA22" s="31">
        <f>IFERROR(HA16/HA12,0)</f>
        <v>0.88324873096446699</v>
      </c>
      <c r="HB22" s="32">
        <f>IFERROR(HB16/HB12,0)</f>
        <v>0.91139240506329111</v>
      </c>
      <c r="HC22" s="2"/>
      <c r="HD22" s="31">
        <f>IFERROR(HD16/HD12,0)</f>
        <v>0.96551724137931039</v>
      </c>
      <c r="HE22" s="31"/>
      <c r="HF22" s="31">
        <f>IFERROR(HF16/HF12,0)</f>
        <v>0.98657718120805371</v>
      </c>
      <c r="HG22" s="32">
        <f>IFERROR(HG16/HG12,0)</f>
        <v>0.87931034482758619</v>
      </c>
      <c r="HH22" s="31"/>
      <c r="HI22" s="31">
        <f>IFERROR(HI16/HI12,0)</f>
        <v>0.78864353312302837</v>
      </c>
      <c r="HJ22" s="31"/>
      <c r="HK22" s="31">
        <f>IFERROR(HK16/HK12,0)</f>
        <v>0.569620253164557</v>
      </c>
      <c r="HL22" s="32">
        <f>IFERROR(HL16/HL12,0)</f>
        <v>0</v>
      </c>
      <c r="HM22" s="2"/>
      <c r="HN22" s="31">
        <f>IFERROR(HN16/HN12,0)</f>
        <v>0.96045197740112997</v>
      </c>
      <c r="HO22" s="31"/>
      <c r="HP22" s="31">
        <f>IFERROR(HP16/HP12,0)</f>
        <v>0.72972972972972971</v>
      </c>
      <c r="HQ22" s="32">
        <f>IFERROR(HQ16/HQ12,0)</f>
        <v>0.94444444444444442</v>
      </c>
      <c r="HR22" s="2"/>
      <c r="HS22" s="31">
        <f>IFERROR(HS16/HS12,0)</f>
        <v>0.74829931972789121</v>
      </c>
      <c r="HT22" s="31"/>
      <c r="HU22" s="31">
        <f>IFERROR(HU16/HU12,0)</f>
        <v>0.69594594594594594</v>
      </c>
      <c r="HV22" s="32">
        <f>IFERROR(HV16/HV12,0)</f>
        <v>0.66666666666666663</v>
      </c>
      <c r="HW22" s="2"/>
      <c r="HX22" s="31">
        <f>IFERROR(HX16/HX12,0)</f>
        <v>0.87139423076923073</v>
      </c>
      <c r="HY22" s="31"/>
      <c r="HZ22" s="31">
        <f>IFERROR(HZ16/HZ12,0)</f>
        <v>0.68379653906659676</v>
      </c>
      <c r="IA22" s="32">
        <f>IFERROR(IA16/IA12,0)</f>
        <v>0.87737478411053538</v>
      </c>
      <c r="IB22" s="2"/>
      <c r="IC22" s="31">
        <f>IFERROR(IC16/IC12,0)</f>
        <v>0</v>
      </c>
      <c r="ID22" s="31"/>
      <c r="IE22" s="31">
        <f>IFERROR(IE16/IE12,0)</f>
        <v>0</v>
      </c>
      <c r="IF22" s="31">
        <f>IFERROR(IF16/IF12,0)</f>
        <v>0</v>
      </c>
      <c r="IG22" s="2"/>
      <c r="IH22" s="31">
        <f>IFERROR(IH16/IH12,0)</f>
        <v>0.74829931972789121</v>
      </c>
      <c r="II22" s="31"/>
      <c r="IJ22" s="31">
        <f>IFERROR(IJ16/IJ12,0)</f>
        <v>0.69594594594594594</v>
      </c>
      <c r="IK22" s="32">
        <f>IFERROR(IK16/IK12,0)</f>
        <v>0.66666666666666663</v>
      </c>
      <c r="IL22" s="2"/>
      <c r="IM22" s="31">
        <f>IFERROR(IM16/IM12,0)</f>
        <v>0.91836734693877553</v>
      </c>
      <c r="IN22" s="31"/>
      <c r="IO22" s="31">
        <f>IFERROR(IO16/IO12,0)</f>
        <v>0.88324873096446699</v>
      </c>
      <c r="IP22" s="32">
        <f>IFERROR(IP16/IP12,0)</f>
        <v>0.91139240506329111</v>
      </c>
      <c r="IQ22" s="2"/>
      <c r="IR22" s="31">
        <f>IFERROR(IR16/IR12,0)</f>
        <v>0.96551724137931039</v>
      </c>
      <c r="IS22" s="31"/>
      <c r="IT22" s="31">
        <f>IFERROR(IT16/IT12,0)</f>
        <v>0.98657718120805371</v>
      </c>
      <c r="IU22" s="32">
        <f>IFERROR(IU16/IU12,0)</f>
        <v>0.87931034482758619</v>
      </c>
      <c r="IV22" s="31"/>
      <c r="IW22" s="31">
        <f>IFERROR(IW16/IW12,0)</f>
        <v>0.78864353312302837</v>
      </c>
      <c r="IX22" s="31"/>
      <c r="IY22" s="31">
        <f>IFERROR(IY16/IY12,0)</f>
        <v>0.56603773584905659</v>
      </c>
      <c r="IZ22" s="32">
        <f>IFERROR(IZ16/IZ12,0)</f>
        <v>0</v>
      </c>
      <c r="JA22" s="2"/>
      <c r="JB22" s="31">
        <f>IFERROR(JB16/JB12,0)</f>
        <v>0.96045197740112997</v>
      </c>
      <c r="JC22" s="31"/>
      <c r="JD22" s="31">
        <f>IFERROR(JD16/JD12,0)</f>
        <v>0.72972972972972971</v>
      </c>
      <c r="JE22" s="32">
        <f>IFERROR(JE16/JE12,0)</f>
        <v>0.94444444444444442</v>
      </c>
      <c r="JF22" s="2"/>
      <c r="JG22" s="31">
        <f>IFERROR(JG16/JG12,0)</f>
        <v>0.74829931972789121</v>
      </c>
      <c r="JH22" s="31"/>
      <c r="JI22" s="31">
        <f>IFERROR(JI16/JI12,0)</f>
        <v>0.69594594594594594</v>
      </c>
      <c r="JJ22" s="32">
        <f>IFERROR(JJ16/JJ12,0)</f>
        <v>0.66666666666666663</v>
      </c>
      <c r="JK22" s="2"/>
      <c r="JL22" s="31">
        <f>IFERROR(JL16/JL12,0)</f>
        <v>0.91836734693877553</v>
      </c>
      <c r="JM22" s="31"/>
      <c r="JN22" s="31">
        <f>IFERROR(JN16/JN12,0)</f>
        <v>0.88324873096446699</v>
      </c>
      <c r="JO22" s="32">
        <f>IFERROR(JO16/JO12,0)</f>
        <v>0.91139240506329111</v>
      </c>
      <c r="JP22" s="2"/>
      <c r="JQ22" s="31">
        <f>IFERROR(JQ16/JQ12,0)</f>
        <v>0.87074829931972786</v>
      </c>
      <c r="JR22" s="31"/>
      <c r="JS22" s="31">
        <f>IFERROR(JS16/JS12,0)</f>
        <v>0.78001341381623068</v>
      </c>
      <c r="JT22" s="32">
        <f>IFERROR(JT16/JT12,0)</f>
        <v>0.85520361990950222</v>
      </c>
      <c r="JU22" s="2"/>
      <c r="JV22" s="31">
        <f>IFERROR(JV16/JV12,0)</f>
        <v>0.68421052631578949</v>
      </c>
      <c r="JW22" s="31"/>
      <c r="JX22" s="31">
        <f>IFERROR(JX16/JX12,0)</f>
        <v>0.8306878306878307</v>
      </c>
      <c r="JY22" s="32">
        <f>IFERROR(JY16/JY12,0)</f>
        <v>0.82978723404255317</v>
      </c>
      <c r="JZ22" s="2"/>
      <c r="KA22" s="31">
        <f>IFERROR(KA16/KA12,0)</f>
        <v>0.80536912751677847</v>
      </c>
      <c r="KB22" s="31"/>
      <c r="KC22" s="31">
        <f>IFERROR(KC16/KC12,0)</f>
        <v>0.74496644295302017</v>
      </c>
      <c r="KD22" s="32">
        <f>IFERROR(KD16/KD12,0)</f>
        <v>0.87919463087248317</v>
      </c>
      <c r="KE22" s="2"/>
      <c r="KF22" s="31">
        <f>IFERROR(KF16/KF12,0)</f>
        <v>0.96551724137931039</v>
      </c>
      <c r="KG22" s="31"/>
      <c r="KH22" s="31">
        <f>IFERROR(KH16/KH12,0)</f>
        <v>0.98657718120805371</v>
      </c>
      <c r="KI22" s="32">
        <f>IFERROR(KI16/KI12,0)</f>
        <v>0.87931034482758619</v>
      </c>
      <c r="KJ22" s="2"/>
      <c r="KK22" s="31">
        <f>IFERROR(KK16/KK12,0)</f>
        <v>0.74829931972789121</v>
      </c>
      <c r="KL22" s="31"/>
      <c r="KM22" s="31">
        <f>IFERROR(KM16/KM12,0)</f>
        <v>0.69594594594594594</v>
      </c>
      <c r="KN22" s="32">
        <f>IFERROR(KN16/KN12,0)</f>
        <v>0.66666666666666663</v>
      </c>
      <c r="KO22" s="2"/>
      <c r="KP22" s="31">
        <f>IFERROR(KP16/KP12,0)</f>
        <v>0.84434654919236418</v>
      </c>
      <c r="KQ22" s="31"/>
      <c r="KR22" s="31">
        <f>IFERROR(KR16/KR12,0)</f>
        <v>0.85061638868745471</v>
      </c>
      <c r="KS22" s="32">
        <f>IFERROR(KS16/KS12,0)</f>
        <v>0.83307810107197555</v>
      </c>
      <c r="KT22" s="2"/>
      <c r="KU22" s="31">
        <f>IFERROR(KU16/KU12,0)</f>
        <v>0.89130101258054617</v>
      </c>
      <c r="KV22" s="31"/>
      <c r="KW22" s="31">
        <f>IFERROR(KW16/KW12,0)</f>
        <v>0.80571215232406201</v>
      </c>
      <c r="KX22" s="32">
        <f>IFERROR(KX16/KX12,0)</f>
        <v>0.87903461522401771</v>
      </c>
    </row>
    <row r="23" spans="6:311" ht="15.75" x14ac:dyDescent="0.25">
      <c r="F23" s="33" t="s">
        <v>134</v>
      </c>
      <c r="G23" s="34">
        <f>G17/G12</f>
        <v>0.91836734693877553</v>
      </c>
      <c r="H23" s="34"/>
      <c r="I23" s="34">
        <f>I17/I12</f>
        <v>0.86294416243654826</v>
      </c>
      <c r="J23" s="35">
        <f>J17/J12</f>
        <v>0.91139240506329111</v>
      </c>
      <c r="K23" s="2"/>
      <c r="L23" s="34">
        <f>L17/L12</f>
        <v>0.94594594594594594</v>
      </c>
      <c r="M23" s="34"/>
      <c r="N23" s="34">
        <f>N17/N12</f>
        <v>0.86782376502002667</v>
      </c>
      <c r="O23" s="35">
        <f>O17/O12</f>
        <v>0.87248322147651003</v>
      </c>
      <c r="P23" s="2"/>
      <c r="Q23" s="34">
        <f>Q17/Q12</f>
        <v>0.94827586206896552</v>
      </c>
      <c r="R23" s="34"/>
      <c r="S23" s="34">
        <f>S17/S12</f>
        <v>0.97315436241610742</v>
      </c>
      <c r="T23" s="35">
        <f>T17/T12</f>
        <v>0.86206896551724133</v>
      </c>
      <c r="U23" s="2"/>
      <c r="V23" s="34">
        <f>V17/V12</f>
        <v>0.89743589743589747</v>
      </c>
      <c r="W23" s="34"/>
      <c r="X23" s="34">
        <f>X17/X12</f>
        <v>0.77500000000000002</v>
      </c>
      <c r="Y23" s="35">
        <f>Y17/Y12</f>
        <v>0.93425925925925923</v>
      </c>
      <c r="Z23" s="2"/>
      <c r="AA23" s="34">
        <f>AA17/AA12</f>
        <v>0.93131188118811881</v>
      </c>
      <c r="AB23" s="34"/>
      <c r="AC23" s="34">
        <f>AC17/AC12</f>
        <v>0.86374695863746964</v>
      </c>
      <c r="AD23" s="35">
        <f>AD17/AD12</f>
        <v>0.89393511988716501</v>
      </c>
      <c r="AE23" s="2"/>
      <c r="AF23" s="34">
        <f>AF17/AF12</f>
        <v>0.67114093959731547</v>
      </c>
      <c r="AG23" s="34"/>
      <c r="AH23" s="34">
        <f>AH17/AH12</f>
        <v>0.73825503355704702</v>
      </c>
      <c r="AI23" s="35">
        <f>AI17/AI12</f>
        <v>0.87248322147651003</v>
      </c>
      <c r="AJ23" s="2"/>
      <c r="AK23" s="34">
        <f>AK17/AK12</f>
        <v>0.67226890756302526</v>
      </c>
      <c r="AL23" s="34"/>
      <c r="AM23" s="34">
        <f>AM17/AM12</f>
        <v>0.79545454545454541</v>
      </c>
      <c r="AN23" s="35">
        <f>IFERROR(AN17/AN12,0)</f>
        <v>0.83333333333333337</v>
      </c>
      <c r="AO23" s="2"/>
      <c r="AP23" s="34">
        <f>AP17/AP12</f>
        <v>0.80808080808080807</v>
      </c>
      <c r="AQ23" s="34"/>
      <c r="AR23" s="34">
        <f>AR17/AR12</f>
        <v>0.63131313131313127</v>
      </c>
      <c r="AS23" s="35">
        <f>AS17/AS12</f>
        <v>0.8883248730964467</v>
      </c>
      <c r="AT23" s="2"/>
      <c r="AU23" s="34">
        <f>AU17/AU12</f>
        <v>0.78864353312302837</v>
      </c>
      <c r="AV23" s="34"/>
      <c r="AW23" s="34">
        <f>AW17/AW12</f>
        <v>0.53459119496855345</v>
      </c>
      <c r="AX23" s="35" t="e">
        <f>AX17/AX12</f>
        <v>#DIV/0!</v>
      </c>
      <c r="AY23" s="2"/>
      <c r="AZ23" s="34">
        <f>AZ17/AZ12</f>
        <v>0.7142857142857143</v>
      </c>
      <c r="BA23" s="34"/>
      <c r="BB23" s="34">
        <f>BB17/BB12</f>
        <v>0.67567567567567566</v>
      </c>
      <c r="BC23" s="35">
        <f>BC17/BC12</f>
        <v>0.60416666666666663</v>
      </c>
      <c r="BD23" s="2"/>
      <c r="BE23" s="34">
        <f>BE17/BE12</f>
        <v>0.73879885605338413</v>
      </c>
      <c r="BF23" s="34"/>
      <c r="BG23" s="34">
        <f>BG17/BG12</f>
        <v>0.65827686350435621</v>
      </c>
      <c r="BH23" s="35">
        <f>BH17/BH12</f>
        <v>0.81798866855524077</v>
      </c>
      <c r="BI23" s="2"/>
      <c r="BJ23" s="34">
        <f>BJ17/BJ12</f>
        <v>0.7142857142857143</v>
      </c>
      <c r="BK23" s="34"/>
      <c r="BL23" s="34">
        <f>BL17/BL12</f>
        <v>0.67567567567567566</v>
      </c>
      <c r="BM23" s="35">
        <f>BM17/BM12</f>
        <v>0.60416666666666663</v>
      </c>
      <c r="BN23" s="2"/>
      <c r="BO23" s="34">
        <f>BO17/BO12</f>
        <v>0.91836734693877553</v>
      </c>
      <c r="BP23" s="34"/>
      <c r="BQ23" s="34">
        <f>BQ17/BQ12</f>
        <v>0.86294416243654826</v>
      </c>
      <c r="BR23" s="35">
        <f>BR17/BR12</f>
        <v>0.91139240506329111</v>
      </c>
      <c r="BS23" s="2"/>
      <c r="BT23" s="34">
        <f>BT17/BT12</f>
        <v>0.94827586206896552</v>
      </c>
      <c r="BU23" s="34"/>
      <c r="BV23" s="34">
        <f>BV17/BV12</f>
        <v>0.97315436241610742</v>
      </c>
      <c r="BW23" s="35">
        <f>BW17/BW12</f>
        <v>0.86206896551724133</v>
      </c>
      <c r="BX23" s="34"/>
      <c r="BY23" s="34">
        <f>BY17/BY12</f>
        <v>0.78864353312302837</v>
      </c>
      <c r="BZ23" s="34"/>
      <c r="CA23" s="34">
        <f>CA17/CA12</f>
        <v>0.53459119496855345</v>
      </c>
      <c r="CB23" s="35" t="e">
        <f>CB17/CB12</f>
        <v>#DIV/0!</v>
      </c>
      <c r="CC23" s="2"/>
      <c r="CD23" s="34">
        <f>CD17/CD12</f>
        <v>0.96045197740112997</v>
      </c>
      <c r="CE23" s="34"/>
      <c r="CF23" s="34">
        <f>CF17/CF12</f>
        <v>0.70270270270270274</v>
      </c>
      <c r="CG23" s="35">
        <f>CG17/CG12</f>
        <v>0.91666666666666663</v>
      </c>
      <c r="CH23" s="2"/>
      <c r="CI23" s="34">
        <f>CI17/CI12</f>
        <v>0.7142857142857143</v>
      </c>
      <c r="CJ23" s="34"/>
      <c r="CK23" s="34">
        <f>CK17/CK12</f>
        <v>0.67567567567567566</v>
      </c>
      <c r="CL23" s="35">
        <f>CL17/CL12</f>
        <v>0.60416666666666663</v>
      </c>
      <c r="CM23" s="2"/>
      <c r="CN23" s="34">
        <f>CN17/CN12</f>
        <v>0.91836734693877553</v>
      </c>
      <c r="CO23" s="34"/>
      <c r="CP23" s="34">
        <f>CP17/CP12</f>
        <v>0.86294416243654826</v>
      </c>
      <c r="CQ23" s="35">
        <f>CQ17/CQ12</f>
        <v>0.91139240506329111</v>
      </c>
      <c r="CR23" s="2"/>
      <c r="CS23" s="34">
        <f>CS17/CS12</f>
        <v>0.94827586206896552</v>
      </c>
      <c r="CT23" s="34"/>
      <c r="CU23" s="34">
        <f>CU17/CU12</f>
        <v>0.97315436241610742</v>
      </c>
      <c r="CV23" s="35">
        <f>CV17/CV12</f>
        <v>0.86206896551724133</v>
      </c>
      <c r="CW23" s="34"/>
      <c r="CX23" s="34">
        <f>CX17/CX12</f>
        <v>0.96045197740112997</v>
      </c>
      <c r="CY23" s="34"/>
      <c r="CZ23" s="34">
        <f>CZ17/CZ12</f>
        <v>0.70270270270270274</v>
      </c>
      <c r="DA23" s="35">
        <f>DA17/DA12</f>
        <v>0.91666666666666663</v>
      </c>
      <c r="DB23" s="2"/>
      <c r="DC23" s="34">
        <f>DC17/DC12</f>
        <v>0.94594594594594594</v>
      </c>
      <c r="DD23" s="34"/>
      <c r="DE23" s="34">
        <f>DE17/DE12</f>
        <v>0.86782376502002667</v>
      </c>
      <c r="DF23" s="35">
        <f>DF17/DF12</f>
        <v>0.87248322147651003</v>
      </c>
      <c r="DG23" s="2"/>
      <c r="DH23" s="34">
        <f>DH17/DH12</f>
        <v>0.7142857142857143</v>
      </c>
      <c r="DI23" s="34"/>
      <c r="DJ23" s="34">
        <f>DJ17/DJ12</f>
        <v>0.68027210884353739</v>
      </c>
      <c r="DK23" s="35">
        <f>DK17/DK12</f>
        <v>0.60416666666666663</v>
      </c>
      <c r="DL23" s="2"/>
      <c r="DM23" s="34">
        <f>DM17/DM12</f>
        <v>0.89743589743589747</v>
      </c>
      <c r="DN23" s="34"/>
      <c r="DO23" s="34">
        <f>DO17/DO12</f>
        <v>0.7989690721649485</v>
      </c>
      <c r="DP23" s="35">
        <f>DP17/DP12</f>
        <v>0.97019230769230769</v>
      </c>
      <c r="DQ23" s="2"/>
      <c r="DR23" s="34">
        <f>DR17/DR12</f>
        <v>0.89141257000622276</v>
      </c>
      <c r="DS23" s="34"/>
      <c r="DT23" s="34">
        <f>DT17/DT12</f>
        <v>0.80110497237569056</v>
      </c>
      <c r="DU23" s="35">
        <f>DU17/DU12</f>
        <v>0.86554054054054053</v>
      </c>
      <c r="DV23" s="2"/>
      <c r="DW23" s="34">
        <f>DW17/DW12</f>
        <v>0.67114093959731547</v>
      </c>
      <c r="DX23" s="34"/>
      <c r="DY23" s="34">
        <f>DY17/DY12</f>
        <v>0.73825503355704702</v>
      </c>
      <c r="DZ23" s="35">
        <f>DZ17/DZ12</f>
        <v>0.87248322147651003</v>
      </c>
      <c r="EA23" s="2"/>
      <c r="EB23" s="34">
        <f>EB17/EB12</f>
        <v>0.67226890756302526</v>
      </c>
      <c r="EC23" s="34"/>
      <c r="ED23" s="34">
        <f>ED17/ED12</f>
        <v>0.79545454545454541</v>
      </c>
      <c r="EE23" s="35">
        <f>IFERROR(EE17/EE12,0)</f>
        <v>0.83333333333333337</v>
      </c>
      <c r="EF23" s="2"/>
      <c r="EG23" s="34">
        <f>EG17/EG12</f>
        <v>0.80808080808080807</v>
      </c>
      <c r="EH23" s="34"/>
      <c r="EI23" s="34">
        <f>EI17/EI12</f>
        <v>0.63131313131313127</v>
      </c>
      <c r="EJ23" s="35">
        <f>EJ17/EJ12</f>
        <v>0.8883248730964467</v>
      </c>
      <c r="EK23" s="2"/>
      <c r="EL23" s="34">
        <f>EL17/EL12</f>
        <v>0.94827586206896552</v>
      </c>
      <c r="EM23" s="34"/>
      <c r="EN23" s="34">
        <f>EN17/EN12</f>
        <v>0.98976109215017061</v>
      </c>
      <c r="EO23" s="35">
        <f>EO17/EO12</f>
        <v>0.86805555555555558</v>
      </c>
      <c r="EP23" s="34"/>
      <c r="EQ23" s="34">
        <f>EQ17/EQ12</f>
        <v>0.96045197740112997</v>
      </c>
      <c r="ER23" s="34"/>
      <c r="ES23" s="34">
        <f>ES17/ES12</f>
        <v>0.70270270270270274</v>
      </c>
      <c r="ET23" s="35">
        <f>ET17/ET12</f>
        <v>0.91666666666666663</v>
      </c>
      <c r="EU23" s="2"/>
      <c r="EV23" s="34">
        <f>EV17/EV12</f>
        <v>0.94594594594594594</v>
      </c>
      <c r="EW23" s="34"/>
      <c r="EX23" s="34">
        <f>EX17/EX12</f>
        <v>0.86782376502002667</v>
      </c>
      <c r="EY23" s="35">
        <f>EY17/EY12</f>
        <v>0.87248322147651003</v>
      </c>
      <c r="EZ23" s="2"/>
      <c r="FA23" s="34">
        <f>FA17/FA12</f>
        <v>0.8733258928571429</v>
      </c>
      <c r="FB23" s="34"/>
      <c r="FC23" s="34">
        <f>FC17/FC12</f>
        <v>0.82497212931995545</v>
      </c>
      <c r="FD23" s="35">
        <f>FD17/FD12</f>
        <v>0.8727070594774875</v>
      </c>
      <c r="FE23" s="2"/>
      <c r="FF23" s="34">
        <f>FF17/FF12</f>
        <v>0.96045197740112997</v>
      </c>
      <c r="FG23" s="34"/>
      <c r="FH23" s="34">
        <f>FH17/FH12</f>
        <v>0.70270270270270274</v>
      </c>
      <c r="FI23" s="35">
        <f>FI17/FI12</f>
        <v>0.91666666666666663</v>
      </c>
      <c r="FJ23" s="2"/>
      <c r="FK23" s="34">
        <f>FK17/FK12</f>
        <v>0.7142857142857143</v>
      </c>
      <c r="FL23" s="34"/>
      <c r="FM23" s="34">
        <f>FM17/FM12</f>
        <v>0.68027210884353739</v>
      </c>
      <c r="FN23" s="35">
        <f>FN17/FN12</f>
        <v>0.60416666666666663</v>
      </c>
      <c r="FO23" s="2"/>
      <c r="FP23" s="34">
        <f>FP17/FP12</f>
        <v>0.91836734693877553</v>
      </c>
      <c r="FQ23" s="34"/>
      <c r="FR23" s="34">
        <f>FR17/FR12</f>
        <v>0.86294416243654826</v>
      </c>
      <c r="FS23" s="35">
        <f>FS17/FS12</f>
        <v>0.91139240506329111</v>
      </c>
      <c r="FT23" s="2"/>
      <c r="FU23" s="34">
        <f>FU17/FU12</f>
        <v>0.94827586206896552</v>
      </c>
      <c r="FV23" s="34"/>
      <c r="FW23" s="34">
        <f>FW17/FW12</f>
        <v>0.97315436241610742</v>
      </c>
      <c r="FX23" s="35">
        <f>FX17/FX12</f>
        <v>0.86505190311418689</v>
      </c>
      <c r="FY23" s="2"/>
      <c r="FZ23" s="34">
        <f>FZ17/FZ12</f>
        <v>0.94594594594594594</v>
      </c>
      <c r="GA23" s="34"/>
      <c r="GB23" s="34">
        <f>GB17/GB12</f>
        <v>0.86782376502002667</v>
      </c>
      <c r="GC23" s="35">
        <f>GC17/GC12</f>
        <v>0.87248322147651003</v>
      </c>
      <c r="GD23" s="2"/>
      <c r="GE23" s="34">
        <f>GE17/GE12</f>
        <v>0.92258064516129035</v>
      </c>
      <c r="GF23" s="34"/>
      <c r="GG23" s="34">
        <f>GG17/GG12</f>
        <v>0.85025380710659904</v>
      </c>
      <c r="GH23" s="35">
        <f>IFERROR(GH17/GH12,0)</f>
        <v>0.86026771139405811</v>
      </c>
      <c r="GI23" s="2"/>
      <c r="GJ23" s="34">
        <f>GJ17/GJ12</f>
        <v>0.89743589743589747</v>
      </c>
      <c r="GK23" s="34"/>
      <c r="GL23" s="34">
        <f>GL17/GL12</f>
        <v>0.77500000000000002</v>
      </c>
      <c r="GM23" s="35">
        <f>GM17/GM12</f>
        <v>0.93425925925925923</v>
      </c>
      <c r="GN23" s="2"/>
      <c r="GO23" s="34">
        <f>IFERROR(GO17/GO12,0)</f>
        <v>0</v>
      </c>
      <c r="GP23" s="34"/>
      <c r="GQ23" s="34">
        <f>IFERROR(GQ17/GQ12,0)</f>
        <v>0</v>
      </c>
      <c r="GR23" s="35">
        <f>IFERROR(GR17/GR12,0)</f>
        <v>0</v>
      </c>
      <c r="GS23" s="2"/>
      <c r="GT23" s="34">
        <f>GT17/GT12</f>
        <v>0.7142857142857143</v>
      </c>
      <c r="GU23" s="34"/>
      <c r="GV23" s="34">
        <f>GV17/GV12</f>
        <v>0.67567567567567566</v>
      </c>
      <c r="GW23" s="35">
        <f>GW17/GW12</f>
        <v>0.60416666666666663</v>
      </c>
      <c r="GX23" s="2"/>
      <c r="GY23" s="34">
        <f>GY17/GY12</f>
        <v>0.91836734693877553</v>
      </c>
      <c r="GZ23" s="34"/>
      <c r="HA23" s="34">
        <f>HA17/HA12</f>
        <v>0.86294416243654826</v>
      </c>
      <c r="HB23" s="35">
        <f>HB17/HB12</f>
        <v>0.91139240506329111</v>
      </c>
      <c r="HC23" s="2"/>
      <c r="HD23" s="34">
        <f>HD17/HD12</f>
        <v>0.94827586206896552</v>
      </c>
      <c r="HE23" s="34"/>
      <c r="HF23" s="34">
        <f>HF17/HF12</f>
        <v>0.97315436241610742</v>
      </c>
      <c r="HG23" s="35">
        <f>HG17/HG12</f>
        <v>0.86206896551724133</v>
      </c>
      <c r="HH23" s="34"/>
      <c r="HI23" s="34">
        <f>HI17/HI12</f>
        <v>0.78864353312302837</v>
      </c>
      <c r="HJ23" s="34"/>
      <c r="HK23" s="34">
        <f>HK17/HK12</f>
        <v>0.53797468354430378</v>
      </c>
      <c r="HL23" s="35" t="e">
        <f>HL17/HL12</f>
        <v>#DIV/0!</v>
      </c>
      <c r="HM23" s="2"/>
      <c r="HN23" s="34">
        <f>HN17/HN12</f>
        <v>0.96045197740112997</v>
      </c>
      <c r="HO23" s="34"/>
      <c r="HP23" s="34">
        <f>HP17/HP12</f>
        <v>0.70270270270270274</v>
      </c>
      <c r="HQ23" s="35">
        <f>HQ17/HQ12</f>
        <v>0.91666666666666663</v>
      </c>
      <c r="HR23" s="2"/>
      <c r="HS23" s="34">
        <f>HS17/HS12</f>
        <v>0.7142857142857143</v>
      </c>
      <c r="HT23" s="34"/>
      <c r="HU23" s="34">
        <f>HU17/HU12</f>
        <v>0.67567567567567566</v>
      </c>
      <c r="HV23" s="35">
        <f>HV17/HV12</f>
        <v>0.60416666666666663</v>
      </c>
      <c r="HW23" s="2"/>
      <c r="HX23" s="34">
        <f>IFERROR(HX17/HX12,0)</f>
        <v>0.86237980769230771</v>
      </c>
      <c r="HY23" s="34"/>
      <c r="HZ23" s="34">
        <f>IFERROR(HZ17/HZ12,0)</f>
        <v>0.66596748820136342</v>
      </c>
      <c r="IA23" s="35">
        <f>IFERROR(IA17/IA12,0)</f>
        <v>0.85975820379965462</v>
      </c>
      <c r="IB23" s="2"/>
      <c r="IC23" s="34">
        <f>IFERROR(IC17/IC12,0)</f>
        <v>0</v>
      </c>
      <c r="ID23" s="34"/>
      <c r="IE23" s="34">
        <f>IFERROR(IE17/IE12,0)</f>
        <v>0</v>
      </c>
      <c r="IF23" s="34">
        <f>IFERROR(IF17/IF12,0)</f>
        <v>0</v>
      </c>
      <c r="IG23" s="2"/>
      <c r="IH23" s="34">
        <f>IH17/IH12</f>
        <v>0.7142857142857143</v>
      </c>
      <c r="II23" s="34"/>
      <c r="IJ23" s="34">
        <f>IJ17/IJ12</f>
        <v>0.67567567567567566</v>
      </c>
      <c r="IK23" s="35">
        <f>IK17/IK12</f>
        <v>0.60416666666666663</v>
      </c>
      <c r="IL23" s="2"/>
      <c r="IM23" s="34">
        <f>IM17/IM12</f>
        <v>0.91836734693877553</v>
      </c>
      <c r="IN23" s="34"/>
      <c r="IO23" s="34">
        <f>IO17/IO12</f>
        <v>0.86294416243654826</v>
      </c>
      <c r="IP23" s="35">
        <f>IP17/IP12</f>
        <v>0.91139240506329111</v>
      </c>
      <c r="IQ23" s="2"/>
      <c r="IR23" s="34">
        <f>IR17/IR12</f>
        <v>0.94827586206896552</v>
      </c>
      <c r="IS23" s="34"/>
      <c r="IT23" s="34">
        <f>IT17/IT12</f>
        <v>0.97315436241610742</v>
      </c>
      <c r="IU23" s="35">
        <f>IU17/IU12</f>
        <v>0.86206896551724133</v>
      </c>
      <c r="IV23" s="34"/>
      <c r="IW23" s="34">
        <f>IW17/IW12</f>
        <v>0.78864353312302837</v>
      </c>
      <c r="IX23" s="34"/>
      <c r="IY23" s="34">
        <f>IY17/IY12</f>
        <v>0.53459119496855345</v>
      </c>
      <c r="IZ23" s="35" t="e">
        <f>IZ17/IZ12</f>
        <v>#DIV/0!</v>
      </c>
      <c r="JA23" s="2"/>
      <c r="JB23" s="34">
        <f>JB17/JB12</f>
        <v>0.96045197740112997</v>
      </c>
      <c r="JC23" s="34"/>
      <c r="JD23" s="34">
        <f>JD17/JD12</f>
        <v>0.70270270270270274</v>
      </c>
      <c r="JE23" s="35">
        <f>JE17/JE12</f>
        <v>0.91666666666666663</v>
      </c>
      <c r="JF23" s="2"/>
      <c r="JG23" s="34">
        <f>JG17/JG12</f>
        <v>0.7142857142857143</v>
      </c>
      <c r="JH23" s="34"/>
      <c r="JI23" s="34">
        <f>JI17/JI12</f>
        <v>0.67567567567567566</v>
      </c>
      <c r="JJ23" s="35">
        <f>JJ17/JJ12</f>
        <v>0.60416666666666663</v>
      </c>
      <c r="JK23" s="2"/>
      <c r="JL23" s="34">
        <f>JL17/JL12</f>
        <v>0.91836734693877553</v>
      </c>
      <c r="JM23" s="34"/>
      <c r="JN23" s="34">
        <f>JN17/JN12</f>
        <v>0.86294416243654826</v>
      </c>
      <c r="JO23" s="35">
        <f>JO17/JO12</f>
        <v>0.91139240506329111</v>
      </c>
      <c r="JP23" s="2"/>
      <c r="JQ23" s="34">
        <f>IFERROR(JQ17/JQ12,0)</f>
        <v>0.86054421768707479</v>
      </c>
      <c r="JR23" s="34"/>
      <c r="JS23" s="34">
        <f>IFERROR(JS17/JS12,0)</f>
        <v>0.75788061703554666</v>
      </c>
      <c r="JT23" s="35">
        <f>IFERROR(JT17/JT12,0)</f>
        <v>0.83257918552036203</v>
      </c>
      <c r="JU23" s="2"/>
      <c r="JV23" s="34">
        <f>IFERROR(JV17/JV12,0)</f>
        <v>0.68421052631578949</v>
      </c>
      <c r="JW23" s="34"/>
      <c r="JX23" s="34">
        <f>IFERROR(JX17/JX12,0)</f>
        <v>0.82010582010582012</v>
      </c>
      <c r="JY23" s="35">
        <f>IFERROR(JY17/JY12,0)</f>
        <v>0.82978723404255317</v>
      </c>
      <c r="JZ23" s="2"/>
      <c r="KA23" s="34">
        <f>KA17/KA12</f>
        <v>0.67114093959731547</v>
      </c>
      <c r="KB23" s="34"/>
      <c r="KC23" s="34">
        <f>KC17/KC12</f>
        <v>0.73825503355704702</v>
      </c>
      <c r="KD23" s="35">
        <f>KD17/KD12</f>
        <v>0.87248322147651003</v>
      </c>
      <c r="KE23" s="2"/>
      <c r="KF23" s="34">
        <f>KF17/KF12</f>
        <v>0.94827586206896552</v>
      </c>
      <c r="KG23" s="34"/>
      <c r="KH23" s="34">
        <f>KH17/KH12</f>
        <v>0.97315436241610742</v>
      </c>
      <c r="KI23" s="35">
        <f>KI17/KI12</f>
        <v>0.86206896551724133</v>
      </c>
      <c r="KJ23" s="2"/>
      <c r="KK23" s="34">
        <f>KK17/KK12</f>
        <v>0.7142857142857143</v>
      </c>
      <c r="KL23" s="34"/>
      <c r="KM23" s="34">
        <f>KM17/KM12</f>
        <v>0.67567567567567566</v>
      </c>
      <c r="KN23" s="35">
        <f>KN17/KN12</f>
        <v>0.60416666666666663</v>
      </c>
      <c r="KO23" s="2"/>
      <c r="KP23" s="34">
        <f>IFERROR(KP17/KP12,0)</f>
        <v>0.80029368575624082</v>
      </c>
      <c r="KQ23" s="34"/>
      <c r="KR23" s="34">
        <f>IFERROR(KR17/KR12,0)</f>
        <v>0.8375634517766497</v>
      </c>
      <c r="KS23" s="35">
        <f>IFERROR(KS17/KS12,0)</f>
        <v>0.81240428790199082</v>
      </c>
      <c r="KT23" s="2"/>
      <c r="KU23" s="34">
        <f>IFERROR(KU17/KU12,0)</f>
        <v>0.87335072108008593</v>
      </c>
      <c r="KV23" s="34"/>
      <c r="KW23" s="34">
        <f>IFERROR(KW17/KW12,0)</f>
        <v>0.78458092215792419</v>
      </c>
      <c r="KX23" s="35">
        <f>IFERROR(KX17/KX12,0)</f>
        <v>0.86070399599148195</v>
      </c>
    </row>
    <row r="24" spans="6:311" ht="16.5" thickBot="1" x14ac:dyDescent="0.3">
      <c r="F24" s="36" t="s">
        <v>135</v>
      </c>
      <c r="G24" s="37">
        <f>IFERROR(G27/G15*10^5,0)</f>
        <v>3333.3333333333335</v>
      </c>
      <c r="H24" s="37"/>
      <c r="I24" s="37">
        <f>IFERROR(I27/I15*10^5,0)</f>
        <v>5000</v>
      </c>
      <c r="J24" s="38">
        <f>IFERROR(J27/J15*10^5,0)</f>
        <v>3750</v>
      </c>
      <c r="K24" s="2"/>
      <c r="L24" s="37">
        <f>IFERROR(L27/L15*10^5,0)</f>
        <v>2000</v>
      </c>
      <c r="M24" s="37"/>
      <c r="N24" s="37">
        <f>IFERROR(N27/N15*10^5,0)</f>
        <v>6000</v>
      </c>
      <c r="O24" s="38">
        <f>IFERROR(O27/O15*10^5,0)</f>
        <v>4000</v>
      </c>
      <c r="P24" s="2"/>
      <c r="Q24" s="37">
        <f>IFERROR(Q27/Q15*10^5,0)</f>
        <v>5454.545454545454</v>
      </c>
      <c r="R24" s="37"/>
      <c r="S24" s="37">
        <f>IFERROR(S27/S15*10^5,0)</f>
        <v>4000</v>
      </c>
      <c r="T24" s="38">
        <f>IFERROR(T27/T15*10^5,0)</f>
        <v>4000</v>
      </c>
      <c r="U24" s="2"/>
      <c r="V24" s="37">
        <f>IFERROR(V27/V15*10^5,0)</f>
        <v>0</v>
      </c>
      <c r="W24" s="37"/>
      <c r="X24" s="37">
        <f>IFERROR(X27/X15*10^5,0)</f>
        <v>5000</v>
      </c>
      <c r="Y24" s="38">
        <f>IFERROR(Y27/Y15*10^5,0)</f>
        <v>8888.8888888888887</v>
      </c>
      <c r="Z24" s="2"/>
      <c r="AA24" s="37">
        <f>IFERROR(AA27/AA15*10^5,0)</f>
        <v>3255.8139534883721</v>
      </c>
      <c r="AB24" s="37"/>
      <c r="AC24" s="37">
        <f>IFERROR(AC27/AC15*10^5,0)</f>
        <v>5606.060606060606</v>
      </c>
      <c r="AD24" s="38">
        <f>IFERROR(AD27/AD15*10^5,0)</f>
        <v>4083.044982698962</v>
      </c>
      <c r="AE24" s="2"/>
      <c r="AF24" s="37">
        <f>IFERROR(AF27/AF15*10^5,0)</f>
        <v>2500</v>
      </c>
      <c r="AG24" s="37"/>
      <c r="AH24" s="37">
        <f>IFERROR(AH27/AH15*10^5,0)</f>
        <v>3000</v>
      </c>
      <c r="AI24" s="38">
        <f>IFERROR(AI27/AI15*10^5,0)</f>
        <v>3500.0000000000005</v>
      </c>
      <c r="AJ24" s="2"/>
      <c r="AK24" s="37">
        <f>IFERROR(AK27/AK15*10^5,0)</f>
        <v>7500</v>
      </c>
      <c r="AL24" s="37"/>
      <c r="AM24" s="37">
        <f>IFERROR(AM27/AM15*10^5,0)</f>
        <v>8000</v>
      </c>
      <c r="AN24" s="38">
        <f>IFERROR(AN27/AN15*10^5,0)</f>
        <v>10000</v>
      </c>
      <c r="AO24" s="2"/>
      <c r="AP24" s="37">
        <f>IFERROR(AP27/AP15*10^5,0)</f>
        <v>1666.6666666666667</v>
      </c>
      <c r="AQ24" s="37"/>
      <c r="AR24" s="37">
        <f>IFERROR(AR27/AR15*10^5,0)</f>
        <v>3333.3333333333335</v>
      </c>
      <c r="AS24" s="38">
        <f>IFERROR(AS27/AS15*10^5,0)</f>
        <v>10000</v>
      </c>
      <c r="AT24" s="2"/>
      <c r="AU24" s="37">
        <f>IFERROR(AU27/AU15*10^5,0)</f>
        <v>2000</v>
      </c>
      <c r="AV24" s="37"/>
      <c r="AW24" s="37">
        <f>IFERROR(AW27/AW15*10^5,0)</f>
        <v>5000</v>
      </c>
      <c r="AX24" s="38">
        <f>IFERROR(AX27/AX15*10^5,0)</f>
        <v>0</v>
      </c>
      <c r="AY24" s="2"/>
      <c r="AZ24" s="37">
        <f>IFERROR(AZ27/AZ15*10^5,0)</f>
        <v>4000</v>
      </c>
      <c r="BA24" s="37"/>
      <c r="BB24" s="37">
        <f>IFERROR(BB27/BB15*10^5,0)</f>
        <v>6000</v>
      </c>
      <c r="BC24" s="38">
        <f>IFERROR(BC27/BC15*10^5,0)</f>
        <v>888.88888888888891</v>
      </c>
      <c r="BD24" s="2"/>
      <c r="BE24" s="37">
        <f>IFERROR(BE27/BE15*10^5,0)</f>
        <v>2565.217391304348</v>
      </c>
      <c r="BF24" s="37"/>
      <c r="BG24" s="37">
        <f>IFERROR(BG27/BG15*10^5,0)</f>
        <v>4615.3846153846152</v>
      </c>
      <c r="BH24" s="38">
        <f>IFERROR(BH27/BH15*10^5,0)</f>
        <v>4173.913043478261</v>
      </c>
      <c r="BI24" s="2"/>
      <c r="BJ24" s="37">
        <f>IFERROR(BJ27/BJ15*10^5,0)</f>
        <v>4000</v>
      </c>
      <c r="BK24" s="37"/>
      <c r="BL24" s="37">
        <f>IFERROR(BL27/BL15*10^5,0)</f>
        <v>6000</v>
      </c>
      <c r="BM24" s="38">
        <f>IFERROR(BM27/BM15*10^5,0)</f>
        <v>888.88888888888891</v>
      </c>
      <c r="BN24" s="2"/>
      <c r="BO24" s="37">
        <f>IFERROR(BO27/BO15*10^5,0)</f>
        <v>3333.3333333333335</v>
      </c>
      <c r="BP24" s="37"/>
      <c r="BQ24" s="37">
        <f>IFERROR(BQ27/BQ15*10^5,0)</f>
        <v>5000</v>
      </c>
      <c r="BR24" s="38">
        <f>IFERROR(BR27/BR15*10^5,0)</f>
        <v>3750</v>
      </c>
      <c r="BS24" s="2"/>
      <c r="BT24" s="37">
        <f>IFERROR(BT27/BT15*10^5,0)</f>
        <v>5454.545454545454</v>
      </c>
      <c r="BU24" s="37"/>
      <c r="BV24" s="37">
        <f>IFERROR(BV27/BV15*10^5,0)</f>
        <v>4000</v>
      </c>
      <c r="BW24" s="38">
        <f>IFERROR(BW27/BW15*10^5,0)</f>
        <v>4000</v>
      </c>
      <c r="BX24" s="37"/>
      <c r="BY24" s="37">
        <f>IFERROR(BY27/BY15*10^5,0)</f>
        <v>2000</v>
      </c>
      <c r="BZ24" s="37"/>
      <c r="CA24" s="37">
        <f>IFERROR(CA27/CA15*10^5,0)</f>
        <v>5000</v>
      </c>
      <c r="CB24" s="38">
        <f>IFERROR(CB27/CB15*10^5,0)</f>
        <v>0</v>
      </c>
      <c r="CC24" s="2"/>
      <c r="CD24" s="37">
        <f>IFERROR(CD27/CD15*10^5,0)</f>
        <v>5000</v>
      </c>
      <c r="CE24" s="37"/>
      <c r="CF24" s="37">
        <f>IFERROR(CF27/CF15*10^5,0)</f>
        <v>6500</v>
      </c>
      <c r="CG24" s="38">
        <f>IFERROR(CG27/CG15*10^5,0)</f>
        <v>10000</v>
      </c>
      <c r="CH24" s="2"/>
      <c r="CI24" s="37">
        <f>IFERROR(CI27/CI15*10^5,0)</f>
        <v>4000</v>
      </c>
      <c r="CJ24" s="37"/>
      <c r="CK24" s="37">
        <f>IFERROR(CK27/CK15*10^5,0)</f>
        <v>6000</v>
      </c>
      <c r="CL24" s="38">
        <f>IFERROR(CL27/CL15*10^5,0)</f>
        <v>888.88888888888891</v>
      </c>
      <c r="CM24" s="2"/>
      <c r="CN24" s="37">
        <f>IFERROR(CN27/CN15*10^5,0)</f>
        <v>3333.3333333333335</v>
      </c>
      <c r="CO24" s="37"/>
      <c r="CP24" s="37">
        <f>IFERROR(CP27/CP15*10^5,0)</f>
        <v>5000</v>
      </c>
      <c r="CQ24" s="38">
        <f>IFERROR(CQ27/CQ15*10^5,0)</f>
        <v>3750</v>
      </c>
      <c r="CR24" s="2"/>
      <c r="CS24" s="37">
        <f>IFERROR(CS27/CS15*10^5,0)</f>
        <v>5454.545454545454</v>
      </c>
      <c r="CT24" s="37"/>
      <c r="CU24" s="37">
        <f>IFERROR(CU27/CU15*10^5,0)</f>
        <v>4000</v>
      </c>
      <c r="CV24" s="38">
        <f>IFERROR(CV27/CV15*10^5,0)</f>
        <v>4000</v>
      </c>
      <c r="CW24" s="37"/>
      <c r="CX24" s="37">
        <f>IFERROR(CX27/CX15*10^5,0)</f>
        <v>5000</v>
      </c>
      <c r="CY24" s="37"/>
      <c r="CZ24" s="37">
        <f>IFERROR(CZ27/CZ15*10^5,0)</f>
        <v>6500</v>
      </c>
      <c r="DA24" s="38">
        <f>IFERROR(DA27/DA15*10^5,0)</f>
        <v>10000</v>
      </c>
      <c r="DB24" s="2"/>
      <c r="DC24" s="37">
        <f>IFERROR(DC27/DC15*10^5,0)</f>
        <v>2000</v>
      </c>
      <c r="DD24" s="37"/>
      <c r="DE24" s="37">
        <f>IFERROR(DE27/DE15*10^5,0)</f>
        <v>6000</v>
      </c>
      <c r="DF24" s="38">
        <f>IFERROR(DF27/DF15*10^5,0)</f>
        <v>4000</v>
      </c>
      <c r="DG24" s="2"/>
      <c r="DH24" s="37">
        <f>IFERROR(DH27/DH15*10^5,0)</f>
        <v>4000</v>
      </c>
      <c r="DI24" s="37"/>
      <c r="DJ24" s="37">
        <f>IFERROR(DJ27/DJ15*10^5,0)</f>
        <v>6000</v>
      </c>
      <c r="DK24" s="38">
        <f>IFERROR(DK27/DK15*10^5,0)</f>
        <v>888.88888888888891</v>
      </c>
      <c r="DL24" s="2"/>
      <c r="DM24" s="37">
        <f>IFERROR(DM27/DM15*10^5,0)</f>
        <v>0</v>
      </c>
      <c r="DN24" s="37"/>
      <c r="DO24" s="37">
        <f>IFERROR(DO27/DO15*10^5,0)</f>
        <v>5000</v>
      </c>
      <c r="DP24" s="38">
        <f>IFERROR(DP27/DP15*10^5,0)</f>
        <v>8888.8888888888887</v>
      </c>
      <c r="DQ24" s="2"/>
      <c r="DR24" s="37">
        <f>IFERROR(DR27/DR15*10^5,0)</f>
        <v>3757.5757575757575</v>
      </c>
      <c r="DS24" s="37"/>
      <c r="DT24" s="37">
        <f>IFERROR(DT27/DT15*10^5,0)</f>
        <v>5463.9175257731958</v>
      </c>
      <c r="DU24" s="38">
        <f>IFERROR(DU27/DU15*10^5,0)</f>
        <v>4093.5672514619882</v>
      </c>
      <c r="DV24" s="2"/>
      <c r="DW24" s="37">
        <f>IFERROR(DW27/DW15*10^5,0)</f>
        <v>2500</v>
      </c>
      <c r="DX24" s="37"/>
      <c r="DY24" s="37">
        <f>IFERROR(DY27/DY15*10^5,0)</f>
        <v>3000</v>
      </c>
      <c r="DZ24" s="38">
        <f>IFERROR(DZ27/DZ15*10^5,0)</f>
        <v>3500.0000000000005</v>
      </c>
      <c r="EA24" s="2"/>
      <c r="EB24" s="37">
        <f>IFERROR(EB27/EB15*10^5,0)</f>
        <v>7500</v>
      </c>
      <c r="EC24" s="37"/>
      <c r="ED24" s="37">
        <f>IFERROR(ED27/ED15*10^5,0)</f>
        <v>8000</v>
      </c>
      <c r="EE24" s="38">
        <f>IFERROR(EE27/EE15*10^5,0)</f>
        <v>10000</v>
      </c>
      <c r="EF24" s="2"/>
      <c r="EG24" s="37">
        <f>IFERROR(EG27/EG15*10^5,0)</f>
        <v>1666.6666666666667</v>
      </c>
      <c r="EH24" s="37"/>
      <c r="EI24" s="37">
        <f>IFERROR(EI27/EI15*10^5,0)</f>
        <v>3333.3333333333335</v>
      </c>
      <c r="EJ24" s="38">
        <f>IFERROR(EJ27/EJ15*10^5,0)</f>
        <v>10000</v>
      </c>
      <c r="EK24" s="2"/>
      <c r="EL24" s="37">
        <f>IFERROR(EL27/EL15*10^5,0)</f>
        <v>5454.545454545454</v>
      </c>
      <c r="EM24" s="37"/>
      <c r="EN24" s="37">
        <f>IFERROR(EN27/EN15*10^5,0)</f>
        <v>4000</v>
      </c>
      <c r="EO24" s="38">
        <f>IFERROR(EO27/EO15*10^5,0)</f>
        <v>4000</v>
      </c>
      <c r="EP24" s="37"/>
      <c r="EQ24" s="37">
        <f>IFERROR(EQ27/EQ15*10^5,0)</f>
        <v>5000</v>
      </c>
      <c r="ER24" s="37"/>
      <c r="ES24" s="37">
        <f>IFERROR(ES27/ES15*10^5,0)</f>
        <v>6500</v>
      </c>
      <c r="ET24" s="38">
        <f>IFERROR(ET27/ET15*10^5,0)</f>
        <v>10000</v>
      </c>
      <c r="EU24" s="2"/>
      <c r="EV24" s="37">
        <f>IFERROR(EV27/EV15*10^5,0)</f>
        <v>2000</v>
      </c>
      <c r="EW24" s="37"/>
      <c r="EX24" s="37">
        <f>IFERROR(EX27/EX15*10^5,0)</f>
        <v>6000</v>
      </c>
      <c r="EY24" s="38">
        <f>IFERROR(EY27/EY15*10^5,0)</f>
        <v>4000</v>
      </c>
      <c r="EZ24" s="2"/>
      <c r="FA24" s="37">
        <f>IFERROR(FA27/FA15*10^5,0)</f>
        <v>3490.566037735849</v>
      </c>
      <c r="FB24" s="37"/>
      <c r="FC24" s="37">
        <f>IFERROR(FC27/FC15*10^5,0)</f>
        <v>5571.4285714285716</v>
      </c>
      <c r="FD24" s="38">
        <f>IFERROR(FD27/FD15*10^5,0)</f>
        <v>5290.322580645161</v>
      </c>
      <c r="FE24" s="2"/>
      <c r="FF24" s="37">
        <f>IFERROR(FF27/FF15*10^5,0)</f>
        <v>5000</v>
      </c>
      <c r="FG24" s="37"/>
      <c r="FH24" s="37">
        <f>IFERROR(FH27/FH15*10^5,0)</f>
        <v>6500</v>
      </c>
      <c r="FI24" s="38">
        <f>IFERROR(FI27/FI15*10^5,0)</f>
        <v>10000</v>
      </c>
      <c r="FJ24" s="2"/>
      <c r="FK24" s="37">
        <f>IFERROR(FK27/FK15*10^5,0)</f>
        <v>4000</v>
      </c>
      <c r="FL24" s="37"/>
      <c r="FM24" s="37">
        <f>IFERROR(FM27/FM15*10^5,0)</f>
        <v>6000</v>
      </c>
      <c r="FN24" s="38">
        <f>IFERROR(FN27/FN15*10^5,0)</f>
        <v>888.88888888888891</v>
      </c>
      <c r="FO24" s="2"/>
      <c r="FP24" s="37">
        <f>IFERROR(FP27/FP15*10^5,0)</f>
        <v>3333.3333333333335</v>
      </c>
      <c r="FQ24" s="37"/>
      <c r="FR24" s="37">
        <f>IFERROR(FR27/FR15*10^5,0)</f>
        <v>5000</v>
      </c>
      <c r="FS24" s="38">
        <f>IFERROR(FS27/FS15*10^5,0)</f>
        <v>3750</v>
      </c>
      <c r="FT24" s="2"/>
      <c r="FU24" s="37">
        <f>IFERROR(FU27/FU15*10^5,0)</f>
        <v>5454.545454545454</v>
      </c>
      <c r="FV24" s="37"/>
      <c r="FW24" s="37">
        <f>IFERROR(FW27/FW15*10^5,0)</f>
        <v>4000</v>
      </c>
      <c r="FX24" s="38">
        <f>IFERROR(FX27/FX15*10^5,0)</f>
        <v>4000</v>
      </c>
      <c r="FY24" s="2"/>
      <c r="FZ24" s="37">
        <f>IFERROR(FZ27/FZ15*10^5,0)</f>
        <v>2000</v>
      </c>
      <c r="GA24" s="37"/>
      <c r="GB24" s="37">
        <f>IFERROR(GB27/GB15*10^5,0)</f>
        <v>6000</v>
      </c>
      <c r="GC24" s="38">
        <f>IFERROR(GC27/GC15*10^5,0)</f>
        <v>4000</v>
      </c>
      <c r="GD24" s="2"/>
      <c r="GE24" s="37">
        <f>IFERROR(GE27/GE15*10^5,0)</f>
        <v>3592.5925925925922</v>
      </c>
      <c r="GF24" s="37"/>
      <c r="GG24" s="37">
        <f>IFERROR(GG27/GG15*10^5,0)</f>
        <v>5681.159420289855</v>
      </c>
      <c r="GH24" s="38">
        <f>IFERROR(GH27/GH15*10^5,0)</f>
        <v>4219.178082191781</v>
      </c>
      <c r="GI24" s="2"/>
      <c r="GJ24" s="37">
        <f>IFERROR(GJ27/GJ15*10^5,0)</f>
        <v>0</v>
      </c>
      <c r="GK24" s="37"/>
      <c r="GL24" s="37">
        <f>IFERROR(GL27/GL15*10^5,0)</f>
        <v>5000</v>
      </c>
      <c r="GM24" s="38">
        <f>IFERROR(GM27/GM15*10^5,0)</f>
        <v>8888.8888888888887</v>
      </c>
      <c r="GN24" s="2"/>
      <c r="GO24" s="37">
        <f>IFERROR(GO27/GO15*10^5,0)</f>
        <v>0</v>
      </c>
      <c r="GP24" s="37"/>
      <c r="GQ24" s="37">
        <f>IFERROR(GQ27/GQ15*10^5,0)</f>
        <v>0</v>
      </c>
      <c r="GR24" s="38">
        <f>IFERROR(GR27/GR15*10^5,0)</f>
        <v>0</v>
      </c>
      <c r="GS24" s="2"/>
      <c r="GT24" s="37">
        <f>IFERROR(GT27/GT15*10^5,0)</f>
        <v>4000</v>
      </c>
      <c r="GU24" s="37"/>
      <c r="GV24" s="37">
        <f>IFERROR(GV27/GV15*10^5,0)</f>
        <v>6000</v>
      </c>
      <c r="GW24" s="38">
        <f>IFERROR(GW27/GW15*10^5,0)</f>
        <v>888.88888888888891</v>
      </c>
      <c r="GX24" s="2"/>
      <c r="GY24" s="37">
        <f>IFERROR(GY27/GY15*10^5,0)</f>
        <v>3333.3333333333335</v>
      </c>
      <c r="GZ24" s="37"/>
      <c r="HA24" s="37">
        <f>IFERROR(HA27/HA15*10^5,0)</f>
        <v>5000</v>
      </c>
      <c r="HB24" s="38">
        <f>IFERROR(HB27/HB15*10^5,0)</f>
        <v>3750</v>
      </c>
      <c r="HC24" s="2"/>
      <c r="HD24" s="37">
        <f>IFERROR(HD27/HD15*10^5,0)</f>
        <v>5454.545454545454</v>
      </c>
      <c r="HE24" s="37"/>
      <c r="HF24" s="37">
        <f>IFERROR(HF27/HF15*10^5,0)</f>
        <v>4000</v>
      </c>
      <c r="HG24" s="38">
        <f>IFERROR(HG27/HG15*10^5,0)</f>
        <v>4000</v>
      </c>
      <c r="HH24" s="37"/>
      <c r="HI24" s="37">
        <f>IFERROR(HI27/HI15*10^5,0)</f>
        <v>2000</v>
      </c>
      <c r="HJ24" s="37"/>
      <c r="HK24" s="37">
        <f>IFERROR(HK27/HK15*10^5,0)</f>
        <v>5000</v>
      </c>
      <c r="HL24" s="38">
        <f>IFERROR(HL27/HL15*10^5,0)</f>
        <v>0</v>
      </c>
      <c r="HM24" s="2"/>
      <c r="HN24" s="37">
        <f>IFERROR(HN27/HN15*10^5,0)</f>
        <v>5000</v>
      </c>
      <c r="HO24" s="37"/>
      <c r="HP24" s="37">
        <f>IFERROR(HP27/HP15*10^5,0)</f>
        <v>6500</v>
      </c>
      <c r="HQ24" s="38">
        <f>IFERROR(HQ27/HQ15*10^5,0)</f>
        <v>10000</v>
      </c>
      <c r="HR24" s="2"/>
      <c r="HS24" s="37">
        <f>IFERROR(HS27/HS15*10^5,0)</f>
        <v>4000</v>
      </c>
      <c r="HT24" s="37"/>
      <c r="HU24" s="37">
        <f>IFERROR(HU27/HU15*10^5,0)</f>
        <v>6000</v>
      </c>
      <c r="HV24" s="38">
        <f>IFERROR(HV27/HV15*10^5,0)</f>
        <v>888.88888888888891</v>
      </c>
      <c r="HW24" s="2"/>
      <c r="HX24" s="37">
        <f>IFERROR(HX27/HX15*10^5,0)</f>
        <v>3955.5555555555552</v>
      </c>
      <c r="HY24" s="37"/>
      <c r="HZ24" s="37">
        <f>IFERROR(HZ27/HZ15*10^5,0)</f>
        <v>4928.5714285714284</v>
      </c>
      <c r="IA24" s="38">
        <f>IFERROR(IA27/IA15*10^5,0)</f>
        <v>3949.8432601880877</v>
      </c>
      <c r="IB24" s="2"/>
      <c r="IC24" s="37">
        <f>IFERROR(IC27/IC15*10^5,0)</f>
        <v>0</v>
      </c>
      <c r="ID24" s="37"/>
      <c r="IE24" s="37">
        <f>IFERROR(IE27/IE15*10^5,0)</f>
        <v>0</v>
      </c>
      <c r="IF24" s="37">
        <f>IFERROR(IF27/IF15*10^5,0)</f>
        <v>0</v>
      </c>
      <c r="IG24" s="2"/>
      <c r="IH24" s="37">
        <f>IFERROR(IH27/IH15*10^5,0)</f>
        <v>4000</v>
      </c>
      <c r="II24" s="37"/>
      <c r="IJ24" s="37">
        <f>IFERROR(IJ27/IJ15*10^5,0)</f>
        <v>6000</v>
      </c>
      <c r="IK24" s="38">
        <f>IFERROR(IK27/IK15*10^5,0)</f>
        <v>888.88888888888891</v>
      </c>
      <c r="IL24" s="2"/>
      <c r="IM24" s="37">
        <f>IFERROR(IM27/IM15*10^5,0)</f>
        <v>3333.3333333333335</v>
      </c>
      <c r="IN24" s="37"/>
      <c r="IO24" s="37">
        <f>IFERROR(IO27/IO15*10^5,0)</f>
        <v>5000</v>
      </c>
      <c r="IP24" s="38">
        <f>IFERROR(IP27/IP15*10^5,0)</f>
        <v>3750</v>
      </c>
      <c r="IQ24" s="2"/>
      <c r="IR24" s="37">
        <f>IFERROR(IR27/IR15*10^5,0)</f>
        <v>5454.545454545454</v>
      </c>
      <c r="IS24" s="37"/>
      <c r="IT24" s="37">
        <f>IFERROR(IT27/IT15*10^5,0)</f>
        <v>4000</v>
      </c>
      <c r="IU24" s="38">
        <f>IFERROR(IU27/IU15*10^5,0)</f>
        <v>4000</v>
      </c>
      <c r="IV24" s="37"/>
      <c r="IW24" s="37">
        <f>IFERROR(IW27/IW15*10^5,0)</f>
        <v>2000</v>
      </c>
      <c r="IX24" s="37"/>
      <c r="IY24" s="37">
        <f>IFERROR(IY27/IY15*10^5,0)</f>
        <v>5000</v>
      </c>
      <c r="IZ24" s="38">
        <f>IFERROR(IZ27/IZ15*10^5,0)</f>
        <v>0</v>
      </c>
      <c r="JA24" s="2"/>
      <c r="JB24" s="37">
        <f>IFERROR(JB27/JB15*10^5,0)</f>
        <v>5000</v>
      </c>
      <c r="JC24" s="37"/>
      <c r="JD24" s="37">
        <f>IFERROR(JD27/JD15*10^5,0)</f>
        <v>6500</v>
      </c>
      <c r="JE24" s="38">
        <f>IFERROR(JE27/JE15*10^5,0)</f>
        <v>10000</v>
      </c>
      <c r="JF24" s="2"/>
      <c r="JG24" s="37">
        <f>IFERROR(JG27/JG15*10^5,0)</f>
        <v>4000</v>
      </c>
      <c r="JH24" s="37"/>
      <c r="JI24" s="37">
        <f>IFERROR(JI27/JI15*10^5,0)</f>
        <v>6000</v>
      </c>
      <c r="JJ24" s="38">
        <f>IFERROR(JJ27/JJ15*10^5,0)</f>
        <v>888.88888888888891</v>
      </c>
      <c r="JK24" s="2"/>
      <c r="JL24" s="37">
        <f>IFERROR(JL27/JL15*10^5,0)</f>
        <v>3333.3333333333335</v>
      </c>
      <c r="JM24" s="37"/>
      <c r="JN24" s="37">
        <f>IFERROR(JN27/JN15*10^5,0)</f>
        <v>5000</v>
      </c>
      <c r="JO24" s="38">
        <f>IFERROR(JO27/JO15*10^5,0)</f>
        <v>3750</v>
      </c>
      <c r="JP24" s="2"/>
      <c r="JQ24" s="37">
        <f>IFERROR(JQ27/JQ15*10^5,0)</f>
        <v>3824.5614035087719</v>
      </c>
      <c r="JR24" s="37"/>
      <c r="JS24" s="37">
        <f>IFERROR(JS27/JS15*10^5,0)</f>
        <v>4933.333333333333</v>
      </c>
      <c r="JT24" s="38">
        <f>IFERROR(JT27/JT15*10^5,0)</f>
        <v>3794.8717948717949</v>
      </c>
      <c r="JU24" s="2"/>
      <c r="JV24" s="37">
        <f>IFERROR(JV27/JV15*10^5,0)</f>
        <v>10000</v>
      </c>
      <c r="JW24" s="37"/>
      <c r="JX24" s="37">
        <f>IFERROR(JX27/JX15*10^5,0)</f>
        <v>12000</v>
      </c>
      <c r="JY24" s="38">
        <f>IFERROR(JY27/JY15*10^5,0)</f>
        <v>26666.666666666668</v>
      </c>
      <c r="JZ24" s="2"/>
      <c r="KA24" s="37">
        <f>IFERROR(KA27/KA15*10^5,0)</f>
        <v>2500</v>
      </c>
      <c r="KB24" s="37"/>
      <c r="KC24" s="37">
        <f>IFERROR(KC27/KC15*10^5,0)</f>
        <v>3000</v>
      </c>
      <c r="KD24" s="38">
        <f>IFERROR(KD27/KD15*10^5,0)</f>
        <v>3500.0000000000005</v>
      </c>
      <c r="KE24" s="2"/>
      <c r="KF24" s="37">
        <f>IFERROR(KF27/KF15*10^5,0)</f>
        <v>5454.545454545454</v>
      </c>
      <c r="KG24" s="37"/>
      <c r="KH24" s="37">
        <f>IFERROR(KH27/KH15*10^5,0)</f>
        <v>4000</v>
      </c>
      <c r="KI24" s="38">
        <f>IFERROR(KI27/KI15*10^5,0)</f>
        <v>4000</v>
      </c>
      <c r="KJ24" s="2"/>
      <c r="KK24" s="37">
        <f>IFERROR(KK27/KK15*10^5,0)</f>
        <v>4000</v>
      </c>
      <c r="KL24" s="37"/>
      <c r="KM24" s="37">
        <f>IFERROR(KM27/KM15*10^5,0)</f>
        <v>6000</v>
      </c>
      <c r="KN24" s="38">
        <f>IFERROR(KN27/KN15*10^5,0)</f>
        <v>888.88888888888891</v>
      </c>
      <c r="KO24" s="2"/>
      <c r="KP24" s="37">
        <f>IFERROR(KP27/KP15*10^5,0)</f>
        <v>4941.1764705882351</v>
      </c>
      <c r="KQ24" s="37"/>
      <c r="KR24" s="37">
        <f>IFERROR(KR27/KR15*10^5,0)</f>
        <v>4571.4285714285716</v>
      </c>
      <c r="KS24" s="38">
        <f>IFERROR(KS27/KS15*10^5,0)</f>
        <v>3874.3455497382201</v>
      </c>
      <c r="KT24" s="2"/>
      <c r="KU24" s="37">
        <f>IFERROR(KU27/KU15*10^5,0)</f>
        <v>3657.2890025575448</v>
      </c>
      <c r="KV24" s="37"/>
      <c r="KW24" s="37">
        <f>IFERROR(KW27/KW15*10^5,0)</f>
        <v>5405.6847545219634</v>
      </c>
      <c r="KX24" s="38">
        <f>IFERROR(KX27/KX15*10^5,0)</f>
        <v>4175.7416447615469</v>
      </c>
    </row>
    <row r="25" spans="6:311" ht="16.5" thickBot="1" x14ac:dyDescent="0.3">
      <c r="F25" s="39"/>
      <c r="G25" s="40"/>
      <c r="H25" s="40"/>
      <c r="I25" s="40"/>
      <c r="J25" s="40"/>
      <c r="K25" s="2"/>
      <c r="L25" s="40"/>
      <c r="M25" s="40"/>
      <c r="N25" s="40"/>
      <c r="O25" s="40"/>
      <c r="P25" s="2"/>
      <c r="Q25" s="40"/>
      <c r="R25" s="40"/>
      <c r="S25" s="40"/>
      <c r="T25" s="40"/>
      <c r="U25" s="2"/>
      <c r="V25" s="40"/>
      <c r="W25" s="40"/>
      <c r="X25" s="40"/>
      <c r="Y25" s="40"/>
      <c r="Z25" s="2"/>
      <c r="AA25" s="40"/>
      <c r="AB25" s="40"/>
      <c r="AC25" s="40"/>
      <c r="AD25" s="40"/>
      <c r="AE25" s="2"/>
      <c r="AF25" s="40"/>
      <c r="AG25" s="40"/>
      <c r="AH25" s="40"/>
      <c r="AI25" s="40"/>
      <c r="AJ25" s="2"/>
      <c r="AK25" s="40"/>
      <c r="AL25" s="40"/>
      <c r="AM25" s="40"/>
      <c r="AN25" s="40"/>
      <c r="AO25" s="2"/>
      <c r="AP25" s="40"/>
      <c r="AQ25" s="40"/>
      <c r="AR25" s="40"/>
      <c r="AS25" s="40"/>
      <c r="AT25" s="2"/>
      <c r="AU25" s="40"/>
      <c r="AV25" s="40"/>
      <c r="AW25" s="40"/>
      <c r="AX25" s="40"/>
      <c r="AY25" s="2"/>
      <c r="AZ25" s="40"/>
      <c r="BA25" s="40"/>
      <c r="BB25" s="40"/>
      <c r="BC25" s="40"/>
      <c r="BD25" s="2"/>
      <c r="BE25" s="40"/>
      <c r="BF25" s="40"/>
      <c r="BG25" s="40"/>
      <c r="BH25" s="40"/>
      <c r="BI25" s="2"/>
      <c r="BJ25" s="40"/>
      <c r="BK25" s="40"/>
      <c r="BL25" s="40"/>
      <c r="BM25" s="40"/>
      <c r="BN25" s="2"/>
      <c r="BO25" s="40"/>
      <c r="BP25" s="40"/>
      <c r="BQ25" s="40"/>
      <c r="BR25" s="40"/>
      <c r="BS25" s="2"/>
      <c r="BT25" s="40"/>
      <c r="BU25" s="40"/>
      <c r="BV25" s="40"/>
      <c r="BW25" s="40"/>
      <c r="BX25" s="40"/>
      <c r="BY25" s="40"/>
      <c r="BZ25" s="40"/>
      <c r="CA25" s="40"/>
      <c r="CB25" s="40"/>
      <c r="CC25" s="2"/>
      <c r="CD25" s="40"/>
      <c r="CE25" s="40"/>
      <c r="CF25" s="40"/>
      <c r="CG25" s="40"/>
      <c r="CH25" s="2"/>
      <c r="CI25" s="40"/>
      <c r="CJ25" s="40"/>
      <c r="CK25" s="40"/>
      <c r="CL25" s="40"/>
      <c r="CM25" s="2"/>
      <c r="CN25" s="40"/>
      <c r="CO25" s="40"/>
      <c r="CP25" s="40"/>
      <c r="CQ25" s="40"/>
      <c r="CR25" s="2"/>
      <c r="CS25" s="40"/>
      <c r="CT25" s="40"/>
      <c r="CU25" s="40"/>
      <c r="CV25" s="40"/>
      <c r="CW25" s="40"/>
      <c r="CX25" s="40"/>
      <c r="CY25" s="40"/>
      <c r="CZ25" s="40"/>
      <c r="DA25" s="40"/>
      <c r="DB25" s="2"/>
      <c r="DC25" s="40"/>
      <c r="DD25" s="40"/>
      <c r="DE25" s="40"/>
      <c r="DF25" s="40"/>
      <c r="DG25" s="2"/>
      <c r="DH25" s="40"/>
      <c r="DI25" s="40"/>
      <c r="DJ25" s="40"/>
      <c r="DK25" s="40"/>
      <c r="DL25" s="2"/>
      <c r="DM25" s="40"/>
      <c r="DN25" s="40"/>
      <c r="DO25" s="40"/>
      <c r="DP25" s="40"/>
      <c r="DQ25" s="2"/>
      <c r="DR25" s="40"/>
      <c r="DS25" s="40"/>
      <c r="DT25" s="40"/>
      <c r="DU25" s="40"/>
      <c r="DV25" s="2"/>
      <c r="DW25" s="40"/>
      <c r="DX25" s="40"/>
      <c r="DY25" s="40"/>
      <c r="DZ25" s="40"/>
      <c r="EA25" s="2"/>
      <c r="EB25" s="40"/>
      <c r="EC25" s="40"/>
      <c r="ED25" s="40"/>
      <c r="EE25" s="40"/>
      <c r="EF25" s="2"/>
      <c r="EG25" s="40"/>
      <c r="EH25" s="40"/>
      <c r="EI25" s="40"/>
      <c r="EJ25" s="40"/>
      <c r="EK25" s="2"/>
      <c r="EL25" s="40"/>
      <c r="EM25" s="40"/>
      <c r="EN25" s="40"/>
      <c r="EO25" s="40"/>
      <c r="EP25" s="40"/>
      <c r="EQ25" s="40"/>
      <c r="ER25" s="40"/>
      <c r="ES25" s="40"/>
      <c r="ET25" s="40"/>
      <c r="EU25" s="2"/>
      <c r="EV25" s="40"/>
      <c r="EW25" s="40"/>
      <c r="EX25" s="40"/>
      <c r="EY25" s="40"/>
      <c r="EZ25" s="2"/>
      <c r="FA25" s="40"/>
      <c r="FB25" s="40"/>
      <c r="FC25" s="40"/>
      <c r="FD25" s="40"/>
      <c r="FE25" s="2"/>
      <c r="FF25" s="40"/>
      <c r="FG25" s="40"/>
      <c r="FH25" s="40"/>
      <c r="FI25" s="40"/>
      <c r="FJ25" s="2"/>
      <c r="FK25" s="40"/>
      <c r="FL25" s="40"/>
      <c r="FM25" s="40"/>
      <c r="FN25" s="40"/>
      <c r="FO25" s="2"/>
      <c r="FP25" s="40"/>
      <c r="FQ25" s="40"/>
      <c r="FR25" s="40"/>
      <c r="FS25" s="40"/>
      <c r="FT25" s="2"/>
      <c r="FU25" s="40"/>
      <c r="FV25" s="40"/>
      <c r="FW25" s="40"/>
      <c r="FX25" s="40"/>
      <c r="FY25" s="2"/>
      <c r="FZ25" s="40"/>
      <c r="GA25" s="40"/>
      <c r="GB25" s="40"/>
      <c r="GC25" s="40"/>
      <c r="GD25" s="2"/>
      <c r="GE25" s="40"/>
      <c r="GF25" s="40"/>
      <c r="GG25" s="40"/>
      <c r="GH25" s="40"/>
      <c r="GI25" s="2"/>
      <c r="GJ25" s="40"/>
      <c r="GK25" s="40"/>
      <c r="GL25" s="40"/>
      <c r="GM25" s="40"/>
      <c r="GN25" s="2"/>
      <c r="GO25" s="40"/>
      <c r="GP25" s="40"/>
      <c r="GQ25" s="40"/>
      <c r="GR25" s="40"/>
      <c r="GS25" s="2"/>
      <c r="GT25" s="40"/>
      <c r="GU25" s="40"/>
      <c r="GV25" s="40"/>
      <c r="GW25" s="40"/>
      <c r="GX25" s="2"/>
      <c r="GY25" s="40"/>
      <c r="GZ25" s="40"/>
      <c r="HA25" s="40"/>
      <c r="HB25" s="40"/>
      <c r="HC25" s="2"/>
      <c r="HD25" s="40"/>
      <c r="HE25" s="40"/>
      <c r="HF25" s="40"/>
      <c r="HG25" s="40"/>
      <c r="HH25" s="40"/>
      <c r="HI25" s="40"/>
      <c r="HJ25" s="40"/>
      <c r="HK25" s="40"/>
      <c r="HL25" s="40"/>
      <c r="HM25" s="2"/>
      <c r="HN25" s="40"/>
      <c r="HO25" s="40"/>
      <c r="HP25" s="40"/>
      <c r="HQ25" s="40"/>
      <c r="HR25" s="2"/>
      <c r="HS25" s="40"/>
      <c r="HT25" s="40"/>
      <c r="HU25" s="40"/>
      <c r="HV25" s="40"/>
      <c r="HW25" s="2"/>
      <c r="HX25" s="40"/>
      <c r="HY25" s="40"/>
      <c r="HZ25" s="40"/>
      <c r="IA25" s="40"/>
      <c r="IB25" s="2"/>
      <c r="IC25" s="40"/>
      <c r="ID25" s="40"/>
      <c r="IE25" s="40"/>
      <c r="IF25" s="40"/>
      <c r="IG25" s="2"/>
      <c r="IH25" s="40"/>
      <c r="II25" s="40"/>
      <c r="IJ25" s="40"/>
      <c r="IK25" s="40"/>
      <c r="IL25" s="2"/>
      <c r="IM25" s="40"/>
      <c r="IN25" s="40"/>
      <c r="IO25" s="40"/>
      <c r="IP25" s="40"/>
      <c r="IQ25" s="2"/>
      <c r="IR25" s="40"/>
      <c r="IS25" s="40"/>
      <c r="IT25" s="40"/>
      <c r="IU25" s="40"/>
      <c r="IV25" s="40"/>
      <c r="IW25" s="40"/>
      <c r="IX25" s="40"/>
      <c r="IY25" s="40"/>
      <c r="IZ25" s="40"/>
      <c r="JA25" s="2"/>
      <c r="JB25" s="40"/>
      <c r="JC25" s="40"/>
      <c r="JD25" s="40"/>
      <c r="JE25" s="40"/>
      <c r="JF25" s="2"/>
      <c r="JG25" s="40"/>
      <c r="JH25" s="40"/>
      <c r="JI25" s="40"/>
      <c r="JJ25" s="40"/>
      <c r="JK25" s="2"/>
      <c r="JL25" s="40"/>
      <c r="JM25" s="40"/>
      <c r="JN25" s="40"/>
      <c r="JO25" s="40"/>
      <c r="JP25" s="2"/>
      <c r="JQ25" s="40"/>
      <c r="JR25" s="40"/>
      <c r="JS25" s="40"/>
      <c r="JT25" s="40"/>
      <c r="JU25" s="2"/>
      <c r="JV25" s="40"/>
      <c r="JW25" s="40"/>
      <c r="JX25" s="40"/>
      <c r="JY25" s="40"/>
      <c r="JZ25" s="2"/>
      <c r="KA25" s="40"/>
      <c r="KB25" s="40"/>
      <c r="KC25" s="40"/>
      <c r="KD25" s="40"/>
      <c r="KE25" s="2"/>
      <c r="KF25" s="40"/>
      <c r="KG25" s="40"/>
      <c r="KH25" s="40"/>
      <c r="KI25" s="40"/>
      <c r="KJ25" s="2"/>
      <c r="KK25" s="40"/>
      <c r="KL25" s="40"/>
      <c r="KM25" s="40"/>
      <c r="KN25" s="40"/>
      <c r="KO25" s="2"/>
      <c r="KP25" s="40"/>
      <c r="KQ25" s="40"/>
      <c r="KR25" s="40"/>
      <c r="KS25" s="40"/>
      <c r="KT25" s="2"/>
      <c r="KU25" s="40"/>
      <c r="KV25" s="40"/>
      <c r="KW25" s="40"/>
      <c r="KX25" s="40"/>
    </row>
    <row r="26" spans="6:311" ht="15.75" x14ac:dyDescent="0.25">
      <c r="F26" s="41" t="s">
        <v>136</v>
      </c>
      <c r="G26" s="42"/>
      <c r="H26" s="43"/>
      <c r="I26" s="43"/>
      <c r="J26" s="42"/>
      <c r="K26" s="2"/>
      <c r="L26" s="42"/>
      <c r="M26" s="43"/>
      <c r="N26" s="43"/>
      <c r="O26" s="42"/>
      <c r="P26" s="2"/>
      <c r="Q26" s="42"/>
      <c r="R26" s="43"/>
      <c r="S26" s="43"/>
      <c r="T26" s="42"/>
      <c r="U26" s="2"/>
      <c r="V26" s="42"/>
      <c r="W26" s="43"/>
      <c r="X26" s="43"/>
      <c r="Y26" s="42"/>
      <c r="Z26" s="2"/>
      <c r="AA26" s="42"/>
      <c r="AB26" s="43"/>
      <c r="AC26" s="43"/>
      <c r="AD26" s="42"/>
      <c r="AE26" s="2"/>
      <c r="AF26" s="42"/>
      <c r="AG26" s="43"/>
      <c r="AH26" s="43"/>
      <c r="AI26" s="42"/>
      <c r="AJ26" s="2"/>
      <c r="AK26" s="42"/>
      <c r="AL26" s="43"/>
      <c r="AM26" s="43"/>
      <c r="AN26" s="42"/>
      <c r="AO26" s="2"/>
      <c r="AP26" s="42"/>
      <c r="AQ26" s="43"/>
      <c r="AR26" s="43"/>
      <c r="AS26" s="42"/>
      <c r="AT26" s="2"/>
      <c r="AU26" s="42"/>
      <c r="AV26" s="43"/>
      <c r="AW26" s="43"/>
      <c r="AX26" s="42"/>
      <c r="AY26" s="2"/>
      <c r="AZ26" s="42"/>
      <c r="BA26" s="43"/>
      <c r="BB26" s="43"/>
      <c r="BC26" s="42"/>
      <c r="BD26" s="2"/>
      <c r="BE26" s="42"/>
      <c r="BF26" s="43"/>
      <c r="BG26" s="43"/>
      <c r="BH26" s="42"/>
      <c r="BI26" s="2"/>
      <c r="BJ26" s="42"/>
      <c r="BK26" s="43"/>
      <c r="BL26" s="43"/>
      <c r="BM26" s="42"/>
      <c r="BN26" s="2"/>
      <c r="BO26" s="42"/>
      <c r="BP26" s="43"/>
      <c r="BQ26" s="43"/>
      <c r="BR26" s="42"/>
      <c r="BS26" s="2"/>
      <c r="BT26" s="42"/>
      <c r="BU26" s="43"/>
      <c r="BV26" s="43"/>
      <c r="BW26" s="42"/>
      <c r="BX26" s="42"/>
      <c r="BY26" s="42"/>
      <c r="BZ26" s="43"/>
      <c r="CA26" s="43"/>
      <c r="CB26" s="42"/>
      <c r="CC26" s="2"/>
      <c r="CD26" s="42"/>
      <c r="CE26" s="43"/>
      <c r="CF26" s="43"/>
      <c r="CG26" s="42"/>
      <c r="CH26" s="2"/>
      <c r="CI26" s="42"/>
      <c r="CJ26" s="43"/>
      <c r="CK26" s="43"/>
      <c r="CL26" s="42"/>
      <c r="CM26" s="2"/>
      <c r="CN26" s="42"/>
      <c r="CO26" s="43"/>
      <c r="CP26" s="43"/>
      <c r="CQ26" s="42"/>
      <c r="CR26" s="2"/>
      <c r="CS26" s="42"/>
      <c r="CT26" s="43"/>
      <c r="CU26" s="43"/>
      <c r="CV26" s="42"/>
      <c r="CW26" s="42"/>
      <c r="CX26" s="42"/>
      <c r="CY26" s="43"/>
      <c r="CZ26" s="43"/>
      <c r="DA26" s="42"/>
      <c r="DB26" s="2"/>
      <c r="DC26" s="42"/>
      <c r="DD26" s="43"/>
      <c r="DE26" s="43"/>
      <c r="DF26" s="42"/>
      <c r="DG26" s="2"/>
      <c r="DH26" s="42"/>
      <c r="DI26" s="43"/>
      <c r="DJ26" s="43"/>
      <c r="DK26" s="42"/>
      <c r="DL26" s="2"/>
      <c r="DM26" s="42"/>
      <c r="DN26" s="43"/>
      <c r="DO26" s="43"/>
      <c r="DP26" s="42"/>
      <c r="DQ26" s="2"/>
      <c r="DR26" s="42"/>
      <c r="DS26" s="43"/>
      <c r="DT26" s="43"/>
      <c r="DU26" s="42"/>
      <c r="DV26" s="2"/>
      <c r="DW26" s="42"/>
      <c r="DX26" s="43"/>
      <c r="DY26" s="43"/>
      <c r="DZ26" s="42"/>
      <c r="EA26" s="2"/>
      <c r="EB26" s="42"/>
      <c r="EC26" s="43"/>
      <c r="ED26" s="43"/>
      <c r="EE26" s="42"/>
      <c r="EF26" s="2"/>
      <c r="EG26" s="42"/>
      <c r="EH26" s="43"/>
      <c r="EI26" s="43"/>
      <c r="EJ26" s="42"/>
      <c r="EK26" s="2"/>
      <c r="EL26" s="42"/>
      <c r="EM26" s="43"/>
      <c r="EN26" s="43"/>
      <c r="EO26" s="42"/>
      <c r="EP26" s="42"/>
      <c r="EQ26" s="42"/>
      <c r="ER26" s="43"/>
      <c r="ES26" s="43"/>
      <c r="ET26" s="42"/>
      <c r="EU26" s="2"/>
      <c r="EV26" s="42"/>
      <c r="EW26" s="43"/>
      <c r="EX26" s="43"/>
      <c r="EY26" s="42"/>
      <c r="EZ26" s="2"/>
      <c r="FA26" s="42"/>
      <c r="FB26" s="43"/>
      <c r="FC26" s="43"/>
      <c r="FD26" s="42"/>
      <c r="FE26" s="2"/>
      <c r="FF26" s="42"/>
      <c r="FG26" s="43"/>
      <c r="FH26" s="43"/>
      <c r="FI26" s="42"/>
      <c r="FJ26" s="2"/>
      <c r="FK26" s="42"/>
      <c r="FL26" s="43"/>
      <c r="FM26" s="43"/>
      <c r="FN26" s="42"/>
      <c r="FO26" s="2"/>
      <c r="FP26" s="42"/>
      <c r="FQ26" s="43"/>
      <c r="FR26" s="43"/>
      <c r="FS26" s="42"/>
      <c r="FT26" s="2"/>
      <c r="FU26" s="42"/>
      <c r="FV26" s="43"/>
      <c r="FW26" s="43"/>
      <c r="FX26" s="42"/>
      <c r="FY26" s="2"/>
      <c r="FZ26" s="42"/>
      <c r="GA26" s="43"/>
      <c r="GB26" s="43"/>
      <c r="GC26" s="42"/>
      <c r="GD26" s="2"/>
      <c r="GE26" s="42"/>
      <c r="GF26" s="43"/>
      <c r="GG26" s="43"/>
      <c r="GH26" s="42"/>
      <c r="GI26" s="2"/>
      <c r="GJ26" s="42"/>
      <c r="GK26" s="43"/>
      <c r="GL26" s="43"/>
      <c r="GM26" s="42"/>
      <c r="GN26" s="2"/>
      <c r="GO26" s="42"/>
      <c r="GP26" s="43"/>
      <c r="GQ26" s="43"/>
      <c r="GR26" s="42"/>
      <c r="GS26" s="2"/>
      <c r="GT26" s="42"/>
      <c r="GU26" s="43"/>
      <c r="GV26" s="43"/>
      <c r="GW26" s="42"/>
      <c r="GX26" s="2"/>
      <c r="GY26" s="42"/>
      <c r="GZ26" s="43"/>
      <c r="HA26" s="43"/>
      <c r="HB26" s="42"/>
      <c r="HC26" s="2"/>
      <c r="HD26" s="42"/>
      <c r="HE26" s="43"/>
      <c r="HF26" s="43"/>
      <c r="HG26" s="42"/>
      <c r="HH26" s="42"/>
      <c r="HI26" s="42"/>
      <c r="HJ26" s="43"/>
      <c r="HK26" s="43"/>
      <c r="HL26" s="42"/>
      <c r="HM26" s="2"/>
      <c r="HN26" s="42"/>
      <c r="HO26" s="43"/>
      <c r="HP26" s="43"/>
      <c r="HQ26" s="42"/>
      <c r="HR26" s="2"/>
      <c r="HS26" s="42"/>
      <c r="HT26" s="43"/>
      <c r="HU26" s="43"/>
      <c r="HV26" s="42"/>
      <c r="HW26" s="2"/>
      <c r="HX26" s="42"/>
      <c r="HY26" s="43"/>
      <c r="HZ26" s="43"/>
      <c r="IA26" s="42"/>
      <c r="IB26" s="2"/>
      <c r="IC26" s="42"/>
      <c r="ID26" s="43"/>
      <c r="IE26" s="43"/>
      <c r="IF26" s="43"/>
      <c r="IG26" s="2"/>
      <c r="IH26" s="42"/>
      <c r="II26" s="43"/>
      <c r="IJ26" s="43"/>
      <c r="IK26" s="42"/>
      <c r="IL26" s="2"/>
      <c r="IM26" s="42"/>
      <c r="IN26" s="43"/>
      <c r="IO26" s="43"/>
      <c r="IP26" s="42"/>
      <c r="IQ26" s="2"/>
      <c r="IR26" s="42"/>
      <c r="IS26" s="43"/>
      <c r="IT26" s="43"/>
      <c r="IU26" s="42"/>
      <c r="IV26" s="42"/>
      <c r="IW26" s="42"/>
      <c r="IX26" s="43"/>
      <c r="IY26" s="43"/>
      <c r="IZ26" s="42"/>
      <c r="JA26" s="2"/>
      <c r="JB26" s="42"/>
      <c r="JC26" s="43"/>
      <c r="JD26" s="43"/>
      <c r="JE26" s="42"/>
      <c r="JF26" s="2"/>
      <c r="JG26" s="42"/>
      <c r="JH26" s="43"/>
      <c r="JI26" s="43"/>
      <c r="JJ26" s="42"/>
      <c r="JK26" s="2"/>
      <c r="JL26" s="42"/>
      <c r="JM26" s="43"/>
      <c r="JN26" s="43"/>
      <c r="JO26" s="42"/>
      <c r="JP26" s="2"/>
      <c r="JQ26" s="42"/>
      <c r="JR26" s="43"/>
      <c r="JS26" s="43"/>
      <c r="JT26" s="42"/>
      <c r="JU26" s="2"/>
      <c r="JV26" s="42"/>
      <c r="JW26" s="43"/>
      <c r="JX26" s="43"/>
      <c r="JY26" s="42"/>
      <c r="JZ26" s="2"/>
      <c r="KA26" s="42"/>
      <c r="KB26" s="43"/>
      <c r="KC26" s="43"/>
      <c r="KD26" s="42"/>
      <c r="KE26" s="2"/>
      <c r="KF26" s="42"/>
      <c r="KG26" s="43"/>
      <c r="KH26" s="43"/>
      <c r="KI26" s="42"/>
      <c r="KJ26" s="2"/>
      <c r="KK26" s="42"/>
      <c r="KL26" s="43"/>
      <c r="KM26" s="43"/>
      <c r="KN26" s="42"/>
      <c r="KO26" s="2"/>
      <c r="KP26" s="42"/>
      <c r="KQ26" s="43"/>
      <c r="KR26" s="43"/>
      <c r="KS26" s="42"/>
      <c r="KT26" s="2"/>
      <c r="KU26" s="42"/>
      <c r="KV26" s="43"/>
      <c r="KW26" s="43"/>
      <c r="KX26" s="42"/>
    </row>
    <row r="27" spans="6:311" ht="15.75" x14ac:dyDescent="0.25">
      <c r="F27" s="44" t="s">
        <v>137</v>
      </c>
      <c r="G27" s="45">
        <v>20</v>
      </c>
      <c r="H27" s="46"/>
      <c r="I27" s="46">
        <v>10</v>
      </c>
      <c r="J27" s="45">
        <v>15</v>
      </c>
      <c r="K27" s="2"/>
      <c r="L27" s="45">
        <v>20</v>
      </c>
      <c r="M27" s="46"/>
      <c r="N27" s="46">
        <v>150</v>
      </c>
      <c r="O27" s="45">
        <v>20</v>
      </c>
      <c r="P27" s="2"/>
      <c r="Q27" s="45">
        <v>30</v>
      </c>
      <c r="R27" s="46"/>
      <c r="S27" s="46">
        <v>20</v>
      </c>
      <c r="T27" s="45">
        <v>20</v>
      </c>
      <c r="U27" s="2"/>
      <c r="V27" s="45">
        <v>0</v>
      </c>
      <c r="W27" s="46"/>
      <c r="X27" s="46">
        <v>5</v>
      </c>
      <c r="Y27" s="45">
        <v>4</v>
      </c>
      <c r="Z27" s="2"/>
      <c r="AA27" s="45">
        <f t="shared" ref="AA27:AD30" si="196">G27+L27+Q27+V27</f>
        <v>70</v>
      </c>
      <c r="AB27" s="46"/>
      <c r="AC27" s="46">
        <f t="shared" si="196"/>
        <v>185</v>
      </c>
      <c r="AD27" s="45">
        <f t="shared" si="196"/>
        <v>59</v>
      </c>
      <c r="AE27" s="2"/>
      <c r="AF27" s="45">
        <v>5</v>
      </c>
      <c r="AG27" s="46"/>
      <c r="AH27" s="46">
        <v>3</v>
      </c>
      <c r="AI27" s="45">
        <v>7</v>
      </c>
      <c r="AJ27" s="2"/>
      <c r="AK27" s="45">
        <v>7.5</v>
      </c>
      <c r="AL27" s="46"/>
      <c r="AM27" s="46">
        <v>4</v>
      </c>
      <c r="AN27" s="45">
        <v>10</v>
      </c>
      <c r="AO27" s="2"/>
      <c r="AP27" s="45">
        <v>5</v>
      </c>
      <c r="AQ27" s="46"/>
      <c r="AR27" s="46">
        <v>5</v>
      </c>
      <c r="AS27" s="45">
        <v>5</v>
      </c>
      <c r="AT27" s="2"/>
      <c r="AU27" s="45">
        <v>10</v>
      </c>
      <c r="AV27" s="46"/>
      <c r="AW27" s="46">
        <v>15</v>
      </c>
      <c r="AX27" s="45">
        <v>0</v>
      </c>
      <c r="AY27" s="2"/>
      <c r="AZ27" s="45">
        <v>2</v>
      </c>
      <c r="BA27" s="46"/>
      <c r="BB27" s="46">
        <v>3</v>
      </c>
      <c r="BC27" s="45">
        <v>2</v>
      </c>
      <c r="BD27" s="2"/>
      <c r="BE27" s="45">
        <f t="shared" ref="BE27:BH30" si="197">AF27+AK27+AP27+AZ27+AU27</f>
        <v>29.5</v>
      </c>
      <c r="BF27" s="46"/>
      <c r="BG27" s="46">
        <f t="shared" si="197"/>
        <v>30</v>
      </c>
      <c r="BH27" s="45">
        <f t="shared" si="197"/>
        <v>24</v>
      </c>
      <c r="BI27" s="2"/>
      <c r="BJ27" s="45">
        <v>2</v>
      </c>
      <c r="BK27" s="46"/>
      <c r="BL27" s="46">
        <v>3</v>
      </c>
      <c r="BM27" s="45">
        <v>2</v>
      </c>
      <c r="BN27" s="2"/>
      <c r="BO27" s="45">
        <v>20</v>
      </c>
      <c r="BP27" s="46"/>
      <c r="BQ27" s="46">
        <v>10</v>
      </c>
      <c r="BR27" s="45">
        <v>15</v>
      </c>
      <c r="BS27" s="2"/>
      <c r="BT27" s="45">
        <v>30</v>
      </c>
      <c r="BU27" s="46"/>
      <c r="BV27" s="46">
        <v>20</v>
      </c>
      <c r="BW27" s="45">
        <v>20</v>
      </c>
      <c r="BX27" s="45"/>
      <c r="BY27" s="45">
        <v>10</v>
      </c>
      <c r="BZ27" s="46"/>
      <c r="CA27" s="46">
        <v>15</v>
      </c>
      <c r="CB27" s="45">
        <v>0</v>
      </c>
      <c r="CC27" s="2"/>
      <c r="CD27" s="45">
        <v>25</v>
      </c>
      <c r="CE27" s="46"/>
      <c r="CF27" s="46">
        <v>13</v>
      </c>
      <c r="CG27" s="45">
        <v>20</v>
      </c>
      <c r="CH27" s="2"/>
      <c r="CI27" s="45">
        <v>2</v>
      </c>
      <c r="CJ27" s="46"/>
      <c r="CK27" s="46">
        <v>3</v>
      </c>
      <c r="CL27" s="45">
        <v>2</v>
      </c>
      <c r="CM27" s="2"/>
      <c r="CN27" s="45">
        <v>20</v>
      </c>
      <c r="CO27" s="46"/>
      <c r="CP27" s="46">
        <v>10</v>
      </c>
      <c r="CQ27" s="45">
        <v>15</v>
      </c>
      <c r="CR27" s="2"/>
      <c r="CS27" s="45">
        <v>30</v>
      </c>
      <c r="CT27" s="46"/>
      <c r="CU27" s="46">
        <v>20</v>
      </c>
      <c r="CV27" s="45">
        <v>20</v>
      </c>
      <c r="CW27" s="45"/>
      <c r="CX27" s="45">
        <v>25</v>
      </c>
      <c r="CY27" s="46"/>
      <c r="CZ27" s="46">
        <v>13</v>
      </c>
      <c r="DA27" s="45">
        <v>20</v>
      </c>
      <c r="DB27" s="2"/>
      <c r="DC27" s="45">
        <v>20</v>
      </c>
      <c r="DD27" s="46"/>
      <c r="DE27" s="46">
        <v>150</v>
      </c>
      <c r="DF27" s="45">
        <v>20</v>
      </c>
      <c r="DG27" s="2"/>
      <c r="DH27" s="45">
        <v>2</v>
      </c>
      <c r="DI27" s="46"/>
      <c r="DJ27" s="46">
        <v>3</v>
      </c>
      <c r="DK27" s="45">
        <v>2</v>
      </c>
      <c r="DL27" s="2"/>
      <c r="DM27" s="45">
        <v>0</v>
      </c>
      <c r="DN27" s="46"/>
      <c r="DO27" s="46">
        <v>5</v>
      </c>
      <c r="DP27" s="45">
        <v>4</v>
      </c>
      <c r="DQ27" s="2"/>
      <c r="DR27" s="45">
        <f t="shared" ref="DR27:DU30" si="198">BJ27+BO27+CI27+DM27+BT27+CD27+BY27+DH27+DC27+CS27+CN27+CX27</f>
        <v>186</v>
      </c>
      <c r="DS27" s="46"/>
      <c r="DT27" s="46">
        <f t="shared" si="198"/>
        <v>265</v>
      </c>
      <c r="DU27" s="45">
        <f t="shared" si="198"/>
        <v>140</v>
      </c>
      <c r="DV27" s="2"/>
      <c r="DW27" s="45">
        <v>5</v>
      </c>
      <c r="DX27" s="46"/>
      <c r="DY27" s="46">
        <v>3</v>
      </c>
      <c r="DZ27" s="45">
        <v>7</v>
      </c>
      <c r="EA27" s="2"/>
      <c r="EB27" s="45">
        <v>7.5</v>
      </c>
      <c r="EC27" s="46"/>
      <c r="ED27" s="46">
        <v>4</v>
      </c>
      <c r="EE27" s="45">
        <v>10</v>
      </c>
      <c r="EF27" s="2"/>
      <c r="EG27" s="45">
        <v>5</v>
      </c>
      <c r="EH27" s="46"/>
      <c r="EI27" s="46">
        <v>5</v>
      </c>
      <c r="EJ27" s="45">
        <v>5</v>
      </c>
      <c r="EK27" s="2"/>
      <c r="EL27" s="45">
        <v>30</v>
      </c>
      <c r="EM27" s="46"/>
      <c r="EN27" s="46">
        <v>20</v>
      </c>
      <c r="EO27" s="45">
        <v>20</v>
      </c>
      <c r="EP27" s="45"/>
      <c r="EQ27" s="45">
        <v>25</v>
      </c>
      <c r="ER27" s="46"/>
      <c r="ES27" s="46">
        <v>13</v>
      </c>
      <c r="ET27" s="45">
        <v>20</v>
      </c>
      <c r="EU27" s="2"/>
      <c r="EV27" s="45">
        <v>20</v>
      </c>
      <c r="EW27" s="46"/>
      <c r="EX27" s="46">
        <v>150</v>
      </c>
      <c r="EY27" s="45">
        <v>20</v>
      </c>
      <c r="EZ27" s="2"/>
      <c r="FA27" s="45">
        <f t="shared" ref="FA27:FD30" si="199">DW27+EB27+EQ27+EV27+EG27+EL27</f>
        <v>92.5</v>
      </c>
      <c r="FB27" s="46"/>
      <c r="FC27" s="46">
        <f t="shared" si="199"/>
        <v>195</v>
      </c>
      <c r="FD27" s="45">
        <f t="shared" si="199"/>
        <v>82</v>
      </c>
      <c r="FE27" s="2"/>
      <c r="FF27" s="45">
        <v>25</v>
      </c>
      <c r="FG27" s="46"/>
      <c r="FH27" s="46">
        <v>13</v>
      </c>
      <c r="FI27" s="45">
        <v>20</v>
      </c>
      <c r="FJ27" s="2"/>
      <c r="FK27" s="45">
        <v>2</v>
      </c>
      <c r="FL27" s="46"/>
      <c r="FM27" s="46">
        <v>3</v>
      </c>
      <c r="FN27" s="45">
        <v>2</v>
      </c>
      <c r="FO27" s="2"/>
      <c r="FP27" s="45">
        <v>20</v>
      </c>
      <c r="FQ27" s="46"/>
      <c r="FR27" s="46">
        <v>10</v>
      </c>
      <c r="FS27" s="45">
        <v>15</v>
      </c>
      <c r="FT27" s="2"/>
      <c r="FU27" s="45">
        <v>30</v>
      </c>
      <c r="FV27" s="46"/>
      <c r="FW27" s="46">
        <v>20</v>
      </c>
      <c r="FX27" s="45">
        <v>20</v>
      </c>
      <c r="FY27" s="2"/>
      <c r="FZ27" s="45">
        <v>20</v>
      </c>
      <c r="GA27" s="46"/>
      <c r="GB27" s="46">
        <v>150</v>
      </c>
      <c r="GC27" s="45">
        <v>20</v>
      </c>
      <c r="GD27" s="2"/>
      <c r="GE27" s="45">
        <f t="shared" ref="GE27:GH30" si="200">FF27+FK27+FP27+FZ27+FU27</f>
        <v>97</v>
      </c>
      <c r="GF27" s="46"/>
      <c r="GG27" s="46">
        <f t="shared" si="200"/>
        <v>196</v>
      </c>
      <c r="GH27" s="45">
        <f t="shared" si="200"/>
        <v>77</v>
      </c>
      <c r="GI27" s="2"/>
      <c r="GJ27" s="45">
        <v>0</v>
      </c>
      <c r="GK27" s="46"/>
      <c r="GL27" s="46">
        <v>5</v>
      </c>
      <c r="GM27" s="45">
        <v>4</v>
      </c>
      <c r="GN27" s="2"/>
      <c r="GO27" s="45">
        <v>0</v>
      </c>
      <c r="GP27" s="46"/>
      <c r="GQ27" s="46">
        <v>0</v>
      </c>
      <c r="GR27" s="45">
        <v>0</v>
      </c>
      <c r="GS27" s="2"/>
      <c r="GT27" s="45">
        <v>2</v>
      </c>
      <c r="GU27" s="46"/>
      <c r="GV27" s="46">
        <v>3</v>
      </c>
      <c r="GW27" s="45">
        <v>2</v>
      </c>
      <c r="GX27" s="2"/>
      <c r="GY27" s="45">
        <v>20</v>
      </c>
      <c r="GZ27" s="46"/>
      <c r="HA27" s="46">
        <v>10</v>
      </c>
      <c r="HB27" s="45">
        <v>15</v>
      </c>
      <c r="HC27" s="2"/>
      <c r="HD27" s="45">
        <v>30</v>
      </c>
      <c r="HE27" s="46"/>
      <c r="HF27" s="46">
        <v>20</v>
      </c>
      <c r="HG27" s="45">
        <v>20</v>
      </c>
      <c r="HH27" s="45"/>
      <c r="HI27" s="45">
        <v>10</v>
      </c>
      <c r="HJ27" s="46"/>
      <c r="HK27" s="46">
        <v>15</v>
      </c>
      <c r="HL27" s="45">
        <v>0</v>
      </c>
      <c r="HM27" s="2"/>
      <c r="HN27" s="45">
        <v>25</v>
      </c>
      <c r="HO27" s="46"/>
      <c r="HP27" s="46">
        <v>13</v>
      </c>
      <c r="HQ27" s="45">
        <v>20</v>
      </c>
      <c r="HR27" s="2"/>
      <c r="HS27" s="45">
        <v>2</v>
      </c>
      <c r="HT27" s="46"/>
      <c r="HU27" s="46">
        <v>3</v>
      </c>
      <c r="HV27" s="45">
        <v>2</v>
      </c>
      <c r="HW27" s="2"/>
      <c r="HX27" s="45">
        <f t="shared" ref="HX27:IA30" si="201">GJ27+GY27+HD27+GO27+GT27+HS27+HI27+HN27</f>
        <v>89</v>
      </c>
      <c r="HY27" s="46"/>
      <c r="HZ27" s="46">
        <f t="shared" si="201"/>
        <v>69</v>
      </c>
      <c r="IA27" s="45">
        <f t="shared" si="201"/>
        <v>63</v>
      </c>
      <c r="IB27" s="2"/>
      <c r="IC27" s="45">
        <v>0</v>
      </c>
      <c r="ID27" s="46"/>
      <c r="IE27" s="46">
        <v>0</v>
      </c>
      <c r="IF27" s="46">
        <v>0</v>
      </c>
      <c r="IG27" s="2"/>
      <c r="IH27" s="45">
        <v>2</v>
      </c>
      <c r="II27" s="46"/>
      <c r="IJ27" s="46">
        <v>3</v>
      </c>
      <c r="IK27" s="45">
        <v>2</v>
      </c>
      <c r="IL27" s="2"/>
      <c r="IM27" s="45">
        <v>20</v>
      </c>
      <c r="IN27" s="46"/>
      <c r="IO27" s="46">
        <v>10</v>
      </c>
      <c r="IP27" s="45">
        <v>15</v>
      </c>
      <c r="IQ27" s="2"/>
      <c r="IR27" s="45">
        <v>30</v>
      </c>
      <c r="IS27" s="46"/>
      <c r="IT27" s="46">
        <v>20</v>
      </c>
      <c r="IU27" s="45">
        <v>20</v>
      </c>
      <c r="IV27" s="45"/>
      <c r="IW27" s="45">
        <v>10</v>
      </c>
      <c r="IX27" s="46"/>
      <c r="IY27" s="46">
        <v>15</v>
      </c>
      <c r="IZ27" s="45">
        <v>0</v>
      </c>
      <c r="JA27" s="2"/>
      <c r="JB27" s="45">
        <v>25</v>
      </c>
      <c r="JC27" s="46"/>
      <c r="JD27" s="46">
        <v>13</v>
      </c>
      <c r="JE27" s="45">
        <v>20</v>
      </c>
      <c r="JF27" s="2"/>
      <c r="JG27" s="45">
        <v>2</v>
      </c>
      <c r="JH27" s="46"/>
      <c r="JI27" s="46">
        <v>3</v>
      </c>
      <c r="JJ27" s="45">
        <v>2</v>
      </c>
      <c r="JK27" s="2"/>
      <c r="JL27" s="45">
        <v>20</v>
      </c>
      <c r="JM27" s="46"/>
      <c r="JN27" s="46">
        <v>10</v>
      </c>
      <c r="JO27" s="45">
        <v>15</v>
      </c>
      <c r="JP27" s="2"/>
      <c r="JQ27" s="45">
        <f t="shared" ref="JQ27:JT30" si="202">IC27+JB27+JL27+IR27+IW27+JG27+IH27+IM27</f>
        <v>109</v>
      </c>
      <c r="JR27" s="46"/>
      <c r="JS27" s="46">
        <f t="shared" si="202"/>
        <v>74</v>
      </c>
      <c r="JT27" s="45">
        <f t="shared" si="202"/>
        <v>74</v>
      </c>
      <c r="JU27" s="2"/>
      <c r="JV27" s="45">
        <v>5</v>
      </c>
      <c r="JW27" s="46"/>
      <c r="JX27" s="46">
        <v>6</v>
      </c>
      <c r="JY27" s="45">
        <v>8</v>
      </c>
      <c r="JZ27" s="2"/>
      <c r="KA27" s="45">
        <v>5</v>
      </c>
      <c r="KB27" s="46"/>
      <c r="KC27" s="46">
        <v>3</v>
      </c>
      <c r="KD27" s="45">
        <v>7</v>
      </c>
      <c r="KE27" s="2"/>
      <c r="KF27" s="45">
        <v>30</v>
      </c>
      <c r="KG27" s="46"/>
      <c r="KH27" s="46">
        <v>20</v>
      </c>
      <c r="KI27" s="45">
        <v>20</v>
      </c>
      <c r="KJ27" s="2"/>
      <c r="KK27" s="45">
        <v>2</v>
      </c>
      <c r="KL27" s="46"/>
      <c r="KM27" s="46">
        <v>3</v>
      </c>
      <c r="KN27" s="45">
        <v>2</v>
      </c>
      <c r="KO27" s="2"/>
      <c r="KP27" s="45">
        <f t="shared" ref="KP27:KS30" si="203">JV27+KA27+KF27+KK27</f>
        <v>42</v>
      </c>
      <c r="KQ27" s="46"/>
      <c r="KR27" s="46">
        <f t="shared" si="203"/>
        <v>32</v>
      </c>
      <c r="KS27" s="45">
        <f t="shared" si="203"/>
        <v>37</v>
      </c>
      <c r="KT27" s="2"/>
      <c r="KU27" s="45">
        <f t="shared" ref="KU27:KX30" si="204">AA27+BE27+DR27+FA27+GE27+HX27+JQ27+KP27</f>
        <v>715</v>
      </c>
      <c r="KV27" s="46"/>
      <c r="KW27" s="46">
        <f t="shared" si="204"/>
        <v>1046</v>
      </c>
      <c r="KX27" s="45">
        <f t="shared" si="204"/>
        <v>556</v>
      </c>
    </row>
    <row r="28" spans="6:311" x14ac:dyDescent="0.25">
      <c r="F28" s="10" t="s">
        <v>138</v>
      </c>
      <c r="G28" s="47">
        <v>5</v>
      </c>
      <c r="H28" s="48"/>
      <c r="I28" s="48">
        <v>5</v>
      </c>
      <c r="J28" s="47">
        <v>10</v>
      </c>
      <c r="K28" s="2"/>
      <c r="L28" s="47">
        <v>15</v>
      </c>
      <c r="M28" s="48"/>
      <c r="N28" s="48">
        <v>30</v>
      </c>
      <c r="O28" s="47">
        <v>20</v>
      </c>
      <c r="P28" s="2"/>
      <c r="Q28" s="47">
        <v>20</v>
      </c>
      <c r="R28" s="48"/>
      <c r="S28" s="48">
        <v>5</v>
      </c>
      <c r="T28" s="47">
        <v>15</v>
      </c>
      <c r="U28" s="2"/>
      <c r="V28" s="47">
        <v>0</v>
      </c>
      <c r="W28" s="48"/>
      <c r="X28" s="48">
        <v>2</v>
      </c>
      <c r="Y28" s="47">
        <v>2</v>
      </c>
      <c r="Z28" s="2"/>
      <c r="AA28" s="47">
        <f t="shared" si="196"/>
        <v>40</v>
      </c>
      <c r="AB28" s="48"/>
      <c r="AC28" s="48">
        <f t="shared" si="196"/>
        <v>42</v>
      </c>
      <c r="AD28" s="47">
        <f t="shared" si="196"/>
        <v>47</v>
      </c>
      <c r="AE28" s="2"/>
      <c r="AF28" s="47">
        <v>3</v>
      </c>
      <c r="AG28" s="48"/>
      <c r="AH28" s="48">
        <v>1</v>
      </c>
      <c r="AI28" s="47">
        <v>3</v>
      </c>
      <c r="AJ28" s="2"/>
      <c r="AK28" s="47">
        <v>3.5</v>
      </c>
      <c r="AL28" s="48"/>
      <c r="AM28" s="48">
        <v>2</v>
      </c>
      <c r="AN28" s="47">
        <v>2</v>
      </c>
      <c r="AO28" s="2"/>
      <c r="AP28" s="47">
        <v>2</v>
      </c>
      <c r="AQ28" s="48"/>
      <c r="AR28" s="48">
        <v>4</v>
      </c>
      <c r="AS28" s="47">
        <v>1</v>
      </c>
      <c r="AT28" s="2"/>
      <c r="AU28" s="47">
        <v>5</v>
      </c>
      <c r="AV28" s="48"/>
      <c r="AW28" s="48">
        <v>4</v>
      </c>
      <c r="AX28" s="47">
        <v>0</v>
      </c>
      <c r="AY28" s="2"/>
      <c r="AZ28" s="47">
        <v>1</v>
      </c>
      <c r="BA28" s="48"/>
      <c r="BB28" s="48">
        <v>1</v>
      </c>
      <c r="BC28" s="47">
        <v>2</v>
      </c>
      <c r="BD28" s="2"/>
      <c r="BE28" s="47">
        <f t="shared" si="197"/>
        <v>14.5</v>
      </c>
      <c r="BF28" s="48"/>
      <c r="BG28" s="48">
        <f t="shared" si="197"/>
        <v>12</v>
      </c>
      <c r="BH28" s="47">
        <f t="shared" si="197"/>
        <v>8</v>
      </c>
      <c r="BI28" s="2"/>
      <c r="BJ28" s="47">
        <v>1</v>
      </c>
      <c r="BK28" s="48"/>
      <c r="BL28" s="48">
        <v>1</v>
      </c>
      <c r="BM28" s="47">
        <v>2</v>
      </c>
      <c r="BN28" s="2"/>
      <c r="BO28" s="47">
        <v>5</v>
      </c>
      <c r="BP28" s="48"/>
      <c r="BQ28" s="48">
        <v>5</v>
      </c>
      <c r="BR28" s="47">
        <v>10</v>
      </c>
      <c r="BS28" s="2"/>
      <c r="BT28" s="47">
        <v>20</v>
      </c>
      <c r="BU28" s="48"/>
      <c r="BV28" s="48">
        <v>5</v>
      </c>
      <c r="BW28" s="47">
        <v>15</v>
      </c>
      <c r="BX28" s="47"/>
      <c r="BY28" s="47">
        <v>5</v>
      </c>
      <c r="BZ28" s="48"/>
      <c r="CA28" s="48">
        <v>4</v>
      </c>
      <c r="CB28" s="47">
        <v>0</v>
      </c>
      <c r="CC28" s="2"/>
      <c r="CD28" s="47">
        <v>10</v>
      </c>
      <c r="CE28" s="48"/>
      <c r="CF28" s="48">
        <v>3</v>
      </c>
      <c r="CG28" s="47">
        <v>5</v>
      </c>
      <c r="CH28" s="2"/>
      <c r="CI28" s="47">
        <v>1</v>
      </c>
      <c r="CJ28" s="48"/>
      <c r="CK28" s="48">
        <v>1</v>
      </c>
      <c r="CL28" s="47">
        <v>2</v>
      </c>
      <c r="CM28" s="2"/>
      <c r="CN28" s="47">
        <v>5</v>
      </c>
      <c r="CO28" s="48"/>
      <c r="CP28" s="48">
        <v>5</v>
      </c>
      <c r="CQ28" s="47">
        <v>10</v>
      </c>
      <c r="CR28" s="2"/>
      <c r="CS28" s="47">
        <v>20</v>
      </c>
      <c r="CT28" s="48"/>
      <c r="CU28" s="48">
        <v>5</v>
      </c>
      <c r="CV28" s="47">
        <v>15</v>
      </c>
      <c r="CW28" s="47"/>
      <c r="CX28" s="47">
        <v>10</v>
      </c>
      <c r="CY28" s="48"/>
      <c r="CZ28" s="48">
        <v>3</v>
      </c>
      <c r="DA28" s="47">
        <v>5</v>
      </c>
      <c r="DB28" s="2"/>
      <c r="DC28" s="47">
        <v>15</v>
      </c>
      <c r="DD28" s="48"/>
      <c r="DE28" s="48">
        <v>30</v>
      </c>
      <c r="DF28" s="47">
        <v>20</v>
      </c>
      <c r="DG28" s="2"/>
      <c r="DH28" s="47">
        <v>1</v>
      </c>
      <c r="DI28" s="48"/>
      <c r="DJ28" s="48">
        <v>1</v>
      </c>
      <c r="DK28" s="47">
        <v>2</v>
      </c>
      <c r="DL28" s="2"/>
      <c r="DM28" s="47">
        <v>0</v>
      </c>
      <c r="DN28" s="48"/>
      <c r="DO28" s="48">
        <v>2</v>
      </c>
      <c r="DP28" s="47">
        <v>2</v>
      </c>
      <c r="DQ28" s="2"/>
      <c r="DR28" s="47">
        <f t="shared" si="198"/>
        <v>93</v>
      </c>
      <c r="DS28" s="48"/>
      <c r="DT28" s="48">
        <f t="shared" si="198"/>
        <v>65</v>
      </c>
      <c r="DU28" s="47">
        <f t="shared" si="198"/>
        <v>88</v>
      </c>
      <c r="DV28" s="2"/>
      <c r="DW28" s="47">
        <v>3</v>
      </c>
      <c r="DX28" s="48"/>
      <c r="DY28" s="48">
        <v>1</v>
      </c>
      <c r="DZ28" s="47">
        <v>3</v>
      </c>
      <c r="EA28" s="2"/>
      <c r="EB28" s="47">
        <v>3.5</v>
      </c>
      <c r="EC28" s="48"/>
      <c r="ED28" s="48">
        <v>2</v>
      </c>
      <c r="EE28" s="47">
        <v>2</v>
      </c>
      <c r="EF28" s="2"/>
      <c r="EG28" s="47">
        <v>2</v>
      </c>
      <c r="EH28" s="48"/>
      <c r="EI28" s="48">
        <v>4</v>
      </c>
      <c r="EJ28" s="47">
        <v>1</v>
      </c>
      <c r="EK28" s="2"/>
      <c r="EL28" s="47">
        <v>20</v>
      </c>
      <c r="EM28" s="48"/>
      <c r="EN28" s="48">
        <v>5</v>
      </c>
      <c r="EO28" s="47">
        <v>15</v>
      </c>
      <c r="EP28" s="47"/>
      <c r="EQ28" s="47">
        <v>10</v>
      </c>
      <c r="ER28" s="48"/>
      <c r="ES28" s="48">
        <v>3</v>
      </c>
      <c r="ET28" s="47">
        <v>5</v>
      </c>
      <c r="EU28" s="2"/>
      <c r="EV28" s="47">
        <v>15</v>
      </c>
      <c r="EW28" s="48"/>
      <c r="EX28" s="48">
        <v>30</v>
      </c>
      <c r="EY28" s="47">
        <v>20</v>
      </c>
      <c r="EZ28" s="2"/>
      <c r="FA28" s="47">
        <f t="shared" si="199"/>
        <v>53.5</v>
      </c>
      <c r="FB28" s="48"/>
      <c r="FC28" s="48">
        <f t="shared" si="199"/>
        <v>45</v>
      </c>
      <c r="FD28" s="47">
        <f t="shared" si="199"/>
        <v>46</v>
      </c>
      <c r="FE28" s="2"/>
      <c r="FF28" s="47">
        <v>10</v>
      </c>
      <c r="FG28" s="48"/>
      <c r="FH28" s="48">
        <v>3</v>
      </c>
      <c r="FI28" s="47">
        <v>5</v>
      </c>
      <c r="FJ28" s="2"/>
      <c r="FK28" s="47">
        <v>1</v>
      </c>
      <c r="FL28" s="48"/>
      <c r="FM28" s="48">
        <v>1</v>
      </c>
      <c r="FN28" s="47">
        <v>2</v>
      </c>
      <c r="FO28" s="2"/>
      <c r="FP28" s="47">
        <v>5</v>
      </c>
      <c r="FQ28" s="48"/>
      <c r="FR28" s="48">
        <v>5</v>
      </c>
      <c r="FS28" s="47">
        <v>10</v>
      </c>
      <c r="FT28" s="2"/>
      <c r="FU28" s="47">
        <v>20</v>
      </c>
      <c r="FV28" s="48"/>
      <c r="FW28" s="48">
        <v>5</v>
      </c>
      <c r="FX28" s="47">
        <v>15</v>
      </c>
      <c r="FY28" s="2"/>
      <c r="FZ28" s="47">
        <v>15</v>
      </c>
      <c r="GA28" s="48"/>
      <c r="GB28" s="48">
        <v>30</v>
      </c>
      <c r="GC28" s="47">
        <v>20</v>
      </c>
      <c r="GD28" s="2"/>
      <c r="GE28" s="47">
        <f t="shared" si="200"/>
        <v>51</v>
      </c>
      <c r="GF28" s="48"/>
      <c r="GG28" s="48">
        <f t="shared" si="200"/>
        <v>44</v>
      </c>
      <c r="GH28" s="47">
        <f t="shared" si="200"/>
        <v>52</v>
      </c>
      <c r="GI28" s="2"/>
      <c r="GJ28" s="47">
        <v>0</v>
      </c>
      <c r="GK28" s="48"/>
      <c r="GL28" s="48">
        <v>2</v>
      </c>
      <c r="GM28" s="47">
        <v>2</v>
      </c>
      <c r="GN28" s="2"/>
      <c r="GO28" s="47">
        <v>0</v>
      </c>
      <c r="GP28" s="48"/>
      <c r="GQ28" s="48">
        <v>0</v>
      </c>
      <c r="GR28" s="47">
        <v>0</v>
      </c>
      <c r="GS28" s="2"/>
      <c r="GT28" s="47">
        <v>1</v>
      </c>
      <c r="GU28" s="48"/>
      <c r="GV28" s="48">
        <v>1</v>
      </c>
      <c r="GW28" s="47">
        <v>2</v>
      </c>
      <c r="GX28" s="2"/>
      <c r="GY28" s="47">
        <v>5</v>
      </c>
      <c r="GZ28" s="48"/>
      <c r="HA28" s="48">
        <v>5</v>
      </c>
      <c r="HB28" s="47">
        <v>10</v>
      </c>
      <c r="HC28" s="2"/>
      <c r="HD28" s="47">
        <v>20</v>
      </c>
      <c r="HE28" s="48"/>
      <c r="HF28" s="48">
        <v>5</v>
      </c>
      <c r="HG28" s="47">
        <v>15</v>
      </c>
      <c r="HH28" s="47"/>
      <c r="HI28" s="47">
        <v>5</v>
      </c>
      <c r="HJ28" s="48"/>
      <c r="HK28" s="48">
        <v>4</v>
      </c>
      <c r="HL28" s="47">
        <v>0</v>
      </c>
      <c r="HM28" s="2"/>
      <c r="HN28" s="47">
        <v>10</v>
      </c>
      <c r="HO28" s="48"/>
      <c r="HP28" s="48">
        <v>3</v>
      </c>
      <c r="HQ28" s="47">
        <v>5</v>
      </c>
      <c r="HR28" s="2"/>
      <c r="HS28" s="47">
        <v>1</v>
      </c>
      <c r="HT28" s="48"/>
      <c r="HU28" s="48">
        <v>1</v>
      </c>
      <c r="HV28" s="47">
        <v>2</v>
      </c>
      <c r="HW28" s="2"/>
      <c r="HX28" s="47">
        <f t="shared" si="201"/>
        <v>42</v>
      </c>
      <c r="HY28" s="48"/>
      <c r="HZ28" s="48">
        <f t="shared" si="201"/>
        <v>21</v>
      </c>
      <c r="IA28" s="47">
        <f t="shared" si="201"/>
        <v>36</v>
      </c>
      <c r="IB28" s="2"/>
      <c r="IC28" s="47">
        <v>0</v>
      </c>
      <c r="ID28" s="48"/>
      <c r="IE28" s="48">
        <v>0</v>
      </c>
      <c r="IF28" s="48">
        <v>0</v>
      </c>
      <c r="IG28" s="2"/>
      <c r="IH28" s="47">
        <v>1</v>
      </c>
      <c r="II28" s="48"/>
      <c r="IJ28" s="48">
        <v>1</v>
      </c>
      <c r="IK28" s="47">
        <v>2</v>
      </c>
      <c r="IL28" s="2"/>
      <c r="IM28" s="47">
        <v>5</v>
      </c>
      <c r="IN28" s="48"/>
      <c r="IO28" s="48">
        <v>5</v>
      </c>
      <c r="IP28" s="47">
        <v>10</v>
      </c>
      <c r="IQ28" s="2"/>
      <c r="IR28" s="47">
        <v>20</v>
      </c>
      <c r="IS28" s="48"/>
      <c r="IT28" s="48">
        <v>5</v>
      </c>
      <c r="IU28" s="47">
        <v>15</v>
      </c>
      <c r="IV28" s="47"/>
      <c r="IW28" s="47">
        <v>5</v>
      </c>
      <c r="IX28" s="48"/>
      <c r="IY28" s="48">
        <v>4</v>
      </c>
      <c r="IZ28" s="47">
        <v>0</v>
      </c>
      <c r="JA28" s="2"/>
      <c r="JB28" s="47">
        <v>10</v>
      </c>
      <c r="JC28" s="48"/>
      <c r="JD28" s="48">
        <v>3</v>
      </c>
      <c r="JE28" s="47">
        <v>5</v>
      </c>
      <c r="JF28" s="2"/>
      <c r="JG28" s="47">
        <v>1</v>
      </c>
      <c r="JH28" s="48"/>
      <c r="JI28" s="48">
        <v>1</v>
      </c>
      <c r="JJ28" s="47">
        <v>2</v>
      </c>
      <c r="JK28" s="2"/>
      <c r="JL28" s="47">
        <v>5</v>
      </c>
      <c r="JM28" s="48"/>
      <c r="JN28" s="48">
        <v>5</v>
      </c>
      <c r="JO28" s="47">
        <v>10</v>
      </c>
      <c r="JP28" s="2"/>
      <c r="JQ28" s="47">
        <f t="shared" si="202"/>
        <v>47</v>
      </c>
      <c r="JR28" s="48"/>
      <c r="JS28" s="48">
        <f t="shared" si="202"/>
        <v>24</v>
      </c>
      <c r="JT28" s="47">
        <f t="shared" si="202"/>
        <v>44</v>
      </c>
      <c r="JU28" s="2"/>
      <c r="JV28" s="47">
        <v>2</v>
      </c>
      <c r="JW28" s="48"/>
      <c r="JX28" s="48">
        <v>5</v>
      </c>
      <c r="JY28" s="47">
        <v>4</v>
      </c>
      <c r="JZ28" s="2"/>
      <c r="KA28" s="47">
        <v>3</v>
      </c>
      <c r="KB28" s="48"/>
      <c r="KC28" s="48">
        <v>1</v>
      </c>
      <c r="KD28" s="47">
        <v>3</v>
      </c>
      <c r="KE28" s="2"/>
      <c r="KF28" s="47">
        <v>20</v>
      </c>
      <c r="KG28" s="48"/>
      <c r="KH28" s="48">
        <v>5</v>
      </c>
      <c r="KI28" s="47">
        <v>15</v>
      </c>
      <c r="KJ28" s="2"/>
      <c r="KK28" s="47">
        <v>1</v>
      </c>
      <c r="KL28" s="48"/>
      <c r="KM28" s="48">
        <v>1</v>
      </c>
      <c r="KN28" s="47">
        <v>2</v>
      </c>
      <c r="KO28" s="2"/>
      <c r="KP28" s="47">
        <f t="shared" si="203"/>
        <v>26</v>
      </c>
      <c r="KQ28" s="48"/>
      <c r="KR28" s="48">
        <f t="shared" si="203"/>
        <v>12</v>
      </c>
      <c r="KS28" s="47">
        <f t="shared" si="203"/>
        <v>24</v>
      </c>
      <c r="KT28" s="2"/>
      <c r="KU28" s="47">
        <f t="shared" si="204"/>
        <v>367</v>
      </c>
      <c r="KV28" s="48"/>
      <c r="KW28" s="48">
        <f t="shared" si="204"/>
        <v>265</v>
      </c>
      <c r="KX28" s="47">
        <f t="shared" si="204"/>
        <v>345</v>
      </c>
    </row>
    <row r="29" spans="6:311" x14ac:dyDescent="0.25">
      <c r="F29" s="10" t="s">
        <v>139</v>
      </c>
      <c r="G29" s="47">
        <v>15</v>
      </c>
      <c r="H29" s="48"/>
      <c r="I29" s="48">
        <v>15</v>
      </c>
      <c r="J29" s="47">
        <v>15</v>
      </c>
      <c r="K29" s="2"/>
      <c r="L29" s="47">
        <v>150</v>
      </c>
      <c r="M29" s="48"/>
      <c r="N29" s="48">
        <v>100</v>
      </c>
      <c r="O29" s="47">
        <v>140</v>
      </c>
      <c r="P29" s="2"/>
      <c r="Q29" s="47">
        <v>50</v>
      </c>
      <c r="R29" s="48"/>
      <c r="S29" s="48">
        <v>50</v>
      </c>
      <c r="T29" s="47">
        <v>50</v>
      </c>
      <c r="U29" s="2"/>
      <c r="V29" s="47">
        <v>110</v>
      </c>
      <c r="W29" s="48"/>
      <c r="X29" s="48">
        <v>100</v>
      </c>
      <c r="Y29" s="47">
        <v>125</v>
      </c>
      <c r="Z29" s="2"/>
      <c r="AA29" s="47">
        <f t="shared" si="196"/>
        <v>325</v>
      </c>
      <c r="AB29" s="48"/>
      <c r="AC29" s="48">
        <f t="shared" si="196"/>
        <v>265</v>
      </c>
      <c r="AD29" s="47">
        <f t="shared" si="196"/>
        <v>330</v>
      </c>
      <c r="AE29" s="2"/>
      <c r="AF29" s="47">
        <v>10</v>
      </c>
      <c r="AG29" s="48"/>
      <c r="AH29" s="48">
        <v>10</v>
      </c>
      <c r="AI29" s="47">
        <v>6</v>
      </c>
      <c r="AJ29" s="2"/>
      <c r="AK29" s="47">
        <v>40</v>
      </c>
      <c r="AL29" s="48"/>
      <c r="AM29" s="48">
        <v>50</v>
      </c>
      <c r="AN29" s="47">
        <v>45</v>
      </c>
      <c r="AO29" s="2"/>
      <c r="AP29" s="47">
        <v>40</v>
      </c>
      <c r="AQ29" s="48"/>
      <c r="AR29" s="48">
        <v>20</v>
      </c>
      <c r="AS29" s="47">
        <v>25</v>
      </c>
      <c r="AT29" s="2"/>
      <c r="AU29" s="47">
        <v>50</v>
      </c>
      <c r="AV29" s="48"/>
      <c r="AW29" s="48">
        <v>35</v>
      </c>
      <c r="AX29" s="47">
        <v>0</v>
      </c>
      <c r="AY29" s="2"/>
      <c r="AZ29" s="47">
        <v>15</v>
      </c>
      <c r="BA29" s="48"/>
      <c r="BB29" s="48">
        <v>25</v>
      </c>
      <c r="BC29" s="47">
        <v>16</v>
      </c>
      <c r="BD29" s="2"/>
      <c r="BE29" s="47">
        <f t="shared" si="197"/>
        <v>155</v>
      </c>
      <c r="BF29" s="48"/>
      <c r="BG29" s="48">
        <f t="shared" si="197"/>
        <v>140</v>
      </c>
      <c r="BH29" s="47">
        <f t="shared" si="197"/>
        <v>92</v>
      </c>
      <c r="BI29" s="2"/>
      <c r="BJ29" s="47">
        <v>15</v>
      </c>
      <c r="BK29" s="48"/>
      <c r="BL29" s="48">
        <v>25</v>
      </c>
      <c r="BM29" s="47">
        <v>16</v>
      </c>
      <c r="BN29" s="2"/>
      <c r="BO29" s="47">
        <v>15</v>
      </c>
      <c r="BP29" s="48"/>
      <c r="BQ29" s="48">
        <v>15</v>
      </c>
      <c r="BR29" s="47">
        <v>15</v>
      </c>
      <c r="BS29" s="2"/>
      <c r="BT29" s="47">
        <v>50</v>
      </c>
      <c r="BU29" s="48"/>
      <c r="BV29" s="48">
        <v>50</v>
      </c>
      <c r="BW29" s="47">
        <v>50</v>
      </c>
      <c r="BX29" s="47"/>
      <c r="BY29" s="47">
        <v>50</v>
      </c>
      <c r="BZ29" s="48"/>
      <c r="CA29" s="48">
        <v>35</v>
      </c>
      <c r="CB29" s="47">
        <v>0</v>
      </c>
      <c r="CC29" s="2"/>
      <c r="CD29" s="47">
        <v>20</v>
      </c>
      <c r="CE29" s="48"/>
      <c r="CF29" s="48">
        <v>15</v>
      </c>
      <c r="CG29" s="47">
        <v>20</v>
      </c>
      <c r="CH29" s="2"/>
      <c r="CI29" s="47">
        <v>15</v>
      </c>
      <c r="CJ29" s="48"/>
      <c r="CK29" s="48">
        <v>25</v>
      </c>
      <c r="CL29" s="47">
        <v>16</v>
      </c>
      <c r="CM29" s="2"/>
      <c r="CN29" s="47">
        <v>15</v>
      </c>
      <c r="CO29" s="48"/>
      <c r="CP29" s="48">
        <v>15</v>
      </c>
      <c r="CQ29" s="47">
        <v>15</v>
      </c>
      <c r="CR29" s="2"/>
      <c r="CS29" s="47">
        <v>50</v>
      </c>
      <c r="CT29" s="48"/>
      <c r="CU29" s="48">
        <v>50</v>
      </c>
      <c r="CV29" s="47">
        <v>50</v>
      </c>
      <c r="CW29" s="47"/>
      <c r="CX29" s="47">
        <v>20</v>
      </c>
      <c r="CY29" s="48"/>
      <c r="CZ29" s="48">
        <v>15</v>
      </c>
      <c r="DA29" s="47">
        <v>20</v>
      </c>
      <c r="DB29" s="2"/>
      <c r="DC29" s="47">
        <v>150</v>
      </c>
      <c r="DD29" s="48"/>
      <c r="DE29" s="48">
        <v>100</v>
      </c>
      <c r="DF29" s="47">
        <v>140</v>
      </c>
      <c r="DG29" s="2"/>
      <c r="DH29" s="47">
        <v>15</v>
      </c>
      <c r="DI29" s="48"/>
      <c r="DJ29" s="48">
        <v>25</v>
      </c>
      <c r="DK29" s="47">
        <v>16</v>
      </c>
      <c r="DL29" s="2"/>
      <c r="DM29" s="47">
        <v>110</v>
      </c>
      <c r="DN29" s="48"/>
      <c r="DO29" s="48">
        <v>100</v>
      </c>
      <c r="DP29" s="47">
        <v>125</v>
      </c>
      <c r="DQ29" s="2"/>
      <c r="DR29" s="47">
        <f t="shared" si="198"/>
        <v>525</v>
      </c>
      <c r="DS29" s="48"/>
      <c r="DT29" s="48">
        <f t="shared" si="198"/>
        <v>470</v>
      </c>
      <c r="DU29" s="47">
        <f t="shared" si="198"/>
        <v>483</v>
      </c>
      <c r="DV29" s="2"/>
      <c r="DW29" s="47">
        <v>10</v>
      </c>
      <c r="DX29" s="48"/>
      <c r="DY29" s="48">
        <v>10</v>
      </c>
      <c r="DZ29" s="47">
        <v>6</v>
      </c>
      <c r="EA29" s="2"/>
      <c r="EB29" s="47">
        <v>40</v>
      </c>
      <c r="EC29" s="48"/>
      <c r="ED29" s="48">
        <v>50</v>
      </c>
      <c r="EE29" s="47">
        <v>45</v>
      </c>
      <c r="EF29" s="2"/>
      <c r="EG29" s="47">
        <v>40</v>
      </c>
      <c r="EH29" s="48"/>
      <c r="EI29" s="48">
        <v>20</v>
      </c>
      <c r="EJ29" s="47">
        <v>25</v>
      </c>
      <c r="EK29" s="2"/>
      <c r="EL29" s="47">
        <v>50</v>
      </c>
      <c r="EM29" s="48"/>
      <c r="EN29" s="48">
        <v>50</v>
      </c>
      <c r="EO29" s="47">
        <v>50</v>
      </c>
      <c r="EP29" s="47"/>
      <c r="EQ29" s="47">
        <v>20</v>
      </c>
      <c r="ER29" s="48"/>
      <c r="ES29" s="48">
        <v>15</v>
      </c>
      <c r="ET29" s="47">
        <v>20</v>
      </c>
      <c r="EU29" s="2"/>
      <c r="EV29" s="47">
        <v>150</v>
      </c>
      <c r="EW29" s="48"/>
      <c r="EX29" s="48">
        <v>100</v>
      </c>
      <c r="EY29" s="47">
        <v>140</v>
      </c>
      <c r="EZ29" s="2"/>
      <c r="FA29" s="47">
        <f t="shared" si="199"/>
        <v>310</v>
      </c>
      <c r="FB29" s="48"/>
      <c r="FC29" s="48">
        <f t="shared" si="199"/>
        <v>245</v>
      </c>
      <c r="FD29" s="47">
        <f t="shared" si="199"/>
        <v>286</v>
      </c>
      <c r="FE29" s="2"/>
      <c r="FF29" s="47">
        <v>20</v>
      </c>
      <c r="FG29" s="48"/>
      <c r="FH29" s="48">
        <v>15</v>
      </c>
      <c r="FI29" s="47">
        <v>20</v>
      </c>
      <c r="FJ29" s="2"/>
      <c r="FK29" s="47">
        <v>15</v>
      </c>
      <c r="FL29" s="48"/>
      <c r="FM29" s="48">
        <v>25</v>
      </c>
      <c r="FN29" s="47">
        <v>16</v>
      </c>
      <c r="FO29" s="2"/>
      <c r="FP29" s="47">
        <v>15</v>
      </c>
      <c r="FQ29" s="48"/>
      <c r="FR29" s="48">
        <v>15</v>
      </c>
      <c r="FS29" s="47">
        <v>15</v>
      </c>
      <c r="FT29" s="2"/>
      <c r="FU29" s="47">
        <v>50</v>
      </c>
      <c r="FV29" s="48"/>
      <c r="FW29" s="48">
        <v>50</v>
      </c>
      <c r="FX29" s="47">
        <v>50</v>
      </c>
      <c r="FY29" s="2"/>
      <c r="FZ29" s="47">
        <v>150</v>
      </c>
      <c r="GA29" s="48"/>
      <c r="GB29" s="48">
        <v>100</v>
      </c>
      <c r="GC29" s="47">
        <v>140</v>
      </c>
      <c r="GD29" s="2"/>
      <c r="GE29" s="47">
        <f t="shared" si="200"/>
        <v>250</v>
      </c>
      <c r="GF29" s="48"/>
      <c r="GG29" s="48">
        <f t="shared" si="200"/>
        <v>205</v>
      </c>
      <c r="GH29" s="47">
        <f t="shared" si="200"/>
        <v>241</v>
      </c>
      <c r="GI29" s="2"/>
      <c r="GJ29" s="47">
        <v>110</v>
      </c>
      <c r="GK29" s="48"/>
      <c r="GL29" s="48">
        <v>100</v>
      </c>
      <c r="GM29" s="47">
        <v>125</v>
      </c>
      <c r="GN29" s="2"/>
      <c r="GO29" s="47">
        <v>0</v>
      </c>
      <c r="GP29" s="48"/>
      <c r="GQ29" s="48">
        <v>0</v>
      </c>
      <c r="GR29" s="47">
        <v>0</v>
      </c>
      <c r="GS29" s="2"/>
      <c r="GT29" s="47">
        <v>15</v>
      </c>
      <c r="GU29" s="48"/>
      <c r="GV29" s="48">
        <v>25</v>
      </c>
      <c r="GW29" s="47">
        <v>16</v>
      </c>
      <c r="GX29" s="2"/>
      <c r="GY29" s="47">
        <v>15</v>
      </c>
      <c r="GZ29" s="48"/>
      <c r="HA29" s="48">
        <v>15</v>
      </c>
      <c r="HB29" s="47">
        <v>15</v>
      </c>
      <c r="HC29" s="2"/>
      <c r="HD29" s="47">
        <v>50</v>
      </c>
      <c r="HE29" s="48"/>
      <c r="HF29" s="48">
        <v>50</v>
      </c>
      <c r="HG29" s="47">
        <v>50</v>
      </c>
      <c r="HH29" s="47"/>
      <c r="HI29" s="47">
        <v>50</v>
      </c>
      <c r="HJ29" s="48"/>
      <c r="HK29" s="48">
        <v>35</v>
      </c>
      <c r="HL29" s="47">
        <v>0</v>
      </c>
      <c r="HM29" s="2"/>
      <c r="HN29" s="47">
        <v>20</v>
      </c>
      <c r="HO29" s="48"/>
      <c r="HP29" s="48">
        <v>15</v>
      </c>
      <c r="HQ29" s="47">
        <v>20</v>
      </c>
      <c r="HR29" s="2"/>
      <c r="HS29" s="47">
        <v>15</v>
      </c>
      <c r="HT29" s="48"/>
      <c r="HU29" s="48">
        <v>25</v>
      </c>
      <c r="HV29" s="47">
        <v>16</v>
      </c>
      <c r="HW29" s="2"/>
      <c r="HX29" s="47">
        <f t="shared" si="201"/>
        <v>275</v>
      </c>
      <c r="HY29" s="48"/>
      <c r="HZ29" s="48">
        <f t="shared" si="201"/>
        <v>265</v>
      </c>
      <c r="IA29" s="47">
        <f t="shared" si="201"/>
        <v>242</v>
      </c>
      <c r="IB29" s="2"/>
      <c r="IC29" s="47">
        <v>0</v>
      </c>
      <c r="ID29" s="48"/>
      <c r="IE29" s="48">
        <v>0</v>
      </c>
      <c r="IF29" s="48">
        <v>0</v>
      </c>
      <c r="IG29" s="2"/>
      <c r="IH29" s="47">
        <v>15</v>
      </c>
      <c r="II29" s="48"/>
      <c r="IJ29" s="48">
        <v>25</v>
      </c>
      <c r="IK29" s="47">
        <v>16</v>
      </c>
      <c r="IL29" s="2"/>
      <c r="IM29" s="47">
        <v>15</v>
      </c>
      <c r="IN29" s="48"/>
      <c r="IO29" s="48">
        <v>15</v>
      </c>
      <c r="IP29" s="47">
        <v>15</v>
      </c>
      <c r="IQ29" s="2"/>
      <c r="IR29" s="47">
        <v>50</v>
      </c>
      <c r="IS29" s="48"/>
      <c r="IT29" s="48">
        <v>50</v>
      </c>
      <c r="IU29" s="47">
        <v>50</v>
      </c>
      <c r="IV29" s="47"/>
      <c r="IW29" s="47">
        <v>50</v>
      </c>
      <c r="IX29" s="48"/>
      <c r="IY29" s="48">
        <v>35</v>
      </c>
      <c r="IZ29" s="47">
        <v>0</v>
      </c>
      <c r="JA29" s="2"/>
      <c r="JB29" s="47">
        <v>20</v>
      </c>
      <c r="JC29" s="48"/>
      <c r="JD29" s="48">
        <v>15</v>
      </c>
      <c r="JE29" s="47">
        <v>20</v>
      </c>
      <c r="JF29" s="2"/>
      <c r="JG29" s="47">
        <v>15</v>
      </c>
      <c r="JH29" s="48"/>
      <c r="JI29" s="48">
        <v>25</v>
      </c>
      <c r="JJ29" s="47">
        <v>16</v>
      </c>
      <c r="JK29" s="2"/>
      <c r="JL29" s="47">
        <v>15</v>
      </c>
      <c r="JM29" s="48"/>
      <c r="JN29" s="48">
        <v>15</v>
      </c>
      <c r="JO29" s="47">
        <v>15</v>
      </c>
      <c r="JP29" s="2"/>
      <c r="JQ29" s="47">
        <f t="shared" si="202"/>
        <v>180</v>
      </c>
      <c r="JR29" s="48"/>
      <c r="JS29" s="48">
        <f t="shared" si="202"/>
        <v>180</v>
      </c>
      <c r="JT29" s="47">
        <f t="shared" si="202"/>
        <v>132</v>
      </c>
      <c r="JU29" s="2"/>
      <c r="JV29" s="47">
        <v>10</v>
      </c>
      <c r="JW29" s="48"/>
      <c r="JX29" s="48">
        <v>15</v>
      </c>
      <c r="JY29" s="47">
        <v>15</v>
      </c>
      <c r="JZ29" s="2"/>
      <c r="KA29" s="47">
        <v>10</v>
      </c>
      <c r="KB29" s="48"/>
      <c r="KC29" s="48">
        <v>10</v>
      </c>
      <c r="KD29" s="47">
        <v>6</v>
      </c>
      <c r="KE29" s="2"/>
      <c r="KF29" s="47">
        <v>50</v>
      </c>
      <c r="KG29" s="48"/>
      <c r="KH29" s="48">
        <v>50</v>
      </c>
      <c r="KI29" s="47">
        <v>50</v>
      </c>
      <c r="KJ29" s="2"/>
      <c r="KK29" s="47">
        <v>15</v>
      </c>
      <c r="KL29" s="48"/>
      <c r="KM29" s="48">
        <v>25</v>
      </c>
      <c r="KN29" s="47">
        <v>16</v>
      </c>
      <c r="KO29" s="2"/>
      <c r="KP29" s="47">
        <f t="shared" si="203"/>
        <v>85</v>
      </c>
      <c r="KQ29" s="48"/>
      <c r="KR29" s="48">
        <f t="shared" si="203"/>
        <v>100</v>
      </c>
      <c r="KS29" s="47">
        <f t="shared" si="203"/>
        <v>87</v>
      </c>
      <c r="KT29" s="2"/>
      <c r="KU29" s="47">
        <f t="shared" si="204"/>
        <v>2105</v>
      </c>
      <c r="KV29" s="48"/>
      <c r="KW29" s="48">
        <f t="shared" si="204"/>
        <v>1870</v>
      </c>
      <c r="KX29" s="47">
        <f t="shared" si="204"/>
        <v>1893</v>
      </c>
    </row>
    <row r="30" spans="6:311" x14ac:dyDescent="0.25">
      <c r="F30" s="10" t="s">
        <v>140</v>
      </c>
      <c r="G30" s="47">
        <v>1</v>
      </c>
      <c r="H30" s="48"/>
      <c r="I30" s="48">
        <v>1</v>
      </c>
      <c r="J30" s="47">
        <v>1</v>
      </c>
      <c r="K30" s="2"/>
      <c r="L30" s="47">
        <v>5</v>
      </c>
      <c r="M30" s="48"/>
      <c r="N30" s="48">
        <v>1</v>
      </c>
      <c r="O30" s="47">
        <v>1</v>
      </c>
      <c r="P30" s="2"/>
      <c r="Q30" s="47">
        <v>5</v>
      </c>
      <c r="R30" s="48"/>
      <c r="S30" s="48">
        <v>2</v>
      </c>
      <c r="T30" s="47">
        <v>2</v>
      </c>
      <c r="U30" s="2"/>
      <c r="V30" s="47">
        <v>2</v>
      </c>
      <c r="W30" s="48"/>
      <c r="X30" s="48">
        <v>3</v>
      </c>
      <c r="Y30" s="47">
        <v>3</v>
      </c>
      <c r="Z30" s="2"/>
      <c r="AA30" s="47">
        <f t="shared" si="196"/>
        <v>13</v>
      </c>
      <c r="AB30" s="48"/>
      <c r="AC30" s="48">
        <f t="shared" si="196"/>
        <v>7</v>
      </c>
      <c r="AD30" s="47">
        <f t="shared" si="196"/>
        <v>7</v>
      </c>
      <c r="AE30" s="2"/>
      <c r="AF30" s="47">
        <v>1</v>
      </c>
      <c r="AG30" s="48"/>
      <c r="AH30" s="48">
        <v>1</v>
      </c>
      <c r="AI30" s="47">
        <v>0</v>
      </c>
      <c r="AJ30" s="2"/>
      <c r="AK30" s="47">
        <v>2</v>
      </c>
      <c r="AL30" s="48"/>
      <c r="AM30" s="48">
        <v>2</v>
      </c>
      <c r="AN30" s="47">
        <v>1</v>
      </c>
      <c r="AO30" s="2"/>
      <c r="AP30" s="47">
        <v>1</v>
      </c>
      <c r="AQ30" s="48"/>
      <c r="AR30" s="48">
        <v>3</v>
      </c>
      <c r="AS30" s="47">
        <v>5</v>
      </c>
      <c r="AT30" s="2"/>
      <c r="AU30" s="47">
        <v>0</v>
      </c>
      <c r="AV30" s="48"/>
      <c r="AW30" s="48">
        <v>2</v>
      </c>
      <c r="AX30" s="47">
        <v>0</v>
      </c>
      <c r="AY30" s="2"/>
      <c r="AZ30" s="47">
        <v>1</v>
      </c>
      <c r="BA30" s="48"/>
      <c r="BB30" s="48">
        <v>0.5</v>
      </c>
      <c r="BC30" s="47">
        <v>0</v>
      </c>
      <c r="BD30" s="2"/>
      <c r="BE30" s="47">
        <f t="shared" si="197"/>
        <v>5</v>
      </c>
      <c r="BF30" s="48"/>
      <c r="BG30" s="48">
        <f t="shared" si="197"/>
        <v>8.5</v>
      </c>
      <c r="BH30" s="47">
        <f t="shared" si="197"/>
        <v>6</v>
      </c>
      <c r="BI30" s="2"/>
      <c r="BJ30" s="47">
        <v>1</v>
      </c>
      <c r="BK30" s="48"/>
      <c r="BL30" s="48">
        <v>0.5</v>
      </c>
      <c r="BM30" s="47">
        <v>0</v>
      </c>
      <c r="BN30" s="2"/>
      <c r="BO30" s="47">
        <v>1</v>
      </c>
      <c r="BP30" s="48"/>
      <c r="BQ30" s="48">
        <v>1</v>
      </c>
      <c r="BR30" s="47">
        <v>1</v>
      </c>
      <c r="BS30" s="2"/>
      <c r="BT30" s="47">
        <v>5</v>
      </c>
      <c r="BU30" s="48"/>
      <c r="BV30" s="48">
        <v>2</v>
      </c>
      <c r="BW30" s="47">
        <v>2</v>
      </c>
      <c r="BX30" s="47"/>
      <c r="BY30" s="47">
        <v>0</v>
      </c>
      <c r="BZ30" s="48"/>
      <c r="CA30" s="48">
        <v>2</v>
      </c>
      <c r="CB30" s="47">
        <v>0</v>
      </c>
      <c r="CC30" s="2"/>
      <c r="CD30" s="47">
        <v>3</v>
      </c>
      <c r="CE30" s="48"/>
      <c r="CF30" s="48">
        <v>1</v>
      </c>
      <c r="CG30" s="47">
        <v>1</v>
      </c>
      <c r="CH30" s="2"/>
      <c r="CI30" s="47">
        <v>1</v>
      </c>
      <c r="CJ30" s="48"/>
      <c r="CK30" s="48">
        <v>0.5</v>
      </c>
      <c r="CL30" s="47">
        <v>0</v>
      </c>
      <c r="CM30" s="2"/>
      <c r="CN30" s="47">
        <v>1</v>
      </c>
      <c r="CO30" s="48"/>
      <c r="CP30" s="48">
        <v>1</v>
      </c>
      <c r="CQ30" s="47">
        <v>1</v>
      </c>
      <c r="CR30" s="2"/>
      <c r="CS30" s="47">
        <v>5</v>
      </c>
      <c r="CT30" s="48"/>
      <c r="CU30" s="48">
        <v>2</v>
      </c>
      <c r="CV30" s="47">
        <v>2</v>
      </c>
      <c r="CW30" s="47"/>
      <c r="CX30" s="47">
        <v>3</v>
      </c>
      <c r="CY30" s="48"/>
      <c r="CZ30" s="48">
        <v>1</v>
      </c>
      <c r="DA30" s="47">
        <v>1</v>
      </c>
      <c r="DB30" s="2"/>
      <c r="DC30" s="47">
        <v>5</v>
      </c>
      <c r="DD30" s="48"/>
      <c r="DE30" s="48">
        <v>1</v>
      </c>
      <c r="DF30" s="47">
        <v>1</v>
      </c>
      <c r="DG30" s="2"/>
      <c r="DH30" s="47">
        <v>1</v>
      </c>
      <c r="DI30" s="48"/>
      <c r="DJ30" s="48">
        <v>0.5</v>
      </c>
      <c r="DK30" s="47">
        <v>0</v>
      </c>
      <c r="DL30" s="2"/>
      <c r="DM30" s="47">
        <v>0</v>
      </c>
      <c r="DN30" s="48"/>
      <c r="DO30" s="48">
        <v>3</v>
      </c>
      <c r="DP30" s="47">
        <v>3</v>
      </c>
      <c r="DQ30" s="2"/>
      <c r="DR30" s="47">
        <f t="shared" si="198"/>
        <v>26</v>
      </c>
      <c r="DS30" s="48"/>
      <c r="DT30" s="48">
        <f t="shared" si="198"/>
        <v>15.5</v>
      </c>
      <c r="DU30" s="47">
        <f t="shared" si="198"/>
        <v>12</v>
      </c>
      <c r="DV30" s="2"/>
      <c r="DW30" s="47">
        <v>1</v>
      </c>
      <c r="DX30" s="48"/>
      <c r="DY30" s="48">
        <v>1</v>
      </c>
      <c r="DZ30" s="47">
        <v>1</v>
      </c>
      <c r="EA30" s="2"/>
      <c r="EB30" s="47">
        <v>2</v>
      </c>
      <c r="EC30" s="48"/>
      <c r="ED30" s="48">
        <v>2</v>
      </c>
      <c r="EE30" s="47">
        <v>1</v>
      </c>
      <c r="EF30" s="2"/>
      <c r="EG30" s="47">
        <v>1</v>
      </c>
      <c r="EH30" s="48"/>
      <c r="EI30" s="48">
        <v>3</v>
      </c>
      <c r="EJ30" s="47">
        <v>5</v>
      </c>
      <c r="EK30" s="2"/>
      <c r="EL30" s="47">
        <v>5</v>
      </c>
      <c r="EM30" s="48"/>
      <c r="EN30" s="48">
        <v>2</v>
      </c>
      <c r="EO30" s="47">
        <v>2</v>
      </c>
      <c r="EP30" s="47"/>
      <c r="EQ30" s="47">
        <v>3</v>
      </c>
      <c r="ER30" s="48"/>
      <c r="ES30" s="48">
        <v>1</v>
      </c>
      <c r="ET30" s="47">
        <v>1</v>
      </c>
      <c r="EU30" s="2"/>
      <c r="EV30" s="47">
        <v>5</v>
      </c>
      <c r="EW30" s="48"/>
      <c r="EX30" s="48">
        <v>1</v>
      </c>
      <c r="EY30" s="47">
        <v>1</v>
      </c>
      <c r="EZ30" s="2"/>
      <c r="FA30" s="47">
        <f t="shared" si="199"/>
        <v>17</v>
      </c>
      <c r="FB30" s="48"/>
      <c r="FC30" s="48">
        <f t="shared" si="199"/>
        <v>10</v>
      </c>
      <c r="FD30" s="47">
        <f t="shared" si="199"/>
        <v>11</v>
      </c>
      <c r="FE30" s="2"/>
      <c r="FF30" s="47">
        <v>3</v>
      </c>
      <c r="FG30" s="48"/>
      <c r="FH30" s="48">
        <v>1</v>
      </c>
      <c r="FI30" s="47">
        <v>1</v>
      </c>
      <c r="FJ30" s="2"/>
      <c r="FK30" s="47">
        <v>1</v>
      </c>
      <c r="FL30" s="48"/>
      <c r="FM30" s="48">
        <v>0.5</v>
      </c>
      <c r="FN30" s="47">
        <v>0</v>
      </c>
      <c r="FO30" s="2"/>
      <c r="FP30" s="47">
        <v>1</v>
      </c>
      <c r="FQ30" s="48"/>
      <c r="FR30" s="48">
        <v>1</v>
      </c>
      <c r="FS30" s="47">
        <v>1</v>
      </c>
      <c r="FT30" s="2"/>
      <c r="FU30" s="47">
        <v>5</v>
      </c>
      <c r="FV30" s="48"/>
      <c r="FW30" s="48">
        <v>2</v>
      </c>
      <c r="FX30" s="47">
        <v>2</v>
      </c>
      <c r="FY30" s="2"/>
      <c r="FZ30" s="47">
        <v>5</v>
      </c>
      <c r="GA30" s="48"/>
      <c r="GB30" s="48">
        <v>1</v>
      </c>
      <c r="GC30" s="47">
        <v>1</v>
      </c>
      <c r="GD30" s="2"/>
      <c r="GE30" s="47">
        <f t="shared" si="200"/>
        <v>15</v>
      </c>
      <c r="GF30" s="48"/>
      <c r="GG30" s="48">
        <f t="shared" si="200"/>
        <v>5.5</v>
      </c>
      <c r="GH30" s="47">
        <f t="shared" si="200"/>
        <v>5</v>
      </c>
      <c r="GI30" s="2"/>
      <c r="GJ30" s="47">
        <v>1</v>
      </c>
      <c r="GK30" s="48"/>
      <c r="GL30" s="48">
        <v>3</v>
      </c>
      <c r="GM30" s="47">
        <v>3</v>
      </c>
      <c r="GN30" s="2"/>
      <c r="GO30" s="47">
        <v>0</v>
      </c>
      <c r="GP30" s="48"/>
      <c r="GQ30" s="48">
        <v>0</v>
      </c>
      <c r="GR30" s="47">
        <v>0</v>
      </c>
      <c r="GS30" s="2"/>
      <c r="GT30" s="47">
        <v>1</v>
      </c>
      <c r="GU30" s="48"/>
      <c r="GV30" s="48">
        <v>0.5</v>
      </c>
      <c r="GW30" s="47">
        <v>0</v>
      </c>
      <c r="GX30" s="2"/>
      <c r="GY30" s="47">
        <v>1</v>
      </c>
      <c r="GZ30" s="48"/>
      <c r="HA30" s="48">
        <v>1</v>
      </c>
      <c r="HB30" s="47">
        <v>1</v>
      </c>
      <c r="HC30" s="2"/>
      <c r="HD30" s="47">
        <v>5</v>
      </c>
      <c r="HE30" s="48"/>
      <c r="HF30" s="48">
        <v>2</v>
      </c>
      <c r="HG30" s="47">
        <v>2</v>
      </c>
      <c r="HH30" s="47"/>
      <c r="HI30" s="47">
        <v>0</v>
      </c>
      <c r="HJ30" s="48"/>
      <c r="HK30" s="48">
        <v>2</v>
      </c>
      <c r="HL30" s="47">
        <v>0</v>
      </c>
      <c r="HM30" s="2"/>
      <c r="HN30" s="47">
        <v>3</v>
      </c>
      <c r="HO30" s="48"/>
      <c r="HP30" s="48">
        <v>1</v>
      </c>
      <c r="HQ30" s="47">
        <v>1</v>
      </c>
      <c r="HR30" s="2"/>
      <c r="HS30" s="47">
        <v>1</v>
      </c>
      <c r="HT30" s="48"/>
      <c r="HU30" s="48">
        <v>0.5</v>
      </c>
      <c r="HV30" s="47">
        <v>0</v>
      </c>
      <c r="HW30" s="2"/>
      <c r="HX30" s="47">
        <f t="shared" si="201"/>
        <v>12</v>
      </c>
      <c r="HY30" s="48"/>
      <c r="HZ30" s="48">
        <f t="shared" si="201"/>
        <v>10</v>
      </c>
      <c r="IA30" s="47">
        <f t="shared" si="201"/>
        <v>7</v>
      </c>
      <c r="IB30" s="2"/>
      <c r="IC30" s="47">
        <v>0</v>
      </c>
      <c r="ID30" s="48"/>
      <c r="IE30" s="48">
        <v>0</v>
      </c>
      <c r="IF30" s="48">
        <v>0</v>
      </c>
      <c r="IG30" s="2"/>
      <c r="IH30" s="47">
        <v>1</v>
      </c>
      <c r="II30" s="48"/>
      <c r="IJ30" s="48">
        <v>0.5</v>
      </c>
      <c r="IK30" s="47">
        <v>0</v>
      </c>
      <c r="IL30" s="2"/>
      <c r="IM30" s="47">
        <v>1</v>
      </c>
      <c r="IN30" s="48"/>
      <c r="IO30" s="48">
        <v>1</v>
      </c>
      <c r="IP30" s="47">
        <v>1</v>
      </c>
      <c r="IQ30" s="2"/>
      <c r="IR30" s="47">
        <v>5</v>
      </c>
      <c r="IS30" s="48"/>
      <c r="IT30" s="48">
        <v>2</v>
      </c>
      <c r="IU30" s="47">
        <v>2</v>
      </c>
      <c r="IV30" s="47"/>
      <c r="IW30" s="47">
        <v>0</v>
      </c>
      <c r="IX30" s="48"/>
      <c r="IY30" s="48">
        <v>2</v>
      </c>
      <c r="IZ30" s="47">
        <v>0</v>
      </c>
      <c r="JA30" s="2"/>
      <c r="JB30" s="47">
        <v>3</v>
      </c>
      <c r="JC30" s="48"/>
      <c r="JD30" s="48">
        <v>1</v>
      </c>
      <c r="JE30" s="47">
        <v>1</v>
      </c>
      <c r="JF30" s="2"/>
      <c r="JG30" s="47">
        <v>1</v>
      </c>
      <c r="JH30" s="48"/>
      <c r="JI30" s="48">
        <v>0.5</v>
      </c>
      <c r="JJ30" s="47">
        <v>0</v>
      </c>
      <c r="JK30" s="2"/>
      <c r="JL30" s="47">
        <v>1</v>
      </c>
      <c r="JM30" s="48"/>
      <c r="JN30" s="48">
        <v>1</v>
      </c>
      <c r="JO30" s="47">
        <v>1</v>
      </c>
      <c r="JP30" s="2"/>
      <c r="JQ30" s="47">
        <f t="shared" si="202"/>
        <v>12</v>
      </c>
      <c r="JR30" s="48"/>
      <c r="JS30" s="48">
        <f t="shared" si="202"/>
        <v>8</v>
      </c>
      <c r="JT30" s="47">
        <f t="shared" si="202"/>
        <v>5</v>
      </c>
      <c r="JU30" s="2"/>
      <c r="JV30" s="47">
        <v>2</v>
      </c>
      <c r="JW30" s="48"/>
      <c r="JX30" s="48">
        <v>3</v>
      </c>
      <c r="JY30" s="47">
        <v>4</v>
      </c>
      <c r="JZ30" s="2"/>
      <c r="KA30" s="47">
        <v>1</v>
      </c>
      <c r="KB30" s="48"/>
      <c r="KC30" s="48">
        <v>1</v>
      </c>
      <c r="KD30" s="47">
        <v>1</v>
      </c>
      <c r="KE30" s="2"/>
      <c r="KF30" s="47">
        <v>5</v>
      </c>
      <c r="KG30" s="48"/>
      <c r="KH30" s="48">
        <v>2</v>
      </c>
      <c r="KI30" s="47">
        <v>2</v>
      </c>
      <c r="KJ30" s="2"/>
      <c r="KK30" s="47">
        <v>1</v>
      </c>
      <c r="KL30" s="48"/>
      <c r="KM30" s="48">
        <v>0.5</v>
      </c>
      <c r="KN30" s="47">
        <v>0</v>
      </c>
      <c r="KO30" s="2"/>
      <c r="KP30" s="47">
        <f t="shared" si="203"/>
        <v>9</v>
      </c>
      <c r="KQ30" s="48"/>
      <c r="KR30" s="48">
        <f t="shared" si="203"/>
        <v>6.5</v>
      </c>
      <c r="KS30" s="47">
        <f t="shared" si="203"/>
        <v>7</v>
      </c>
      <c r="KT30" s="2"/>
      <c r="KU30" s="47">
        <f t="shared" si="204"/>
        <v>109</v>
      </c>
      <c r="KV30" s="48"/>
      <c r="KW30" s="48">
        <f t="shared" si="204"/>
        <v>71</v>
      </c>
      <c r="KX30" s="47">
        <f t="shared" si="204"/>
        <v>60</v>
      </c>
    </row>
    <row r="31" spans="6:311" ht="15.75" x14ac:dyDescent="0.25">
      <c r="F31" s="44" t="s">
        <v>141</v>
      </c>
      <c r="G31" s="49">
        <f>SUM(G28:G30)</f>
        <v>21</v>
      </c>
      <c r="H31" s="49"/>
      <c r="I31" s="49">
        <f>SUM(I28:I30)</f>
        <v>21</v>
      </c>
      <c r="J31" s="49">
        <f>SUM(J28:J30)</f>
        <v>26</v>
      </c>
      <c r="K31" s="2"/>
      <c r="L31" s="49">
        <f>SUM(L28:L30)</f>
        <v>170</v>
      </c>
      <c r="M31" s="49"/>
      <c r="N31" s="49">
        <f>SUM(N28:N30)</f>
        <v>131</v>
      </c>
      <c r="O31" s="49">
        <f>SUM(O28:O30)</f>
        <v>161</v>
      </c>
      <c r="P31" s="2"/>
      <c r="Q31" s="49">
        <f>SUM(Q28:Q30)</f>
        <v>75</v>
      </c>
      <c r="R31" s="49"/>
      <c r="S31" s="49">
        <f>SUM(S28:S30)</f>
        <v>57</v>
      </c>
      <c r="T31" s="49">
        <f>SUM(T28:T30)</f>
        <v>67</v>
      </c>
      <c r="U31" s="2"/>
      <c r="V31" s="49">
        <f>SUM(V28:V30)</f>
        <v>112</v>
      </c>
      <c r="W31" s="49"/>
      <c r="X31" s="49">
        <f>SUM(X28:X30)</f>
        <v>105</v>
      </c>
      <c r="Y31" s="49">
        <f>SUM(Y28:Y30)</f>
        <v>130</v>
      </c>
      <c r="Z31" s="2"/>
      <c r="AA31" s="49">
        <f>SUM(AA28:AA30)</f>
        <v>378</v>
      </c>
      <c r="AB31" s="49"/>
      <c r="AC31" s="49">
        <f>SUM(AC28:AC30)</f>
        <v>314</v>
      </c>
      <c r="AD31" s="49">
        <f>SUM(AD28:AD30)</f>
        <v>384</v>
      </c>
      <c r="AE31" s="2"/>
      <c r="AF31" s="49">
        <f>SUM(AF28:AF30)</f>
        <v>14</v>
      </c>
      <c r="AG31" s="49"/>
      <c r="AH31" s="49">
        <f>SUM(AH28:AH30)</f>
        <v>12</v>
      </c>
      <c r="AI31" s="49">
        <f>SUM(AI28:AI30)</f>
        <v>9</v>
      </c>
      <c r="AJ31" s="2"/>
      <c r="AK31" s="49">
        <f>SUM(AK28:AK30)</f>
        <v>45.5</v>
      </c>
      <c r="AL31" s="49"/>
      <c r="AM31" s="49">
        <f>SUM(AM28:AM30)</f>
        <v>54</v>
      </c>
      <c r="AN31" s="49">
        <f>SUM(AN28:AN30)</f>
        <v>48</v>
      </c>
      <c r="AO31" s="2"/>
      <c r="AP31" s="49">
        <f>SUM(AP28:AP30)</f>
        <v>43</v>
      </c>
      <c r="AQ31" s="49"/>
      <c r="AR31" s="49">
        <f>SUM(AR28:AR30)</f>
        <v>27</v>
      </c>
      <c r="AS31" s="49">
        <f>SUM(AS28:AS30)</f>
        <v>31</v>
      </c>
      <c r="AT31" s="2"/>
      <c r="AU31" s="49">
        <f>SUM(AU28:AU30)</f>
        <v>55</v>
      </c>
      <c r="AV31" s="49"/>
      <c r="AW31" s="49">
        <f>SUM(AW28:AW30)</f>
        <v>41</v>
      </c>
      <c r="AX31" s="49">
        <f>SUM(AX28:AX30)</f>
        <v>0</v>
      </c>
      <c r="AY31" s="2"/>
      <c r="AZ31" s="49">
        <f>SUM(AZ28:AZ30)</f>
        <v>17</v>
      </c>
      <c r="BA31" s="49"/>
      <c r="BB31" s="49">
        <f>SUM(BB28:BB30)</f>
        <v>26.5</v>
      </c>
      <c r="BC31" s="49">
        <f>SUM(BC28:BC30)</f>
        <v>18</v>
      </c>
      <c r="BD31" s="2"/>
      <c r="BE31" s="49">
        <f>SUM(BE28:BE30)</f>
        <v>174.5</v>
      </c>
      <c r="BF31" s="49"/>
      <c r="BG31" s="49">
        <f>SUM(BG28:BG30)</f>
        <v>160.5</v>
      </c>
      <c r="BH31" s="49">
        <f>SUM(BH28:BH30)</f>
        <v>106</v>
      </c>
      <c r="BI31" s="2"/>
      <c r="BJ31" s="49">
        <f>SUM(BJ28:BJ30)</f>
        <v>17</v>
      </c>
      <c r="BK31" s="49"/>
      <c r="BL31" s="49">
        <f>SUM(BL28:BL30)</f>
        <v>26.5</v>
      </c>
      <c r="BM31" s="49">
        <f>SUM(BM28:BM30)</f>
        <v>18</v>
      </c>
      <c r="BN31" s="2"/>
      <c r="BO31" s="49">
        <f>SUM(BO28:BO30)</f>
        <v>21</v>
      </c>
      <c r="BP31" s="49"/>
      <c r="BQ31" s="49">
        <f>SUM(BQ28:BQ30)</f>
        <v>21</v>
      </c>
      <c r="BR31" s="49">
        <f>SUM(BR28:BR30)</f>
        <v>26</v>
      </c>
      <c r="BS31" s="2"/>
      <c r="BT31" s="49">
        <f>SUM(BT28:BT30)</f>
        <v>75</v>
      </c>
      <c r="BU31" s="49"/>
      <c r="BV31" s="49">
        <f>SUM(BV28:BV30)</f>
        <v>57</v>
      </c>
      <c r="BW31" s="49">
        <f>SUM(BW28:BW30)</f>
        <v>67</v>
      </c>
      <c r="BX31" s="49"/>
      <c r="BY31" s="49">
        <f>SUM(BY28:BY30)</f>
        <v>55</v>
      </c>
      <c r="BZ31" s="49"/>
      <c r="CA31" s="49">
        <f>SUM(CA28:CA30)</f>
        <v>41</v>
      </c>
      <c r="CB31" s="49">
        <f>SUM(CB28:CB30)</f>
        <v>0</v>
      </c>
      <c r="CC31" s="2"/>
      <c r="CD31" s="49">
        <f>SUM(CD28:CD30)</f>
        <v>33</v>
      </c>
      <c r="CE31" s="49"/>
      <c r="CF31" s="49">
        <f>SUM(CF28:CF30)</f>
        <v>19</v>
      </c>
      <c r="CG31" s="49">
        <f>SUM(CG28:CG30)</f>
        <v>26</v>
      </c>
      <c r="CH31" s="2"/>
      <c r="CI31" s="49">
        <f>SUM(CI28:CI30)</f>
        <v>17</v>
      </c>
      <c r="CJ31" s="49"/>
      <c r="CK31" s="49">
        <f>SUM(CK28:CK30)</f>
        <v>26.5</v>
      </c>
      <c r="CL31" s="49">
        <f>SUM(CL28:CL30)</f>
        <v>18</v>
      </c>
      <c r="CM31" s="2"/>
      <c r="CN31" s="49">
        <f>SUM(CN28:CN30)</f>
        <v>21</v>
      </c>
      <c r="CO31" s="49"/>
      <c r="CP31" s="49">
        <f>SUM(CP28:CP30)</f>
        <v>21</v>
      </c>
      <c r="CQ31" s="49">
        <f>SUM(CQ28:CQ30)</f>
        <v>26</v>
      </c>
      <c r="CR31" s="2"/>
      <c r="CS31" s="49">
        <f>SUM(CS28:CS30)</f>
        <v>75</v>
      </c>
      <c r="CT31" s="49"/>
      <c r="CU31" s="49">
        <f>SUM(CU28:CU30)</f>
        <v>57</v>
      </c>
      <c r="CV31" s="49">
        <f>SUM(CV28:CV30)</f>
        <v>67</v>
      </c>
      <c r="CW31" s="49"/>
      <c r="CX31" s="49">
        <f>SUM(CX28:CX30)</f>
        <v>33</v>
      </c>
      <c r="CY31" s="49"/>
      <c r="CZ31" s="49">
        <f>SUM(CZ28:CZ30)</f>
        <v>19</v>
      </c>
      <c r="DA31" s="49">
        <f>SUM(DA28:DA30)</f>
        <v>26</v>
      </c>
      <c r="DB31" s="2"/>
      <c r="DC31" s="49">
        <f>SUM(DC28:DC30)</f>
        <v>170</v>
      </c>
      <c r="DD31" s="49"/>
      <c r="DE31" s="49">
        <f>SUM(DE28:DE30)</f>
        <v>131</v>
      </c>
      <c r="DF31" s="49">
        <f>SUM(DF28:DF30)</f>
        <v>161</v>
      </c>
      <c r="DG31" s="2"/>
      <c r="DH31" s="49">
        <f>SUM(DH28:DH30)</f>
        <v>17</v>
      </c>
      <c r="DI31" s="49"/>
      <c r="DJ31" s="49">
        <f>SUM(DJ28:DJ30)</f>
        <v>26.5</v>
      </c>
      <c r="DK31" s="49">
        <f>SUM(DK28:DK30)</f>
        <v>18</v>
      </c>
      <c r="DL31" s="2"/>
      <c r="DM31" s="49">
        <f>SUM(DM28:DM30)</f>
        <v>110</v>
      </c>
      <c r="DN31" s="49"/>
      <c r="DO31" s="49">
        <f>SUM(DO28:DO30)</f>
        <v>105</v>
      </c>
      <c r="DP31" s="49">
        <f>SUM(DP28:DP30)</f>
        <v>130</v>
      </c>
      <c r="DQ31" s="2"/>
      <c r="DR31" s="49">
        <f>SUM(DR28:DR30)</f>
        <v>644</v>
      </c>
      <c r="DS31" s="49"/>
      <c r="DT31" s="49">
        <f>SUM(DT28:DT30)</f>
        <v>550.5</v>
      </c>
      <c r="DU31" s="49">
        <f>SUM(DU28:DU30)</f>
        <v>583</v>
      </c>
      <c r="DV31" s="2"/>
      <c r="DW31" s="49">
        <f>SUM(DW28:DW30)</f>
        <v>14</v>
      </c>
      <c r="DX31" s="49"/>
      <c r="DY31" s="49">
        <f>SUM(DY28:DY30)</f>
        <v>12</v>
      </c>
      <c r="DZ31" s="49">
        <f>SUM(DZ28:DZ30)</f>
        <v>10</v>
      </c>
      <c r="EA31" s="2"/>
      <c r="EB31" s="49">
        <f>SUM(EB28:EB30)</f>
        <v>45.5</v>
      </c>
      <c r="EC31" s="49"/>
      <c r="ED31" s="49">
        <f>SUM(ED28:ED30)</f>
        <v>54</v>
      </c>
      <c r="EE31" s="49">
        <f>SUM(EE28:EE30)</f>
        <v>48</v>
      </c>
      <c r="EF31" s="2"/>
      <c r="EG31" s="49">
        <f>SUM(EG28:EG30)</f>
        <v>43</v>
      </c>
      <c r="EH31" s="49"/>
      <c r="EI31" s="49">
        <f>SUM(EI28:EI30)</f>
        <v>27</v>
      </c>
      <c r="EJ31" s="49">
        <f>SUM(EJ28:EJ30)</f>
        <v>31</v>
      </c>
      <c r="EK31" s="2"/>
      <c r="EL31" s="49">
        <f>SUM(EL28:EL30)</f>
        <v>75</v>
      </c>
      <c r="EM31" s="49"/>
      <c r="EN31" s="49">
        <f>SUM(EN28:EN30)</f>
        <v>57</v>
      </c>
      <c r="EO31" s="49">
        <f>SUM(EO28:EO30)</f>
        <v>67</v>
      </c>
      <c r="EP31" s="49"/>
      <c r="EQ31" s="49">
        <f>SUM(EQ28:EQ30)</f>
        <v>33</v>
      </c>
      <c r="ER31" s="49"/>
      <c r="ES31" s="49">
        <f>SUM(ES28:ES30)</f>
        <v>19</v>
      </c>
      <c r="ET31" s="49">
        <f>SUM(ET28:ET30)</f>
        <v>26</v>
      </c>
      <c r="EU31" s="2"/>
      <c r="EV31" s="49">
        <f>SUM(EV28:EV30)</f>
        <v>170</v>
      </c>
      <c r="EW31" s="49"/>
      <c r="EX31" s="49">
        <f>SUM(EX28:EX30)</f>
        <v>131</v>
      </c>
      <c r="EY31" s="49">
        <f>SUM(EY28:EY30)</f>
        <v>161</v>
      </c>
      <c r="EZ31" s="2"/>
      <c r="FA31" s="49">
        <f>SUM(FA28:FA30)</f>
        <v>380.5</v>
      </c>
      <c r="FB31" s="49"/>
      <c r="FC31" s="49">
        <f>SUM(FC28:FC30)</f>
        <v>300</v>
      </c>
      <c r="FD31" s="49">
        <f>SUM(FD28:FD30)</f>
        <v>343</v>
      </c>
      <c r="FE31" s="2"/>
      <c r="FF31" s="49">
        <f>SUM(FF28:FF30)</f>
        <v>33</v>
      </c>
      <c r="FG31" s="49"/>
      <c r="FH31" s="49">
        <f>SUM(FH28:FH30)</f>
        <v>19</v>
      </c>
      <c r="FI31" s="49">
        <f>SUM(FI28:FI30)</f>
        <v>26</v>
      </c>
      <c r="FJ31" s="2"/>
      <c r="FK31" s="49">
        <f>SUM(FK28:FK30)</f>
        <v>17</v>
      </c>
      <c r="FL31" s="49"/>
      <c r="FM31" s="49">
        <f>SUM(FM28:FM30)</f>
        <v>26.5</v>
      </c>
      <c r="FN31" s="49">
        <f>SUM(FN28:FN30)</f>
        <v>18</v>
      </c>
      <c r="FO31" s="2"/>
      <c r="FP31" s="49">
        <f>SUM(FP28:FP30)</f>
        <v>21</v>
      </c>
      <c r="FQ31" s="49"/>
      <c r="FR31" s="49">
        <f>SUM(FR28:FR30)</f>
        <v>21</v>
      </c>
      <c r="FS31" s="49">
        <f>SUM(FS28:FS30)</f>
        <v>26</v>
      </c>
      <c r="FT31" s="2"/>
      <c r="FU31" s="49">
        <f>SUM(FU28:FU30)</f>
        <v>75</v>
      </c>
      <c r="FV31" s="49"/>
      <c r="FW31" s="49">
        <f>SUM(FW28:FW30)</f>
        <v>57</v>
      </c>
      <c r="FX31" s="49">
        <f>SUM(FX28:FX30)</f>
        <v>67</v>
      </c>
      <c r="FY31" s="2"/>
      <c r="FZ31" s="49">
        <f>SUM(FZ28:FZ30)</f>
        <v>170</v>
      </c>
      <c r="GA31" s="49"/>
      <c r="GB31" s="49">
        <f>SUM(GB28:GB30)</f>
        <v>131</v>
      </c>
      <c r="GC31" s="49">
        <f>SUM(GC28:GC30)</f>
        <v>161</v>
      </c>
      <c r="GD31" s="2"/>
      <c r="GE31" s="49">
        <f>SUM(GE28:GE30)</f>
        <v>316</v>
      </c>
      <c r="GF31" s="49"/>
      <c r="GG31" s="49">
        <f>SUM(GG28:GG30)</f>
        <v>254.5</v>
      </c>
      <c r="GH31" s="49">
        <f>SUM(GH28:GH30)</f>
        <v>298</v>
      </c>
      <c r="GI31" s="2"/>
      <c r="GJ31" s="49">
        <f>SUM(GJ28:GJ30)</f>
        <v>111</v>
      </c>
      <c r="GK31" s="49"/>
      <c r="GL31" s="49">
        <f>SUM(GL28:GL30)</f>
        <v>105</v>
      </c>
      <c r="GM31" s="49">
        <f>SUM(GM28:GM30)</f>
        <v>130</v>
      </c>
      <c r="GN31" s="2"/>
      <c r="GO31" s="49">
        <f>SUM(GO28:GO30)</f>
        <v>0</v>
      </c>
      <c r="GP31" s="49"/>
      <c r="GQ31" s="49">
        <f>SUM(GQ28:GQ30)</f>
        <v>0</v>
      </c>
      <c r="GR31" s="49">
        <f>SUM(GR28:GR30)</f>
        <v>0</v>
      </c>
      <c r="GS31" s="2"/>
      <c r="GT31" s="49">
        <f>SUM(GT28:GT30)</f>
        <v>17</v>
      </c>
      <c r="GU31" s="49"/>
      <c r="GV31" s="49">
        <f>SUM(GV28:GV30)</f>
        <v>26.5</v>
      </c>
      <c r="GW31" s="49">
        <f>SUM(GW28:GW30)</f>
        <v>18</v>
      </c>
      <c r="GX31" s="2"/>
      <c r="GY31" s="49">
        <f>SUM(GY28:GY30)</f>
        <v>21</v>
      </c>
      <c r="GZ31" s="49"/>
      <c r="HA31" s="49">
        <f>SUM(HA28:HA30)</f>
        <v>21</v>
      </c>
      <c r="HB31" s="49">
        <f>SUM(HB28:HB30)</f>
        <v>26</v>
      </c>
      <c r="HC31" s="2"/>
      <c r="HD31" s="49">
        <f>SUM(HD28:HD30)</f>
        <v>75</v>
      </c>
      <c r="HE31" s="49"/>
      <c r="HF31" s="49">
        <f>SUM(HF28:HF30)</f>
        <v>57</v>
      </c>
      <c r="HG31" s="49">
        <f>SUM(HG28:HG30)</f>
        <v>67</v>
      </c>
      <c r="HH31" s="49"/>
      <c r="HI31" s="49">
        <f>SUM(HI28:HI30)</f>
        <v>55</v>
      </c>
      <c r="HJ31" s="49"/>
      <c r="HK31" s="49">
        <f>SUM(HK28:HK30)</f>
        <v>41</v>
      </c>
      <c r="HL31" s="49">
        <f>SUM(HL28:HL30)</f>
        <v>0</v>
      </c>
      <c r="HM31" s="2"/>
      <c r="HN31" s="49">
        <f>SUM(HN28:HN30)</f>
        <v>33</v>
      </c>
      <c r="HO31" s="49"/>
      <c r="HP31" s="49">
        <f>SUM(HP28:HP30)</f>
        <v>19</v>
      </c>
      <c r="HQ31" s="49">
        <f>SUM(HQ28:HQ30)</f>
        <v>26</v>
      </c>
      <c r="HR31" s="2"/>
      <c r="HS31" s="49">
        <f>SUM(HS28:HS30)</f>
        <v>17</v>
      </c>
      <c r="HT31" s="49"/>
      <c r="HU31" s="49">
        <f>SUM(HU28:HU30)</f>
        <v>26.5</v>
      </c>
      <c r="HV31" s="49">
        <f>SUM(HV28:HV30)</f>
        <v>18</v>
      </c>
      <c r="HW31" s="2"/>
      <c r="HX31" s="49">
        <f>SUM(HX28:HX30)</f>
        <v>329</v>
      </c>
      <c r="HY31" s="49"/>
      <c r="HZ31" s="49">
        <f>SUM(HZ28:HZ30)</f>
        <v>296</v>
      </c>
      <c r="IA31" s="49">
        <f>SUM(IA28:IA30)</f>
        <v>285</v>
      </c>
      <c r="IB31" s="2"/>
      <c r="IC31" s="49">
        <f>SUM(IC28:IC30)</f>
        <v>0</v>
      </c>
      <c r="ID31" s="49"/>
      <c r="IE31" s="49">
        <f>SUM(IE28:IE30)</f>
        <v>0</v>
      </c>
      <c r="IF31" s="49">
        <f>SUM(IF28:IF30)</f>
        <v>0</v>
      </c>
      <c r="IG31" s="2"/>
      <c r="IH31" s="49">
        <f>SUM(IH28:IH30)</f>
        <v>17</v>
      </c>
      <c r="II31" s="49"/>
      <c r="IJ31" s="49">
        <f>SUM(IJ28:IJ30)</f>
        <v>26.5</v>
      </c>
      <c r="IK31" s="49">
        <f>SUM(IK28:IK30)</f>
        <v>18</v>
      </c>
      <c r="IL31" s="2"/>
      <c r="IM31" s="49">
        <f>SUM(IM28:IM30)</f>
        <v>21</v>
      </c>
      <c r="IN31" s="49"/>
      <c r="IO31" s="49">
        <f>SUM(IO28:IO30)</f>
        <v>21</v>
      </c>
      <c r="IP31" s="49">
        <f>SUM(IP28:IP30)</f>
        <v>26</v>
      </c>
      <c r="IQ31" s="2"/>
      <c r="IR31" s="49">
        <f>SUM(IR28:IR30)</f>
        <v>75</v>
      </c>
      <c r="IS31" s="49"/>
      <c r="IT31" s="49">
        <f>SUM(IT28:IT30)</f>
        <v>57</v>
      </c>
      <c r="IU31" s="49">
        <f>SUM(IU28:IU30)</f>
        <v>67</v>
      </c>
      <c r="IV31" s="49"/>
      <c r="IW31" s="49">
        <f>SUM(IW28:IW30)</f>
        <v>55</v>
      </c>
      <c r="IX31" s="49"/>
      <c r="IY31" s="49">
        <f>SUM(IY28:IY30)</f>
        <v>41</v>
      </c>
      <c r="IZ31" s="49">
        <f>SUM(IZ28:IZ30)</f>
        <v>0</v>
      </c>
      <c r="JA31" s="2"/>
      <c r="JB31" s="49">
        <f>SUM(JB28:JB30)</f>
        <v>33</v>
      </c>
      <c r="JC31" s="49"/>
      <c r="JD31" s="49">
        <f>SUM(JD28:JD30)</f>
        <v>19</v>
      </c>
      <c r="JE31" s="49">
        <f>SUM(JE28:JE30)</f>
        <v>26</v>
      </c>
      <c r="JF31" s="2"/>
      <c r="JG31" s="49">
        <f>SUM(JG28:JG30)</f>
        <v>17</v>
      </c>
      <c r="JH31" s="49"/>
      <c r="JI31" s="49">
        <f>SUM(JI28:JI30)</f>
        <v>26.5</v>
      </c>
      <c r="JJ31" s="49">
        <f>SUM(JJ28:JJ30)</f>
        <v>18</v>
      </c>
      <c r="JK31" s="2"/>
      <c r="JL31" s="49">
        <f>SUM(JL28:JL30)</f>
        <v>21</v>
      </c>
      <c r="JM31" s="49"/>
      <c r="JN31" s="49">
        <f>SUM(JN28:JN30)</f>
        <v>21</v>
      </c>
      <c r="JO31" s="49">
        <f>SUM(JO28:JO30)</f>
        <v>26</v>
      </c>
      <c r="JP31" s="2"/>
      <c r="JQ31" s="49">
        <f>SUM(JQ28:JQ30)</f>
        <v>239</v>
      </c>
      <c r="JR31" s="49"/>
      <c r="JS31" s="49">
        <f>SUM(JS28:JS30)</f>
        <v>212</v>
      </c>
      <c r="JT31" s="49">
        <f>SUM(JT28:JT30)</f>
        <v>181</v>
      </c>
      <c r="JU31" s="2"/>
      <c r="JV31" s="49">
        <f>SUM(JV28:JV30)</f>
        <v>14</v>
      </c>
      <c r="JW31" s="49"/>
      <c r="JX31" s="49">
        <f>SUM(JX28:JX30)</f>
        <v>23</v>
      </c>
      <c r="JY31" s="49">
        <f>SUM(JY28:JY30)</f>
        <v>23</v>
      </c>
      <c r="JZ31" s="2"/>
      <c r="KA31" s="49">
        <f>SUM(KA28:KA30)</f>
        <v>14</v>
      </c>
      <c r="KB31" s="49"/>
      <c r="KC31" s="49">
        <f>SUM(KC28:KC30)</f>
        <v>12</v>
      </c>
      <c r="KD31" s="49">
        <f>SUM(KD28:KD30)</f>
        <v>10</v>
      </c>
      <c r="KE31" s="2"/>
      <c r="KF31" s="49">
        <f>SUM(KF28:KF30)</f>
        <v>75</v>
      </c>
      <c r="KG31" s="49"/>
      <c r="KH31" s="49">
        <f>SUM(KH28:KH30)</f>
        <v>57</v>
      </c>
      <c r="KI31" s="49">
        <f>SUM(KI28:KI30)</f>
        <v>67</v>
      </c>
      <c r="KJ31" s="2"/>
      <c r="KK31" s="49">
        <f>SUM(KK28:KK30)</f>
        <v>17</v>
      </c>
      <c r="KL31" s="49"/>
      <c r="KM31" s="49">
        <f>SUM(KM28:KM30)</f>
        <v>26.5</v>
      </c>
      <c r="KN31" s="49">
        <f>SUM(KN28:KN30)</f>
        <v>18</v>
      </c>
      <c r="KO31" s="2"/>
      <c r="KP31" s="49">
        <f>SUM(KP28:KP30)</f>
        <v>120</v>
      </c>
      <c r="KQ31" s="49"/>
      <c r="KR31" s="49">
        <f>SUM(KR28:KR30)</f>
        <v>118.5</v>
      </c>
      <c r="KS31" s="49">
        <f>SUM(KS28:KS30)</f>
        <v>118</v>
      </c>
      <c r="KT31" s="2"/>
      <c r="KU31" s="49">
        <f>SUM(KU28:KU30)</f>
        <v>2581</v>
      </c>
      <c r="KV31" s="49"/>
      <c r="KW31" s="49">
        <f>SUM(KW28:KW30)</f>
        <v>2206</v>
      </c>
      <c r="KX31" s="49">
        <f>SUM(KX28:KX30)</f>
        <v>2298</v>
      </c>
      <c r="KY31" s="93"/>
    </row>
    <row r="32" spans="6:311" x14ac:dyDescent="0.25">
      <c r="F32" s="10" t="s">
        <v>142</v>
      </c>
      <c r="G32" s="47">
        <v>0.5</v>
      </c>
      <c r="H32" s="48"/>
      <c r="I32" s="48">
        <v>0.5</v>
      </c>
      <c r="J32" s="47">
        <v>0.05</v>
      </c>
      <c r="K32" s="2"/>
      <c r="L32" s="47">
        <v>1</v>
      </c>
      <c r="M32" s="48"/>
      <c r="N32" s="48">
        <v>2</v>
      </c>
      <c r="O32" s="47">
        <v>4</v>
      </c>
      <c r="P32" s="2"/>
      <c r="Q32" s="47">
        <v>1</v>
      </c>
      <c r="R32" s="48"/>
      <c r="S32" s="48">
        <v>1</v>
      </c>
      <c r="T32" s="47">
        <v>1</v>
      </c>
      <c r="U32" s="2"/>
      <c r="V32" s="47">
        <v>0</v>
      </c>
      <c r="W32" s="48"/>
      <c r="X32" s="48">
        <v>0.2</v>
      </c>
      <c r="Y32" s="47">
        <v>0.5</v>
      </c>
      <c r="Z32" s="2"/>
      <c r="AA32" s="47">
        <f t="shared" ref="AA32:AD33" si="205">G32+L32+Q32+V32</f>
        <v>2.5</v>
      </c>
      <c r="AB32" s="48"/>
      <c r="AC32" s="48">
        <f t="shared" si="205"/>
        <v>3.7</v>
      </c>
      <c r="AD32" s="47">
        <f t="shared" si="205"/>
        <v>5.55</v>
      </c>
      <c r="AE32" s="2"/>
      <c r="AF32" s="47">
        <v>0</v>
      </c>
      <c r="AG32" s="48"/>
      <c r="AH32" s="48">
        <v>0.4</v>
      </c>
      <c r="AI32" s="47">
        <v>1</v>
      </c>
      <c r="AJ32" s="2"/>
      <c r="AK32" s="47">
        <v>0.5</v>
      </c>
      <c r="AL32" s="48"/>
      <c r="AM32" s="48">
        <v>0.5</v>
      </c>
      <c r="AN32" s="47">
        <v>0.3</v>
      </c>
      <c r="AO32" s="2"/>
      <c r="AP32" s="47">
        <v>0.1</v>
      </c>
      <c r="AQ32" s="48"/>
      <c r="AR32" s="48">
        <v>0</v>
      </c>
      <c r="AS32" s="47">
        <v>0.1</v>
      </c>
      <c r="AT32" s="2"/>
      <c r="AU32" s="47">
        <v>0</v>
      </c>
      <c r="AV32" s="48"/>
      <c r="AW32" s="48">
        <v>0.1</v>
      </c>
      <c r="AX32" s="47">
        <v>0</v>
      </c>
      <c r="AY32" s="2"/>
      <c r="AZ32" s="47">
        <v>0.1</v>
      </c>
      <c r="BA32" s="48"/>
      <c r="BB32" s="48">
        <v>0.1</v>
      </c>
      <c r="BC32" s="47">
        <v>0</v>
      </c>
      <c r="BD32" s="2"/>
      <c r="BE32" s="47">
        <f t="shared" ref="BE32:BH33" si="206">AF32+AK32+AP32+AZ32+AU32</f>
        <v>0.7</v>
      </c>
      <c r="BF32" s="48"/>
      <c r="BG32" s="48">
        <f t="shared" si="206"/>
        <v>1.1000000000000001</v>
      </c>
      <c r="BH32" s="47">
        <f t="shared" si="206"/>
        <v>1.4000000000000001</v>
      </c>
      <c r="BI32" s="2"/>
      <c r="BJ32" s="47">
        <v>0.1</v>
      </c>
      <c r="BK32" s="48"/>
      <c r="BL32" s="48">
        <v>0.1</v>
      </c>
      <c r="BM32" s="47">
        <v>0</v>
      </c>
      <c r="BN32" s="2"/>
      <c r="BO32" s="47">
        <v>0.5</v>
      </c>
      <c r="BP32" s="48"/>
      <c r="BQ32" s="48">
        <v>0.5</v>
      </c>
      <c r="BR32" s="47">
        <v>0.05</v>
      </c>
      <c r="BS32" s="2"/>
      <c r="BT32" s="47">
        <v>1</v>
      </c>
      <c r="BU32" s="48"/>
      <c r="BV32" s="48">
        <v>1</v>
      </c>
      <c r="BW32" s="47">
        <v>1</v>
      </c>
      <c r="BX32" s="47"/>
      <c r="BY32" s="47">
        <v>1</v>
      </c>
      <c r="BZ32" s="48"/>
      <c r="CA32" s="48">
        <v>0.1</v>
      </c>
      <c r="CB32" s="47">
        <v>0</v>
      </c>
      <c r="CC32" s="2"/>
      <c r="CD32" s="47">
        <v>1</v>
      </c>
      <c r="CE32" s="48"/>
      <c r="CF32" s="48">
        <v>1</v>
      </c>
      <c r="CG32" s="47">
        <v>1</v>
      </c>
      <c r="CH32" s="2"/>
      <c r="CI32" s="47">
        <v>0.1</v>
      </c>
      <c r="CJ32" s="48"/>
      <c r="CK32" s="48">
        <v>0.1</v>
      </c>
      <c r="CL32" s="47">
        <v>0</v>
      </c>
      <c r="CM32" s="2"/>
      <c r="CN32" s="47">
        <v>0.5</v>
      </c>
      <c r="CO32" s="48"/>
      <c r="CP32" s="48">
        <v>0.5</v>
      </c>
      <c r="CQ32" s="47">
        <v>0.05</v>
      </c>
      <c r="CR32" s="2"/>
      <c r="CS32" s="47">
        <v>1</v>
      </c>
      <c r="CT32" s="48"/>
      <c r="CU32" s="48">
        <v>1</v>
      </c>
      <c r="CV32" s="47">
        <v>1</v>
      </c>
      <c r="CW32" s="47"/>
      <c r="CX32" s="47">
        <v>1</v>
      </c>
      <c r="CY32" s="48"/>
      <c r="CZ32" s="48">
        <v>1</v>
      </c>
      <c r="DA32" s="47">
        <v>1</v>
      </c>
      <c r="DB32" s="2"/>
      <c r="DC32" s="47">
        <v>1</v>
      </c>
      <c r="DD32" s="48"/>
      <c r="DE32" s="48">
        <v>2</v>
      </c>
      <c r="DF32" s="47">
        <v>4</v>
      </c>
      <c r="DG32" s="2"/>
      <c r="DH32" s="47">
        <v>0.1</v>
      </c>
      <c r="DI32" s="48"/>
      <c r="DJ32" s="48">
        <v>0.1</v>
      </c>
      <c r="DK32" s="47">
        <v>0</v>
      </c>
      <c r="DL32" s="2"/>
      <c r="DM32" s="47">
        <v>0</v>
      </c>
      <c r="DN32" s="48"/>
      <c r="DO32" s="48">
        <v>0.2</v>
      </c>
      <c r="DP32" s="47">
        <v>0.5</v>
      </c>
      <c r="DQ32" s="2"/>
      <c r="DR32" s="47">
        <f t="shared" ref="DR32:DU33" si="207">BJ32+BO32+CI32+DM32+BT32+CD32+BY32+DH32+DC32+CS32+CN32+CX32</f>
        <v>7.3000000000000007</v>
      </c>
      <c r="DS32" s="47"/>
      <c r="DT32" s="47">
        <f t="shared" si="207"/>
        <v>7.6</v>
      </c>
      <c r="DU32" s="47">
        <f t="shared" si="207"/>
        <v>8.6</v>
      </c>
      <c r="DV32" s="2"/>
      <c r="DW32" s="47">
        <v>0</v>
      </c>
      <c r="DX32" s="48"/>
      <c r="DY32" s="48">
        <v>0.4</v>
      </c>
      <c r="DZ32" s="47">
        <v>1</v>
      </c>
      <c r="EA32" s="2"/>
      <c r="EB32" s="47">
        <v>0.5</v>
      </c>
      <c r="EC32" s="48"/>
      <c r="ED32" s="48">
        <v>0.5</v>
      </c>
      <c r="EE32" s="47">
        <v>0.3</v>
      </c>
      <c r="EF32" s="2"/>
      <c r="EG32" s="47">
        <v>0.1</v>
      </c>
      <c r="EH32" s="48"/>
      <c r="EI32" s="48">
        <v>0</v>
      </c>
      <c r="EJ32" s="47">
        <v>0.1</v>
      </c>
      <c r="EK32" s="2"/>
      <c r="EL32" s="47">
        <v>1</v>
      </c>
      <c r="EM32" s="48"/>
      <c r="EN32" s="48">
        <v>1</v>
      </c>
      <c r="EO32" s="47">
        <v>1</v>
      </c>
      <c r="EP32" s="47"/>
      <c r="EQ32" s="47">
        <v>1</v>
      </c>
      <c r="ER32" s="48"/>
      <c r="ES32" s="48">
        <v>1</v>
      </c>
      <c r="ET32" s="47">
        <v>1</v>
      </c>
      <c r="EU32" s="2"/>
      <c r="EV32" s="47">
        <v>1</v>
      </c>
      <c r="EW32" s="48"/>
      <c r="EX32" s="48">
        <v>2</v>
      </c>
      <c r="EY32" s="47">
        <v>4</v>
      </c>
      <c r="EZ32" s="2"/>
      <c r="FA32" s="47">
        <f t="shared" ref="FA32:FD33" si="208">DW32+EB32+EQ32+EV32+EG32+EL32</f>
        <v>3.6</v>
      </c>
      <c r="FB32" s="47"/>
      <c r="FC32" s="47">
        <f t="shared" si="208"/>
        <v>4.9000000000000004</v>
      </c>
      <c r="FD32" s="47">
        <f t="shared" si="208"/>
        <v>7.3999999999999995</v>
      </c>
      <c r="FE32" s="2"/>
      <c r="FF32" s="47">
        <v>1</v>
      </c>
      <c r="FG32" s="48"/>
      <c r="FH32" s="48">
        <v>1</v>
      </c>
      <c r="FI32" s="47">
        <v>1</v>
      </c>
      <c r="FJ32" s="2"/>
      <c r="FK32" s="47">
        <v>0.1</v>
      </c>
      <c r="FL32" s="48"/>
      <c r="FM32" s="48">
        <v>0.1</v>
      </c>
      <c r="FN32" s="47">
        <v>0</v>
      </c>
      <c r="FO32" s="2"/>
      <c r="FP32" s="47">
        <v>0.5</v>
      </c>
      <c r="FQ32" s="48"/>
      <c r="FR32" s="48">
        <v>0.5</v>
      </c>
      <c r="FS32" s="47">
        <v>0.05</v>
      </c>
      <c r="FT32" s="2"/>
      <c r="FU32" s="47">
        <v>1</v>
      </c>
      <c r="FV32" s="48"/>
      <c r="FW32" s="48">
        <v>1</v>
      </c>
      <c r="FX32" s="47">
        <v>1</v>
      </c>
      <c r="FY32" s="2"/>
      <c r="FZ32" s="47">
        <v>1</v>
      </c>
      <c r="GA32" s="48"/>
      <c r="GB32" s="48">
        <v>2</v>
      </c>
      <c r="GC32" s="47">
        <v>4</v>
      </c>
      <c r="GD32" s="2"/>
      <c r="GE32" s="47">
        <f t="shared" ref="GE32:GH33" si="209">FF32+FK32+FP32+FZ32+FU32</f>
        <v>3.6</v>
      </c>
      <c r="GF32" s="48"/>
      <c r="GG32" s="48">
        <f t="shared" si="209"/>
        <v>4.5999999999999996</v>
      </c>
      <c r="GH32" s="47">
        <f t="shared" si="209"/>
        <v>6.05</v>
      </c>
      <c r="GI32" s="2"/>
      <c r="GJ32" s="47">
        <v>0</v>
      </c>
      <c r="GK32" s="48"/>
      <c r="GL32" s="48">
        <v>0.2</v>
      </c>
      <c r="GM32" s="47">
        <v>0.5</v>
      </c>
      <c r="GN32" s="2"/>
      <c r="GO32" s="47">
        <v>0</v>
      </c>
      <c r="GP32" s="48"/>
      <c r="GQ32" s="48">
        <v>0</v>
      </c>
      <c r="GR32" s="47">
        <v>0</v>
      </c>
      <c r="GS32" s="2"/>
      <c r="GT32" s="47">
        <v>0.1</v>
      </c>
      <c r="GU32" s="48"/>
      <c r="GV32" s="48">
        <v>0.1</v>
      </c>
      <c r="GW32" s="47">
        <v>0</v>
      </c>
      <c r="GX32" s="2"/>
      <c r="GY32" s="47">
        <v>0.5</v>
      </c>
      <c r="GZ32" s="48"/>
      <c r="HA32" s="48">
        <v>0.5</v>
      </c>
      <c r="HB32" s="47">
        <v>0.05</v>
      </c>
      <c r="HC32" s="2"/>
      <c r="HD32" s="47">
        <v>1</v>
      </c>
      <c r="HE32" s="48"/>
      <c r="HF32" s="48">
        <v>1</v>
      </c>
      <c r="HG32" s="47">
        <v>1</v>
      </c>
      <c r="HH32" s="47"/>
      <c r="HI32" s="47">
        <v>1</v>
      </c>
      <c r="HJ32" s="48"/>
      <c r="HK32" s="48">
        <v>0.1</v>
      </c>
      <c r="HL32" s="47">
        <v>0</v>
      </c>
      <c r="HM32" s="2"/>
      <c r="HN32" s="47">
        <v>1</v>
      </c>
      <c r="HO32" s="48"/>
      <c r="HP32" s="48">
        <v>1</v>
      </c>
      <c r="HQ32" s="47">
        <v>1</v>
      </c>
      <c r="HR32" s="2"/>
      <c r="HS32" s="47">
        <v>0.1</v>
      </c>
      <c r="HT32" s="48"/>
      <c r="HU32" s="48">
        <v>0.1</v>
      </c>
      <c r="HV32" s="47">
        <v>0</v>
      </c>
      <c r="HW32" s="2"/>
      <c r="HX32" s="47">
        <f t="shared" ref="HX32:IA33" si="210">GJ32+GY32+HD32+GO32+GT32+HS32+HI32+HN32</f>
        <v>3.7</v>
      </c>
      <c r="HY32" s="47"/>
      <c r="HZ32" s="47">
        <f t="shared" si="210"/>
        <v>3</v>
      </c>
      <c r="IA32" s="47">
        <f t="shared" si="210"/>
        <v>2.5499999999999998</v>
      </c>
      <c r="IB32" s="2"/>
      <c r="IC32" s="47">
        <v>0</v>
      </c>
      <c r="ID32" s="48"/>
      <c r="IE32" s="48">
        <v>0</v>
      </c>
      <c r="IF32" s="48">
        <v>0</v>
      </c>
      <c r="IG32" s="2"/>
      <c r="IH32" s="47">
        <v>0.1</v>
      </c>
      <c r="II32" s="48"/>
      <c r="IJ32" s="48">
        <v>0.1</v>
      </c>
      <c r="IK32" s="47">
        <v>0</v>
      </c>
      <c r="IL32" s="2"/>
      <c r="IM32" s="47">
        <v>0.5</v>
      </c>
      <c r="IN32" s="48"/>
      <c r="IO32" s="48">
        <v>0.5</v>
      </c>
      <c r="IP32" s="47">
        <v>0.05</v>
      </c>
      <c r="IQ32" s="2"/>
      <c r="IR32" s="47">
        <v>1</v>
      </c>
      <c r="IS32" s="48"/>
      <c r="IT32" s="48">
        <v>1</v>
      </c>
      <c r="IU32" s="47">
        <v>1</v>
      </c>
      <c r="IV32" s="47"/>
      <c r="IW32" s="47">
        <v>1</v>
      </c>
      <c r="IX32" s="48"/>
      <c r="IY32" s="48">
        <v>0.1</v>
      </c>
      <c r="IZ32" s="47">
        <v>0</v>
      </c>
      <c r="JA32" s="2"/>
      <c r="JB32" s="47">
        <v>1</v>
      </c>
      <c r="JC32" s="48"/>
      <c r="JD32" s="48">
        <v>1</v>
      </c>
      <c r="JE32" s="47">
        <v>1</v>
      </c>
      <c r="JF32" s="2"/>
      <c r="JG32" s="47">
        <v>0.1</v>
      </c>
      <c r="JH32" s="48"/>
      <c r="JI32" s="48">
        <v>0.1</v>
      </c>
      <c r="JJ32" s="47">
        <v>0</v>
      </c>
      <c r="JK32" s="2"/>
      <c r="JL32" s="47">
        <v>0.5</v>
      </c>
      <c r="JM32" s="48"/>
      <c r="JN32" s="48">
        <v>0.5</v>
      </c>
      <c r="JO32" s="47">
        <v>0.05</v>
      </c>
      <c r="JP32" s="2"/>
      <c r="JQ32" s="47">
        <f t="shared" ref="JQ32:JT33" si="211">IC32+JB32+JL32+IR32+IW32+JG32+IH32+IM32</f>
        <v>4.2</v>
      </c>
      <c r="JR32" s="47"/>
      <c r="JS32" s="47">
        <f t="shared" si="211"/>
        <v>3.3000000000000003</v>
      </c>
      <c r="JT32" s="47">
        <f t="shared" si="211"/>
        <v>2.0999999999999996</v>
      </c>
      <c r="JU32" s="2"/>
      <c r="JV32" s="47">
        <v>0.1</v>
      </c>
      <c r="JW32" s="48"/>
      <c r="JX32" s="48">
        <v>0</v>
      </c>
      <c r="JY32" s="47">
        <v>0</v>
      </c>
      <c r="JZ32" s="2"/>
      <c r="KA32" s="47">
        <v>0</v>
      </c>
      <c r="KB32" s="48"/>
      <c r="KC32" s="48">
        <v>0.4</v>
      </c>
      <c r="KD32" s="47">
        <v>1</v>
      </c>
      <c r="KE32" s="2"/>
      <c r="KF32" s="47">
        <v>1</v>
      </c>
      <c r="KG32" s="48"/>
      <c r="KH32" s="48">
        <v>1</v>
      </c>
      <c r="KI32" s="47">
        <v>1</v>
      </c>
      <c r="KJ32" s="2"/>
      <c r="KK32" s="47">
        <v>0.1</v>
      </c>
      <c r="KL32" s="48"/>
      <c r="KM32" s="48">
        <v>0.1</v>
      </c>
      <c r="KN32" s="47">
        <v>0</v>
      </c>
      <c r="KO32" s="2"/>
      <c r="KP32" s="47">
        <f t="shared" ref="KP32:KS33" si="212">JV32+KA32+KF32+KK32</f>
        <v>1.2000000000000002</v>
      </c>
      <c r="KQ32" s="47"/>
      <c r="KR32" s="47">
        <f t="shared" si="212"/>
        <v>1.5</v>
      </c>
      <c r="KS32" s="47">
        <f t="shared" si="212"/>
        <v>2</v>
      </c>
      <c r="KT32" s="2"/>
      <c r="KU32" s="47">
        <f t="shared" ref="KU32:KX33" si="213">AA32+BE32+DR32+FA32+GE32+HX32+JQ32+KP32</f>
        <v>26.799999999999997</v>
      </c>
      <c r="KV32" s="47"/>
      <c r="KW32" s="47">
        <f t="shared" si="213"/>
        <v>29.7</v>
      </c>
      <c r="KX32" s="47">
        <f t="shared" si="213"/>
        <v>35.65</v>
      </c>
      <c r="KY32" s="93"/>
    </row>
    <row r="33" spans="6:310" x14ac:dyDescent="0.25">
      <c r="F33" s="10" t="s">
        <v>143</v>
      </c>
      <c r="G33" s="47">
        <v>0.5</v>
      </c>
      <c r="H33" s="48"/>
      <c r="I33" s="48">
        <v>0.5</v>
      </c>
      <c r="J33" s="47">
        <v>0.3</v>
      </c>
      <c r="K33" s="2"/>
      <c r="L33" s="47">
        <v>10</v>
      </c>
      <c r="M33" s="48"/>
      <c r="N33" s="48">
        <v>10</v>
      </c>
      <c r="O33" s="47">
        <v>10</v>
      </c>
      <c r="P33" s="2"/>
      <c r="Q33" s="47">
        <v>5</v>
      </c>
      <c r="R33" s="48"/>
      <c r="S33" s="48">
        <v>4</v>
      </c>
      <c r="T33" s="47">
        <v>5</v>
      </c>
      <c r="U33" s="2"/>
      <c r="V33" s="47">
        <v>10</v>
      </c>
      <c r="W33" s="48"/>
      <c r="X33" s="48">
        <v>7.8</v>
      </c>
      <c r="Y33" s="47">
        <v>13</v>
      </c>
      <c r="Z33" s="2"/>
      <c r="AA33" s="47">
        <f t="shared" si="205"/>
        <v>25.5</v>
      </c>
      <c r="AB33" s="48"/>
      <c r="AC33" s="48">
        <f t="shared" si="205"/>
        <v>22.3</v>
      </c>
      <c r="AD33" s="47">
        <f t="shared" si="205"/>
        <v>28.3</v>
      </c>
      <c r="AE33" s="2"/>
      <c r="AF33" s="47">
        <v>0.5</v>
      </c>
      <c r="AG33" s="48"/>
      <c r="AH33" s="48">
        <v>0.1</v>
      </c>
      <c r="AI33" s="47">
        <v>0.5</v>
      </c>
      <c r="AJ33" s="2"/>
      <c r="AK33" s="47">
        <v>1</v>
      </c>
      <c r="AL33" s="48"/>
      <c r="AM33" s="48">
        <v>0</v>
      </c>
      <c r="AN33" s="47">
        <v>0.6</v>
      </c>
      <c r="AO33" s="2"/>
      <c r="AP33" s="47">
        <v>4</v>
      </c>
      <c r="AQ33" s="48"/>
      <c r="AR33" s="48">
        <v>1</v>
      </c>
      <c r="AS33" s="47">
        <v>2.9</v>
      </c>
      <c r="AT33" s="2"/>
      <c r="AU33" s="47">
        <v>0</v>
      </c>
      <c r="AV33" s="48"/>
      <c r="AW33" s="48">
        <v>0.9</v>
      </c>
      <c r="AX33" s="47">
        <v>0</v>
      </c>
      <c r="AY33" s="2"/>
      <c r="AZ33" s="47">
        <v>5</v>
      </c>
      <c r="BA33" s="48"/>
      <c r="BB33" s="48">
        <v>3.9</v>
      </c>
      <c r="BC33" s="47">
        <v>1</v>
      </c>
      <c r="BD33" s="2"/>
      <c r="BE33" s="47">
        <f t="shared" si="206"/>
        <v>10.5</v>
      </c>
      <c r="BF33" s="48"/>
      <c r="BG33" s="48">
        <f t="shared" si="206"/>
        <v>5.9</v>
      </c>
      <c r="BH33" s="47">
        <f t="shared" si="206"/>
        <v>5</v>
      </c>
      <c r="BI33" s="2"/>
      <c r="BJ33" s="47">
        <v>5</v>
      </c>
      <c r="BK33" s="48"/>
      <c r="BL33" s="48">
        <v>3.9</v>
      </c>
      <c r="BM33" s="47">
        <v>1</v>
      </c>
      <c r="BN33" s="2"/>
      <c r="BO33" s="47">
        <v>0.5</v>
      </c>
      <c r="BP33" s="48"/>
      <c r="BQ33" s="48">
        <v>0.5</v>
      </c>
      <c r="BR33" s="47">
        <v>0.3</v>
      </c>
      <c r="BS33" s="2"/>
      <c r="BT33" s="47">
        <v>5</v>
      </c>
      <c r="BU33" s="48"/>
      <c r="BV33" s="48">
        <v>4</v>
      </c>
      <c r="BW33" s="47">
        <v>5</v>
      </c>
      <c r="BX33" s="47"/>
      <c r="BY33" s="47">
        <v>0</v>
      </c>
      <c r="BZ33" s="48"/>
      <c r="CA33" s="48">
        <v>0.9</v>
      </c>
      <c r="CB33" s="47">
        <v>0</v>
      </c>
      <c r="CC33" s="2"/>
      <c r="CD33" s="47">
        <v>4</v>
      </c>
      <c r="CE33" s="48"/>
      <c r="CF33" s="48">
        <v>4</v>
      </c>
      <c r="CG33" s="47">
        <v>3</v>
      </c>
      <c r="CH33" s="2"/>
      <c r="CI33" s="47">
        <v>5</v>
      </c>
      <c r="CJ33" s="48"/>
      <c r="CK33" s="48">
        <v>3.9</v>
      </c>
      <c r="CL33" s="47">
        <v>1</v>
      </c>
      <c r="CM33" s="2"/>
      <c r="CN33" s="47">
        <v>0.5</v>
      </c>
      <c r="CO33" s="48"/>
      <c r="CP33" s="48">
        <v>0.5</v>
      </c>
      <c r="CQ33" s="47">
        <v>0.3</v>
      </c>
      <c r="CR33" s="2"/>
      <c r="CS33" s="47">
        <v>5</v>
      </c>
      <c r="CT33" s="48"/>
      <c r="CU33" s="48">
        <v>4</v>
      </c>
      <c r="CV33" s="47">
        <v>5</v>
      </c>
      <c r="CW33" s="47"/>
      <c r="CX33" s="47">
        <v>4</v>
      </c>
      <c r="CY33" s="48"/>
      <c r="CZ33" s="48">
        <v>4</v>
      </c>
      <c r="DA33" s="47">
        <v>3</v>
      </c>
      <c r="DB33" s="2"/>
      <c r="DC33" s="47">
        <v>10</v>
      </c>
      <c r="DD33" s="48"/>
      <c r="DE33" s="48">
        <v>10</v>
      </c>
      <c r="DF33" s="47">
        <v>10</v>
      </c>
      <c r="DG33" s="2"/>
      <c r="DH33" s="47">
        <v>5</v>
      </c>
      <c r="DI33" s="48"/>
      <c r="DJ33" s="48">
        <v>3.9</v>
      </c>
      <c r="DK33" s="47">
        <v>1</v>
      </c>
      <c r="DL33" s="2"/>
      <c r="DM33" s="47">
        <v>10</v>
      </c>
      <c r="DN33" s="48"/>
      <c r="DO33" s="48">
        <v>7.8</v>
      </c>
      <c r="DP33" s="47">
        <v>13</v>
      </c>
      <c r="DQ33" s="2"/>
      <c r="DR33" s="47">
        <f t="shared" si="207"/>
        <v>54</v>
      </c>
      <c r="DS33" s="47"/>
      <c r="DT33" s="47">
        <f t="shared" si="207"/>
        <v>47.4</v>
      </c>
      <c r="DU33" s="47">
        <f t="shared" si="207"/>
        <v>42.599999999999994</v>
      </c>
      <c r="DV33" s="2"/>
      <c r="DW33" s="47">
        <v>0.5</v>
      </c>
      <c r="DX33" s="48"/>
      <c r="DY33" s="48">
        <v>0.1</v>
      </c>
      <c r="DZ33" s="47">
        <v>0.5</v>
      </c>
      <c r="EA33" s="2"/>
      <c r="EB33" s="47">
        <v>1</v>
      </c>
      <c r="EC33" s="48"/>
      <c r="ED33" s="48">
        <v>0</v>
      </c>
      <c r="EE33" s="47">
        <v>0.6</v>
      </c>
      <c r="EF33" s="2"/>
      <c r="EG33" s="47">
        <v>4</v>
      </c>
      <c r="EH33" s="48"/>
      <c r="EI33" s="48">
        <v>1</v>
      </c>
      <c r="EJ33" s="47">
        <v>2.9</v>
      </c>
      <c r="EK33" s="2"/>
      <c r="EL33" s="47">
        <v>5</v>
      </c>
      <c r="EM33" s="48"/>
      <c r="EN33" s="48">
        <v>4</v>
      </c>
      <c r="EO33" s="47">
        <v>5</v>
      </c>
      <c r="EP33" s="47"/>
      <c r="EQ33" s="47">
        <v>4</v>
      </c>
      <c r="ER33" s="48"/>
      <c r="ES33" s="48">
        <v>4</v>
      </c>
      <c r="ET33" s="47">
        <v>3</v>
      </c>
      <c r="EU33" s="2"/>
      <c r="EV33" s="47">
        <v>10</v>
      </c>
      <c r="EW33" s="48"/>
      <c r="EX33" s="48">
        <v>10</v>
      </c>
      <c r="EY33" s="47">
        <v>10</v>
      </c>
      <c r="EZ33" s="2"/>
      <c r="FA33" s="47">
        <f t="shared" si="208"/>
        <v>24.5</v>
      </c>
      <c r="FB33" s="47"/>
      <c r="FC33" s="47">
        <f t="shared" si="208"/>
        <v>19.100000000000001</v>
      </c>
      <c r="FD33" s="47">
        <f t="shared" si="208"/>
        <v>22</v>
      </c>
      <c r="FE33" s="2"/>
      <c r="FF33" s="47">
        <v>4</v>
      </c>
      <c r="FG33" s="48"/>
      <c r="FH33" s="48">
        <v>4</v>
      </c>
      <c r="FI33" s="47">
        <v>3</v>
      </c>
      <c r="FJ33" s="2"/>
      <c r="FK33" s="47">
        <v>5</v>
      </c>
      <c r="FL33" s="48"/>
      <c r="FM33" s="48">
        <v>3.9</v>
      </c>
      <c r="FN33" s="47">
        <v>1</v>
      </c>
      <c r="FO33" s="2"/>
      <c r="FP33" s="47">
        <v>0.5</v>
      </c>
      <c r="FQ33" s="48"/>
      <c r="FR33" s="48">
        <v>0.5</v>
      </c>
      <c r="FS33" s="47">
        <v>0.3</v>
      </c>
      <c r="FT33" s="2"/>
      <c r="FU33" s="47">
        <v>5</v>
      </c>
      <c r="FV33" s="48"/>
      <c r="FW33" s="48">
        <v>4</v>
      </c>
      <c r="FX33" s="47">
        <v>5</v>
      </c>
      <c r="FY33" s="2"/>
      <c r="FZ33" s="47">
        <v>10</v>
      </c>
      <c r="GA33" s="48"/>
      <c r="GB33" s="48">
        <v>10</v>
      </c>
      <c r="GC33" s="47">
        <v>10</v>
      </c>
      <c r="GD33" s="2"/>
      <c r="GE33" s="47">
        <f t="shared" si="209"/>
        <v>24.5</v>
      </c>
      <c r="GF33" s="48"/>
      <c r="GG33" s="48">
        <f t="shared" si="209"/>
        <v>22.4</v>
      </c>
      <c r="GH33" s="47">
        <f t="shared" si="209"/>
        <v>19.3</v>
      </c>
      <c r="GI33" s="2"/>
      <c r="GJ33" s="47">
        <v>10</v>
      </c>
      <c r="GK33" s="48"/>
      <c r="GL33" s="48">
        <v>7.8</v>
      </c>
      <c r="GM33" s="47">
        <v>13</v>
      </c>
      <c r="GN33" s="2"/>
      <c r="GO33" s="47">
        <v>0</v>
      </c>
      <c r="GP33" s="48"/>
      <c r="GQ33" s="48">
        <v>0</v>
      </c>
      <c r="GR33" s="47">
        <v>0</v>
      </c>
      <c r="GS33" s="2"/>
      <c r="GT33" s="47">
        <v>5</v>
      </c>
      <c r="GU33" s="48"/>
      <c r="GV33" s="48">
        <v>3.9</v>
      </c>
      <c r="GW33" s="47">
        <v>1</v>
      </c>
      <c r="GX33" s="2"/>
      <c r="GY33" s="47">
        <v>0.5</v>
      </c>
      <c r="GZ33" s="48"/>
      <c r="HA33" s="48">
        <v>0.5</v>
      </c>
      <c r="HB33" s="47">
        <v>0.3</v>
      </c>
      <c r="HC33" s="2"/>
      <c r="HD33" s="47">
        <v>5</v>
      </c>
      <c r="HE33" s="48"/>
      <c r="HF33" s="48">
        <v>4</v>
      </c>
      <c r="HG33" s="47">
        <v>5</v>
      </c>
      <c r="HH33" s="47"/>
      <c r="HI33" s="47">
        <v>0</v>
      </c>
      <c r="HJ33" s="48"/>
      <c r="HK33" s="48">
        <v>0.9</v>
      </c>
      <c r="HL33" s="47">
        <v>0</v>
      </c>
      <c r="HM33" s="2"/>
      <c r="HN33" s="47">
        <v>4</v>
      </c>
      <c r="HO33" s="48"/>
      <c r="HP33" s="48">
        <v>4</v>
      </c>
      <c r="HQ33" s="47">
        <v>3</v>
      </c>
      <c r="HR33" s="2"/>
      <c r="HS33" s="47">
        <v>5</v>
      </c>
      <c r="HT33" s="48"/>
      <c r="HU33" s="48">
        <v>3.9</v>
      </c>
      <c r="HV33" s="47">
        <v>1</v>
      </c>
      <c r="HW33" s="2"/>
      <c r="HX33" s="47">
        <f t="shared" si="210"/>
        <v>29.5</v>
      </c>
      <c r="HY33" s="47"/>
      <c r="HZ33" s="47">
        <f t="shared" si="210"/>
        <v>24.999999999999996</v>
      </c>
      <c r="IA33" s="47">
        <f t="shared" si="210"/>
        <v>23.3</v>
      </c>
      <c r="IB33" s="2"/>
      <c r="IC33" s="47">
        <v>0</v>
      </c>
      <c r="ID33" s="48"/>
      <c r="IE33" s="48">
        <v>0</v>
      </c>
      <c r="IF33" s="48">
        <v>0</v>
      </c>
      <c r="IG33" s="2"/>
      <c r="IH33" s="47">
        <v>5</v>
      </c>
      <c r="II33" s="48"/>
      <c r="IJ33" s="48">
        <v>3.9</v>
      </c>
      <c r="IK33" s="47">
        <v>1</v>
      </c>
      <c r="IL33" s="2"/>
      <c r="IM33" s="47">
        <v>0.5</v>
      </c>
      <c r="IN33" s="48"/>
      <c r="IO33" s="48">
        <v>0.5</v>
      </c>
      <c r="IP33" s="47">
        <v>0.3</v>
      </c>
      <c r="IQ33" s="2"/>
      <c r="IR33" s="47">
        <v>5</v>
      </c>
      <c r="IS33" s="48"/>
      <c r="IT33" s="48">
        <v>4</v>
      </c>
      <c r="IU33" s="47">
        <v>5</v>
      </c>
      <c r="IV33" s="47"/>
      <c r="IW33" s="47">
        <v>0</v>
      </c>
      <c r="IX33" s="48"/>
      <c r="IY33" s="48">
        <v>0.9</v>
      </c>
      <c r="IZ33" s="47">
        <v>0</v>
      </c>
      <c r="JA33" s="2"/>
      <c r="JB33" s="47">
        <v>4</v>
      </c>
      <c r="JC33" s="48"/>
      <c r="JD33" s="48">
        <v>4</v>
      </c>
      <c r="JE33" s="47">
        <v>3</v>
      </c>
      <c r="JF33" s="2"/>
      <c r="JG33" s="47">
        <v>5</v>
      </c>
      <c r="JH33" s="48"/>
      <c r="JI33" s="48">
        <v>3.9</v>
      </c>
      <c r="JJ33" s="47">
        <v>1</v>
      </c>
      <c r="JK33" s="2"/>
      <c r="JL33" s="47">
        <v>0.5</v>
      </c>
      <c r="JM33" s="48"/>
      <c r="JN33" s="48">
        <v>0.5</v>
      </c>
      <c r="JO33" s="47">
        <v>0.3</v>
      </c>
      <c r="JP33" s="2"/>
      <c r="JQ33" s="47">
        <f t="shared" si="211"/>
        <v>20</v>
      </c>
      <c r="JR33" s="47"/>
      <c r="JS33" s="47">
        <f t="shared" si="211"/>
        <v>17.7</v>
      </c>
      <c r="JT33" s="47">
        <f t="shared" si="211"/>
        <v>10.600000000000001</v>
      </c>
      <c r="JU33" s="2"/>
      <c r="JV33" s="47">
        <v>0.9</v>
      </c>
      <c r="JW33" s="48"/>
      <c r="JX33" s="48">
        <v>0.5</v>
      </c>
      <c r="JY33" s="47">
        <v>0.5</v>
      </c>
      <c r="JZ33" s="2"/>
      <c r="KA33" s="47">
        <v>0.5</v>
      </c>
      <c r="KB33" s="48"/>
      <c r="KC33" s="48">
        <v>0.1</v>
      </c>
      <c r="KD33" s="47">
        <v>0.5</v>
      </c>
      <c r="KE33" s="2"/>
      <c r="KF33" s="47">
        <v>5</v>
      </c>
      <c r="KG33" s="48"/>
      <c r="KH33" s="48">
        <v>4</v>
      </c>
      <c r="KI33" s="47">
        <v>5</v>
      </c>
      <c r="KJ33" s="2"/>
      <c r="KK33" s="47">
        <v>5</v>
      </c>
      <c r="KL33" s="48"/>
      <c r="KM33" s="48">
        <v>3.9</v>
      </c>
      <c r="KN33" s="47">
        <v>1</v>
      </c>
      <c r="KO33" s="2"/>
      <c r="KP33" s="47">
        <f t="shared" si="212"/>
        <v>11.4</v>
      </c>
      <c r="KQ33" s="47"/>
      <c r="KR33" s="47">
        <f t="shared" si="212"/>
        <v>8.5</v>
      </c>
      <c r="KS33" s="47">
        <f t="shared" si="212"/>
        <v>7</v>
      </c>
      <c r="KT33" s="2"/>
      <c r="KU33" s="47">
        <f t="shared" si="213"/>
        <v>199.9</v>
      </c>
      <c r="KV33" s="47"/>
      <c r="KW33" s="47">
        <f t="shared" si="213"/>
        <v>168.29999999999998</v>
      </c>
      <c r="KX33" s="47">
        <f t="shared" si="213"/>
        <v>158.1</v>
      </c>
    </row>
    <row r="34" spans="6:310" ht="15.75" x14ac:dyDescent="0.25">
      <c r="F34" s="44" t="s">
        <v>144</v>
      </c>
      <c r="G34" s="49">
        <f>SUM(G32:G33)</f>
        <v>1</v>
      </c>
      <c r="H34" s="49"/>
      <c r="I34" s="49">
        <f>SUM(I32:I33)</f>
        <v>1</v>
      </c>
      <c r="J34" s="49">
        <f>SUM(J32:J33)</f>
        <v>0.35</v>
      </c>
      <c r="K34" s="2"/>
      <c r="L34" s="49">
        <f>SUM(L32:L33)</f>
        <v>11</v>
      </c>
      <c r="M34" s="49"/>
      <c r="N34" s="49">
        <f>SUM(N32:N33)</f>
        <v>12</v>
      </c>
      <c r="O34" s="49">
        <f>SUM(O32:O33)</f>
        <v>14</v>
      </c>
      <c r="P34" s="2"/>
      <c r="Q34" s="49">
        <f>SUM(Q32:Q33)</f>
        <v>6</v>
      </c>
      <c r="R34" s="49"/>
      <c r="S34" s="49">
        <f>SUM(S32:S33)</f>
        <v>5</v>
      </c>
      <c r="T34" s="49">
        <f>SUM(T32:T33)</f>
        <v>6</v>
      </c>
      <c r="U34" s="2"/>
      <c r="V34" s="49">
        <f>SUM(V32:V33)</f>
        <v>10</v>
      </c>
      <c r="W34" s="49"/>
      <c r="X34" s="49">
        <f>SUM(X32:X33)</f>
        <v>8</v>
      </c>
      <c r="Y34" s="49">
        <f>SUM(Y32:Y33)</f>
        <v>13.5</v>
      </c>
      <c r="Z34" s="2"/>
      <c r="AA34" s="49">
        <f>SUM(AA32:AA33)</f>
        <v>28</v>
      </c>
      <c r="AB34" s="49"/>
      <c r="AC34" s="49">
        <f>SUM(AC32:AC33)</f>
        <v>26</v>
      </c>
      <c r="AD34" s="49">
        <f>SUM(AD32:AD33)</f>
        <v>33.85</v>
      </c>
      <c r="AE34" s="2"/>
      <c r="AF34" s="49">
        <f>SUM(AF32:AF33)</f>
        <v>0.5</v>
      </c>
      <c r="AG34" s="49"/>
      <c r="AH34" s="49">
        <f>SUM(AH32:AH33)</f>
        <v>0.5</v>
      </c>
      <c r="AI34" s="49">
        <f>SUM(AI32:AI33)</f>
        <v>1.5</v>
      </c>
      <c r="AJ34" s="2"/>
      <c r="AK34" s="49">
        <f>SUM(AK32:AK33)</f>
        <v>1.5</v>
      </c>
      <c r="AL34" s="49"/>
      <c r="AM34" s="49">
        <f>SUM(AM32:AM33)</f>
        <v>0.5</v>
      </c>
      <c r="AN34" s="49">
        <f>SUM(AN32:AN33)</f>
        <v>0.89999999999999991</v>
      </c>
      <c r="AO34" s="2"/>
      <c r="AP34" s="49">
        <f>SUM(AP32:AP33)</f>
        <v>4.0999999999999996</v>
      </c>
      <c r="AQ34" s="49"/>
      <c r="AR34" s="49">
        <f>SUM(AR32:AR33)</f>
        <v>1</v>
      </c>
      <c r="AS34" s="49">
        <f>SUM(AS32:AS33)</f>
        <v>3</v>
      </c>
      <c r="AT34" s="2"/>
      <c r="AU34" s="49">
        <f>SUM(AU32:AU33)</f>
        <v>0</v>
      </c>
      <c r="AV34" s="49"/>
      <c r="AW34" s="49">
        <f>SUM(AW32:AW33)</f>
        <v>1</v>
      </c>
      <c r="AX34" s="49">
        <f>SUM(AX32:AX33)</f>
        <v>0</v>
      </c>
      <c r="AY34" s="2"/>
      <c r="AZ34" s="49">
        <f>SUM(AZ32:AZ33)</f>
        <v>5.0999999999999996</v>
      </c>
      <c r="BA34" s="49"/>
      <c r="BB34" s="49">
        <f>SUM(BB32:BB33)</f>
        <v>4</v>
      </c>
      <c r="BC34" s="49">
        <f>SUM(BC32:BC33)</f>
        <v>1</v>
      </c>
      <c r="BD34" s="2"/>
      <c r="BE34" s="49">
        <f>SUM(BE32:BE33)</f>
        <v>11.2</v>
      </c>
      <c r="BF34" s="49"/>
      <c r="BG34" s="49">
        <f>SUM(BG32:BG33)</f>
        <v>7</v>
      </c>
      <c r="BH34" s="49">
        <f>SUM(BH32:BH33)</f>
        <v>6.4</v>
      </c>
      <c r="BI34" s="2"/>
      <c r="BJ34" s="49">
        <f>SUM(BJ32:BJ33)</f>
        <v>5.0999999999999996</v>
      </c>
      <c r="BK34" s="49"/>
      <c r="BL34" s="49">
        <f>SUM(BL32:BL33)</f>
        <v>4</v>
      </c>
      <c r="BM34" s="49">
        <f>SUM(BM32:BM33)</f>
        <v>1</v>
      </c>
      <c r="BN34" s="2"/>
      <c r="BO34" s="49">
        <f>SUM(BO32:BO33)</f>
        <v>1</v>
      </c>
      <c r="BP34" s="49"/>
      <c r="BQ34" s="49">
        <f>SUM(BQ32:BQ33)</f>
        <v>1</v>
      </c>
      <c r="BR34" s="49">
        <f>SUM(BR32:BR33)</f>
        <v>0.35</v>
      </c>
      <c r="BS34" s="2"/>
      <c r="BT34" s="49">
        <f>SUM(BT32:BT33)</f>
        <v>6</v>
      </c>
      <c r="BU34" s="49"/>
      <c r="BV34" s="49">
        <f>SUM(BV32:BV33)</f>
        <v>5</v>
      </c>
      <c r="BW34" s="49">
        <f>SUM(BW32:BW33)</f>
        <v>6</v>
      </c>
      <c r="BX34" s="49"/>
      <c r="BY34" s="49">
        <f>SUM(BY32:BY33)</f>
        <v>1</v>
      </c>
      <c r="BZ34" s="49"/>
      <c r="CA34" s="49">
        <f>SUM(CA32:CA33)</f>
        <v>1</v>
      </c>
      <c r="CB34" s="49">
        <f>SUM(CB32:CB33)</f>
        <v>0</v>
      </c>
      <c r="CC34" s="2"/>
      <c r="CD34" s="49">
        <f>SUM(CD32:CD33)</f>
        <v>5</v>
      </c>
      <c r="CE34" s="49"/>
      <c r="CF34" s="49">
        <f>SUM(CF32:CF33)</f>
        <v>5</v>
      </c>
      <c r="CG34" s="49">
        <f>SUM(CG32:CG33)</f>
        <v>4</v>
      </c>
      <c r="CH34" s="2"/>
      <c r="CI34" s="49">
        <f>SUM(CI32:CI33)</f>
        <v>5.0999999999999996</v>
      </c>
      <c r="CJ34" s="49"/>
      <c r="CK34" s="49">
        <f>SUM(CK32:CK33)</f>
        <v>4</v>
      </c>
      <c r="CL34" s="49">
        <f>SUM(CL32:CL33)</f>
        <v>1</v>
      </c>
      <c r="CM34" s="2"/>
      <c r="CN34" s="49">
        <f>SUM(CN32:CN33)</f>
        <v>1</v>
      </c>
      <c r="CO34" s="49"/>
      <c r="CP34" s="49">
        <f>SUM(CP32:CP33)</f>
        <v>1</v>
      </c>
      <c r="CQ34" s="49">
        <f>SUM(CQ32:CQ33)</f>
        <v>0.35</v>
      </c>
      <c r="CR34" s="2"/>
      <c r="CS34" s="49">
        <f>SUM(CS32:CS33)</f>
        <v>6</v>
      </c>
      <c r="CT34" s="49"/>
      <c r="CU34" s="49">
        <f>SUM(CU32:CU33)</f>
        <v>5</v>
      </c>
      <c r="CV34" s="49">
        <f>SUM(CV32:CV33)</f>
        <v>6</v>
      </c>
      <c r="CW34" s="49"/>
      <c r="CX34" s="49">
        <f>SUM(CX32:CX33)</f>
        <v>5</v>
      </c>
      <c r="CY34" s="49"/>
      <c r="CZ34" s="49">
        <f>SUM(CZ32:CZ33)</f>
        <v>5</v>
      </c>
      <c r="DA34" s="49">
        <f>SUM(DA32:DA33)</f>
        <v>4</v>
      </c>
      <c r="DB34" s="2"/>
      <c r="DC34" s="49">
        <f>SUM(DC32:DC33)</f>
        <v>11</v>
      </c>
      <c r="DD34" s="49"/>
      <c r="DE34" s="49">
        <f>SUM(DE32:DE33)</f>
        <v>12</v>
      </c>
      <c r="DF34" s="49">
        <f>SUM(DF32:DF33)</f>
        <v>14</v>
      </c>
      <c r="DG34" s="2"/>
      <c r="DH34" s="49">
        <f>SUM(DH32:DH33)</f>
        <v>5.0999999999999996</v>
      </c>
      <c r="DI34" s="49"/>
      <c r="DJ34" s="49">
        <f>SUM(DJ32:DJ33)</f>
        <v>4</v>
      </c>
      <c r="DK34" s="49">
        <f>SUM(DK32:DK33)</f>
        <v>1</v>
      </c>
      <c r="DL34" s="2"/>
      <c r="DM34" s="49">
        <f>SUM(DM32:DM33)</f>
        <v>10</v>
      </c>
      <c r="DN34" s="49"/>
      <c r="DO34" s="49">
        <f>SUM(DO32:DO33)</f>
        <v>8</v>
      </c>
      <c r="DP34" s="49">
        <f>SUM(DP32:DP33)</f>
        <v>13.5</v>
      </c>
      <c r="DQ34" s="2"/>
      <c r="DR34" s="49">
        <f>SUM(DR32:DR33)</f>
        <v>61.3</v>
      </c>
      <c r="DS34" s="49"/>
      <c r="DT34" s="49">
        <f>SUM(DT32:DT33)</f>
        <v>55</v>
      </c>
      <c r="DU34" s="49">
        <f>SUM(DU32:DU33)</f>
        <v>51.199999999999996</v>
      </c>
      <c r="DV34" s="2"/>
      <c r="DW34" s="49">
        <f>SUM(DW32:DW33)</f>
        <v>0.5</v>
      </c>
      <c r="DX34" s="49"/>
      <c r="DY34" s="49">
        <f>SUM(DY32:DY33)</f>
        <v>0.5</v>
      </c>
      <c r="DZ34" s="49">
        <f>SUM(DZ32:DZ33)</f>
        <v>1.5</v>
      </c>
      <c r="EA34" s="2"/>
      <c r="EB34" s="49">
        <f>SUM(EB32:EB33)</f>
        <v>1.5</v>
      </c>
      <c r="EC34" s="49"/>
      <c r="ED34" s="49">
        <f>SUM(ED32:ED33)</f>
        <v>0.5</v>
      </c>
      <c r="EE34" s="49">
        <f>SUM(EE32:EE33)</f>
        <v>0.89999999999999991</v>
      </c>
      <c r="EF34" s="2"/>
      <c r="EG34" s="49">
        <f>SUM(EG32:EG33)</f>
        <v>4.0999999999999996</v>
      </c>
      <c r="EH34" s="49"/>
      <c r="EI34" s="49">
        <f>SUM(EI32:EI33)</f>
        <v>1</v>
      </c>
      <c r="EJ34" s="49">
        <f>SUM(EJ32:EJ33)</f>
        <v>3</v>
      </c>
      <c r="EK34" s="2"/>
      <c r="EL34" s="49">
        <f>SUM(EL32:EL33)</f>
        <v>6</v>
      </c>
      <c r="EM34" s="49"/>
      <c r="EN34" s="49">
        <f>SUM(EN32:EN33)</f>
        <v>5</v>
      </c>
      <c r="EO34" s="49">
        <f>SUM(EO32:EO33)</f>
        <v>6</v>
      </c>
      <c r="EP34" s="49"/>
      <c r="EQ34" s="49">
        <f>SUM(EQ32:EQ33)</f>
        <v>5</v>
      </c>
      <c r="ER34" s="49"/>
      <c r="ES34" s="49">
        <f>SUM(ES32:ES33)</f>
        <v>5</v>
      </c>
      <c r="ET34" s="49">
        <f>SUM(ET32:ET33)</f>
        <v>4</v>
      </c>
      <c r="EU34" s="2"/>
      <c r="EV34" s="49">
        <f>SUM(EV32:EV33)</f>
        <v>11</v>
      </c>
      <c r="EW34" s="49"/>
      <c r="EX34" s="49">
        <f>SUM(EX32:EX33)</f>
        <v>12</v>
      </c>
      <c r="EY34" s="49">
        <f>SUM(EY32:EY33)</f>
        <v>14</v>
      </c>
      <c r="EZ34" s="2"/>
      <c r="FA34" s="49">
        <f>SUM(FA32:FA33)</f>
        <v>28.1</v>
      </c>
      <c r="FB34" s="49"/>
      <c r="FC34" s="49">
        <f>SUM(FC32:FC33)</f>
        <v>24</v>
      </c>
      <c r="FD34" s="49">
        <f>SUM(FD32:FD33)</f>
        <v>29.4</v>
      </c>
      <c r="FE34" s="2"/>
      <c r="FF34" s="49">
        <f>SUM(FF32:FF33)</f>
        <v>5</v>
      </c>
      <c r="FG34" s="49"/>
      <c r="FH34" s="49">
        <f>SUM(FH32:FH33)</f>
        <v>5</v>
      </c>
      <c r="FI34" s="49">
        <f>SUM(FI32:FI33)</f>
        <v>4</v>
      </c>
      <c r="FJ34" s="2"/>
      <c r="FK34" s="49">
        <f>SUM(FK32:FK33)</f>
        <v>5.0999999999999996</v>
      </c>
      <c r="FL34" s="49"/>
      <c r="FM34" s="49">
        <f>SUM(FM32:FM33)</f>
        <v>4</v>
      </c>
      <c r="FN34" s="49">
        <f>SUM(FN32:FN33)</f>
        <v>1</v>
      </c>
      <c r="FO34" s="2"/>
      <c r="FP34" s="49">
        <f>SUM(FP32:FP33)</f>
        <v>1</v>
      </c>
      <c r="FQ34" s="49"/>
      <c r="FR34" s="49">
        <f>SUM(FR32:FR33)</f>
        <v>1</v>
      </c>
      <c r="FS34" s="49">
        <f>SUM(FS32:FS33)</f>
        <v>0.35</v>
      </c>
      <c r="FT34" s="2"/>
      <c r="FU34" s="49">
        <f>SUM(FU32:FU33)</f>
        <v>6</v>
      </c>
      <c r="FV34" s="49"/>
      <c r="FW34" s="49">
        <f>SUM(FW32:FW33)</f>
        <v>5</v>
      </c>
      <c r="FX34" s="49">
        <f>SUM(FX32:FX33)</f>
        <v>6</v>
      </c>
      <c r="FY34" s="2"/>
      <c r="FZ34" s="49">
        <f>SUM(FZ32:FZ33)</f>
        <v>11</v>
      </c>
      <c r="GA34" s="49"/>
      <c r="GB34" s="49">
        <f>SUM(GB32:GB33)</f>
        <v>12</v>
      </c>
      <c r="GC34" s="49">
        <f>SUM(GC32:GC33)</f>
        <v>14</v>
      </c>
      <c r="GD34" s="2"/>
      <c r="GE34" s="49">
        <f>SUM(GE32:GE33)</f>
        <v>28.1</v>
      </c>
      <c r="GF34" s="49"/>
      <c r="GG34" s="49">
        <f>SUM(GG32:GG33)</f>
        <v>27</v>
      </c>
      <c r="GH34" s="49">
        <f>SUM(GH32:GH33)</f>
        <v>25.35</v>
      </c>
      <c r="GI34" s="2"/>
      <c r="GJ34" s="49">
        <f>SUM(GJ32:GJ33)</f>
        <v>10</v>
      </c>
      <c r="GK34" s="49"/>
      <c r="GL34" s="49">
        <f>SUM(GL32:GL33)</f>
        <v>8</v>
      </c>
      <c r="GM34" s="49">
        <f>SUM(GM32:GM33)</f>
        <v>13.5</v>
      </c>
      <c r="GN34" s="2"/>
      <c r="GO34" s="49">
        <f>SUM(GO32:GO33)</f>
        <v>0</v>
      </c>
      <c r="GP34" s="49"/>
      <c r="GQ34" s="49">
        <f>SUM(GQ32:GQ33)</f>
        <v>0</v>
      </c>
      <c r="GR34" s="49">
        <f>SUM(GR32:GR33)</f>
        <v>0</v>
      </c>
      <c r="GS34" s="2"/>
      <c r="GT34" s="49">
        <f>SUM(GT32:GT33)</f>
        <v>5.0999999999999996</v>
      </c>
      <c r="GU34" s="49"/>
      <c r="GV34" s="49">
        <f>SUM(GV32:GV33)</f>
        <v>4</v>
      </c>
      <c r="GW34" s="49">
        <f>SUM(GW32:GW33)</f>
        <v>1</v>
      </c>
      <c r="GX34" s="2"/>
      <c r="GY34" s="49">
        <f>SUM(GY32:GY33)</f>
        <v>1</v>
      </c>
      <c r="GZ34" s="49"/>
      <c r="HA34" s="49">
        <f>SUM(HA32:HA33)</f>
        <v>1</v>
      </c>
      <c r="HB34" s="49">
        <f>SUM(HB32:HB33)</f>
        <v>0.35</v>
      </c>
      <c r="HC34" s="2"/>
      <c r="HD34" s="49">
        <f>SUM(HD32:HD33)</f>
        <v>6</v>
      </c>
      <c r="HE34" s="49"/>
      <c r="HF34" s="49">
        <f>SUM(HF32:HF33)</f>
        <v>5</v>
      </c>
      <c r="HG34" s="49">
        <f>SUM(HG32:HG33)</f>
        <v>6</v>
      </c>
      <c r="HH34" s="49"/>
      <c r="HI34" s="49">
        <f>SUM(HI32:HI33)</f>
        <v>1</v>
      </c>
      <c r="HJ34" s="49"/>
      <c r="HK34" s="49">
        <f>SUM(HK32:HK33)</f>
        <v>1</v>
      </c>
      <c r="HL34" s="49">
        <f>SUM(HL32:HL33)</f>
        <v>0</v>
      </c>
      <c r="HM34" s="2"/>
      <c r="HN34" s="49">
        <f>SUM(HN32:HN33)</f>
        <v>5</v>
      </c>
      <c r="HO34" s="49"/>
      <c r="HP34" s="49">
        <f>SUM(HP32:HP33)</f>
        <v>5</v>
      </c>
      <c r="HQ34" s="49">
        <f>SUM(HQ32:HQ33)</f>
        <v>4</v>
      </c>
      <c r="HR34" s="2"/>
      <c r="HS34" s="49">
        <f>SUM(HS32:HS33)</f>
        <v>5.0999999999999996</v>
      </c>
      <c r="HT34" s="49"/>
      <c r="HU34" s="49">
        <f>SUM(HU32:HU33)</f>
        <v>4</v>
      </c>
      <c r="HV34" s="49">
        <f>SUM(HV32:HV33)</f>
        <v>1</v>
      </c>
      <c r="HW34" s="2"/>
      <c r="HX34" s="49">
        <f>SUM(HX32:HX33)</f>
        <v>33.200000000000003</v>
      </c>
      <c r="HY34" s="49"/>
      <c r="HZ34" s="49">
        <f>SUM(HZ32:HZ33)</f>
        <v>27.999999999999996</v>
      </c>
      <c r="IA34" s="49">
        <f>SUM(IA32:IA33)</f>
        <v>25.85</v>
      </c>
      <c r="IB34" s="2"/>
      <c r="IC34" s="49">
        <f>SUM(IC32:IC33)</f>
        <v>0</v>
      </c>
      <c r="ID34" s="49"/>
      <c r="IE34" s="49">
        <f>SUM(IE32:IE33)</f>
        <v>0</v>
      </c>
      <c r="IF34" s="49">
        <f>SUM(IF32:IF33)</f>
        <v>0</v>
      </c>
      <c r="IG34" s="2"/>
      <c r="IH34" s="49">
        <f>SUM(IH32:IH33)</f>
        <v>5.0999999999999996</v>
      </c>
      <c r="II34" s="49"/>
      <c r="IJ34" s="49">
        <f>SUM(IJ32:IJ33)</f>
        <v>4</v>
      </c>
      <c r="IK34" s="49">
        <f>SUM(IK32:IK33)</f>
        <v>1</v>
      </c>
      <c r="IL34" s="2"/>
      <c r="IM34" s="49">
        <f>SUM(IM32:IM33)</f>
        <v>1</v>
      </c>
      <c r="IN34" s="49"/>
      <c r="IO34" s="49">
        <f>SUM(IO32:IO33)</f>
        <v>1</v>
      </c>
      <c r="IP34" s="49">
        <f>SUM(IP32:IP33)</f>
        <v>0.35</v>
      </c>
      <c r="IQ34" s="2"/>
      <c r="IR34" s="49">
        <f>SUM(IR32:IR33)</f>
        <v>6</v>
      </c>
      <c r="IS34" s="49"/>
      <c r="IT34" s="49">
        <f>SUM(IT32:IT33)</f>
        <v>5</v>
      </c>
      <c r="IU34" s="49">
        <f>SUM(IU32:IU33)</f>
        <v>6</v>
      </c>
      <c r="IV34" s="49"/>
      <c r="IW34" s="49">
        <f>SUM(IW32:IW33)</f>
        <v>1</v>
      </c>
      <c r="IX34" s="49"/>
      <c r="IY34" s="49">
        <f>SUM(IY32:IY33)</f>
        <v>1</v>
      </c>
      <c r="IZ34" s="49">
        <f>SUM(IZ32:IZ33)</f>
        <v>0</v>
      </c>
      <c r="JA34" s="2"/>
      <c r="JB34" s="49">
        <f>SUM(JB32:JB33)</f>
        <v>5</v>
      </c>
      <c r="JC34" s="49"/>
      <c r="JD34" s="49">
        <f>SUM(JD32:JD33)</f>
        <v>5</v>
      </c>
      <c r="JE34" s="49">
        <f>SUM(JE32:JE33)</f>
        <v>4</v>
      </c>
      <c r="JF34" s="2"/>
      <c r="JG34" s="49">
        <f>SUM(JG32:JG33)</f>
        <v>5.0999999999999996</v>
      </c>
      <c r="JH34" s="49"/>
      <c r="JI34" s="49">
        <f>SUM(JI32:JI33)</f>
        <v>4</v>
      </c>
      <c r="JJ34" s="49">
        <f>SUM(JJ32:JJ33)</f>
        <v>1</v>
      </c>
      <c r="JK34" s="2"/>
      <c r="JL34" s="49">
        <f>SUM(JL32:JL33)</f>
        <v>1</v>
      </c>
      <c r="JM34" s="49"/>
      <c r="JN34" s="49">
        <f>SUM(JN32:JN33)</f>
        <v>1</v>
      </c>
      <c r="JO34" s="49">
        <f>SUM(JO32:JO33)</f>
        <v>0.35</v>
      </c>
      <c r="JP34" s="2"/>
      <c r="JQ34" s="49">
        <f>SUM(JQ32:JQ33)</f>
        <v>24.2</v>
      </c>
      <c r="JR34" s="49"/>
      <c r="JS34" s="49">
        <f>SUM(JS32:JS33)</f>
        <v>21</v>
      </c>
      <c r="JT34" s="49">
        <f>SUM(JT32:JT33)</f>
        <v>12.700000000000001</v>
      </c>
      <c r="JU34" s="2"/>
      <c r="JV34" s="49">
        <f>SUM(JV32:JV33)</f>
        <v>1</v>
      </c>
      <c r="JW34" s="49"/>
      <c r="JX34" s="49">
        <f>SUM(JX32:JX33)</f>
        <v>0.5</v>
      </c>
      <c r="JY34" s="49">
        <f>SUM(JY32:JY33)</f>
        <v>0.5</v>
      </c>
      <c r="JZ34" s="2"/>
      <c r="KA34" s="49">
        <f>SUM(KA32:KA33)</f>
        <v>0.5</v>
      </c>
      <c r="KB34" s="49"/>
      <c r="KC34" s="49">
        <f>SUM(KC32:KC33)</f>
        <v>0.5</v>
      </c>
      <c r="KD34" s="49">
        <f>SUM(KD32:KD33)</f>
        <v>1.5</v>
      </c>
      <c r="KE34" s="2"/>
      <c r="KF34" s="49">
        <f>SUM(KF32:KF33)</f>
        <v>6</v>
      </c>
      <c r="KG34" s="49"/>
      <c r="KH34" s="49">
        <f>SUM(KH32:KH33)</f>
        <v>5</v>
      </c>
      <c r="KI34" s="49">
        <f>SUM(KI32:KI33)</f>
        <v>6</v>
      </c>
      <c r="KJ34" s="2"/>
      <c r="KK34" s="49">
        <f>SUM(KK32:KK33)</f>
        <v>5.0999999999999996</v>
      </c>
      <c r="KL34" s="49"/>
      <c r="KM34" s="49">
        <f>SUM(KM32:KM33)</f>
        <v>4</v>
      </c>
      <c r="KN34" s="49">
        <f>SUM(KN32:KN33)</f>
        <v>1</v>
      </c>
      <c r="KO34" s="2"/>
      <c r="KP34" s="49">
        <f>SUM(KP32:KP33)</f>
        <v>12.600000000000001</v>
      </c>
      <c r="KQ34" s="49"/>
      <c r="KR34" s="49">
        <f>SUM(KR32:KR33)</f>
        <v>10</v>
      </c>
      <c r="KS34" s="49">
        <f>SUM(KS32:KS33)</f>
        <v>9</v>
      </c>
      <c r="KT34" s="2"/>
      <c r="KU34" s="49">
        <f>SUM(KU32:KU33)</f>
        <v>226.7</v>
      </c>
      <c r="KV34" s="49"/>
      <c r="KW34" s="49">
        <f>SUM(KW32:KW33)</f>
        <v>197.99999999999997</v>
      </c>
      <c r="KX34" s="49">
        <f>SUM(KX32:KX33)</f>
        <v>193.75</v>
      </c>
    </row>
    <row r="35" spans="6:310" x14ac:dyDescent="0.25">
      <c r="F35" s="10" t="s">
        <v>145</v>
      </c>
      <c r="G35" s="47">
        <v>0</v>
      </c>
      <c r="H35" s="48"/>
      <c r="I35" s="48">
        <v>0</v>
      </c>
      <c r="J35" s="47">
        <v>0</v>
      </c>
      <c r="K35" s="2"/>
      <c r="L35" s="47">
        <v>1</v>
      </c>
      <c r="M35" s="48"/>
      <c r="N35" s="48">
        <v>1</v>
      </c>
      <c r="O35" s="47">
        <v>1</v>
      </c>
      <c r="P35" s="2"/>
      <c r="Q35" s="47">
        <v>1</v>
      </c>
      <c r="R35" s="48"/>
      <c r="S35" s="48">
        <v>0.5</v>
      </c>
      <c r="T35" s="47">
        <v>1</v>
      </c>
      <c r="U35" s="2"/>
      <c r="V35" s="47">
        <v>0</v>
      </c>
      <c r="W35" s="48"/>
      <c r="X35" s="48">
        <v>0</v>
      </c>
      <c r="Y35" s="47">
        <v>0.2</v>
      </c>
      <c r="Z35" s="2"/>
      <c r="AA35" s="47">
        <f t="shared" ref="AA35:AD36" si="214">G35+L35+Q35+V35</f>
        <v>2</v>
      </c>
      <c r="AB35" s="48"/>
      <c r="AC35" s="48">
        <f t="shared" si="214"/>
        <v>1.5</v>
      </c>
      <c r="AD35" s="47">
        <f t="shared" si="214"/>
        <v>2.2000000000000002</v>
      </c>
      <c r="AE35" s="2"/>
      <c r="AF35" s="47">
        <v>0</v>
      </c>
      <c r="AG35" s="48"/>
      <c r="AH35" s="48">
        <v>0</v>
      </c>
      <c r="AI35" s="47">
        <v>0</v>
      </c>
      <c r="AJ35" s="2"/>
      <c r="AK35" s="47">
        <v>0.2</v>
      </c>
      <c r="AL35" s="48"/>
      <c r="AM35" s="48">
        <v>0.1</v>
      </c>
      <c r="AN35" s="47">
        <v>0</v>
      </c>
      <c r="AO35" s="2"/>
      <c r="AP35" s="47">
        <v>0.3</v>
      </c>
      <c r="AQ35" s="48"/>
      <c r="AR35" s="48">
        <v>0</v>
      </c>
      <c r="AS35" s="47">
        <v>0.1</v>
      </c>
      <c r="AT35" s="2"/>
      <c r="AU35" s="47">
        <v>0</v>
      </c>
      <c r="AV35" s="48"/>
      <c r="AW35" s="48">
        <v>0</v>
      </c>
      <c r="AX35" s="47">
        <v>0</v>
      </c>
      <c r="AY35" s="2"/>
      <c r="AZ35" s="47">
        <v>0</v>
      </c>
      <c r="BA35" s="48"/>
      <c r="BB35" s="48">
        <v>0</v>
      </c>
      <c r="BC35" s="47">
        <v>0</v>
      </c>
      <c r="BD35" s="2"/>
      <c r="BE35" s="47">
        <f t="shared" ref="BE35:BH36" si="215">AF35+AK35+AP35+AZ35+AU35</f>
        <v>0.5</v>
      </c>
      <c r="BF35" s="48"/>
      <c r="BG35" s="48">
        <f t="shared" si="215"/>
        <v>0.1</v>
      </c>
      <c r="BH35" s="47">
        <f t="shared" si="215"/>
        <v>0.1</v>
      </c>
      <c r="BI35" s="2"/>
      <c r="BJ35" s="47">
        <v>0</v>
      </c>
      <c r="BK35" s="48"/>
      <c r="BL35" s="48">
        <v>0</v>
      </c>
      <c r="BM35" s="47">
        <v>0</v>
      </c>
      <c r="BN35" s="2"/>
      <c r="BO35" s="47">
        <v>0.5</v>
      </c>
      <c r="BP35" s="48"/>
      <c r="BQ35" s="48">
        <v>0.5</v>
      </c>
      <c r="BR35" s="47">
        <v>0.5</v>
      </c>
      <c r="BS35" s="2"/>
      <c r="BT35" s="47">
        <v>1</v>
      </c>
      <c r="BU35" s="48"/>
      <c r="BV35" s="48">
        <v>0.5</v>
      </c>
      <c r="BW35" s="47">
        <v>1</v>
      </c>
      <c r="BX35" s="47"/>
      <c r="BY35" s="47">
        <v>0</v>
      </c>
      <c r="BZ35" s="48"/>
      <c r="CA35" s="48">
        <v>0</v>
      </c>
      <c r="CB35" s="47">
        <v>0</v>
      </c>
      <c r="CC35" s="2"/>
      <c r="CD35" s="47">
        <v>1</v>
      </c>
      <c r="CE35" s="48"/>
      <c r="CF35" s="48">
        <v>1</v>
      </c>
      <c r="CG35" s="47">
        <v>1</v>
      </c>
      <c r="CH35" s="2"/>
      <c r="CI35" s="47">
        <v>0</v>
      </c>
      <c r="CJ35" s="48"/>
      <c r="CK35" s="48">
        <v>0</v>
      </c>
      <c r="CL35" s="47">
        <v>0</v>
      </c>
      <c r="CM35" s="2"/>
      <c r="CN35" s="47">
        <v>0.5</v>
      </c>
      <c r="CO35" s="48"/>
      <c r="CP35" s="48">
        <v>0.1</v>
      </c>
      <c r="CQ35" s="47">
        <v>0.3</v>
      </c>
      <c r="CR35" s="2"/>
      <c r="CS35" s="47">
        <v>1</v>
      </c>
      <c r="CT35" s="48"/>
      <c r="CU35" s="48">
        <v>0.5</v>
      </c>
      <c r="CV35" s="47">
        <v>1</v>
      </c>
      <c r="CW35" s="47"/>
      <c r="CX35" s="47">
        <v>1</v>
      </c>
      <c r="CY35" s="48"/>
      <c r="CZ35" s="48">
        <v>1</v>
      </c>
      <c r="DA35" s="47">
        <v>1</v>
      </c>
      <c r="DB35" s="2"/>
      <c r="DC35" s="47">
        <v>1</v>
      </c>
      <c r="DD35" s="48"/>
      <c r="DE35" s="48">
        <v>1</v>
      </c>
      <c r="DF35" s="47">
        <v>1</v>
      </c>
      <c r="DG35" s="2"/>
      <c r="DH35" s="47">
        <v>0</v>
      </c>
      <c r="DI35" s="48"/>
      <c r="DJ35" s="48">
        <v>0</v>
      </c>
      <c r="DK35" s="47">
        <v>0</v>
      </c>
      <c r="DL35" s="2"/>
      <c r="DM35" s="47">
        <v>0</v>
      </c>
      <c r="DN35" s="48"/>
      <c r="DO35" s="48">
        <v>0</v>
      </c>
      <c r="DP35" s="47">
        <v>0.2</v>
      </c>
      <c r="DQ35" s="2"/>
      <c r="DR35" s="47">
        <f t="shared" ref="DR35:DU36" si="216">BJ35+BO35+CI35+DM35+BT35+CD35+BY35+DH35+DC35+CS35+CN35+CX35</f>
        <v>6</v>
      </c>
      <c r="DS35" s="47"/>
      <c r="DT35" s="47">
        <f t="shared" si="216"/>
        <v>4.5999999999999996</v>
      </c>
      <c r="DU35" s="47">
        <f t="shared" si="216"/>
        <v>6</v>
      </c>
      <c r="DV35" s="2"/>
      <c r="DW35" s="47">
        <v>0</v>
      </c>
      <c r="DX35" s="48"/>
      <c r="DY35" s="48">
        <v>0</v>
      </c>
      <c r="DZ35" s="47">
        <v>0</v>
      </c>
      <c r="EA35" s="2"/>
      <c r="EB35" s="47">
        <v>0.2</v>
      </c>
      <c r="EC35" s="48"/>
      <c r="ED35" s="48">
        <v>0.1</v>
      </c>
      <c r="EE35" s="47">
        <v>0</v>
      </c>
      <c r="EF35" s="2"/>
      <c r="EG35" s="47">
        <v>0.3</v>
      </c>
      <c r="EH35" s="48"/>
      <c r="EI35" s="48">
        <v>0</v>
      </c>
      <c r="EJ35" s="47">
        <v>0.1</v>
      </c>
      <c r="EK35" s="2"/>
      <c r="EL35" s="47">
        <v>1</v>
      </c>
      <c r="EM35" s="48"/>
      <c r="EN35" s="48">
        <v>0.5</v>
      </c>
      <c r="EO35" s="47">
        <v>1</v>
      </c>
      <c r="EP35" s="47"/>
      <c r="EQ35" s="47">
        <v>1</v>
      </c>
      <c r="ER35" s="48"/>
      <c r="ES35" s="48">
        <v>1</v>
      </c>
      <c r="ET35" s="47">
        <v>1</v>
      </c>
      <c r="EU35" s="2"/>
      <c r="EV35" s="47">
        <v>1</v>
      </c>
      <c r="EW35" s="48"/>
      <c r="EX35" s="48">
        <v>1</v>
      </c>
      <c r="EY35" s="47">
        <v>1</v>
      </c>
      <c r="EZ35" s="2"/>
      <c r="FA35" s="47">
        <f t="shared" ref="FA35:FD36" si="217">DW35+EB35+EQ35+EV35+EG35+EL35</f>
        <v>3.5</v>
      </c>
      <c r="FB35" s="47"/>
      <c r="FC35" s="47">
        <f t="shared" si="217"/>
        <v>2.6</v>
      </c>
      <c r="FD35" s="47">
        <f t="shared" si="217"/>
        <v>3.1</v>
      </c>
      <c r="FE35" s="2"/>
      <c r="FF35" s="47">
        <v>1</v>
      </c>
      <c r="FG35" s="48"/>
      <c r="FH35" s="48">
        <v>1</v>
      </c>
      <c r="FI35" s="47">
        <v>1</v>
      </c>
      <c r="FJ35" s="2"/>
      <c r="FK35" s="47">
        <v>0</v>
      </c>
      <c r="FL35" s="48"/>
      <c r="FM35" s="48">
        <v>0</v>
      </c>
      <c r="FN35" s="47">
        <v>0</v>
      </c>
      <c r="FO35" s="2"/>
      <c r="FP35" s="47">
        <v>0</v>
      </c>
      <c r="FQ35" s="48"/>
      <c r="FR35" s="48">
        <v>0</v>
      </c>
      <c r="FS35" s="47">
        <v>0</v>
      </c>
      <c r="FT35" s="2"/>
      <c r="FU35" s="47">
        <v>1</v>
      </c>
      <c r="FV35" s="48"/>
      <c r="FW35" s="48">
        <v>0.5</v>
      </c>
      <c r="FX35" s="47">
        <v>1</v>
      </c>
      <c r="FY35" s="2"/>
      <c r="FZ35" s="47">
        <v>1</v>
      </c>
      <c r="GA35" s="48"/>
      <c r="GB35" s="48">
        <v>1</v>
      </c>
      <c r="GC35" s="47">
        <v>1</v>
      </c>
      <c r="GD35" s="2"/>
      <c r="GE35" s="47">
        <f t="shared" ref="GE35:GH36" si="218">FF35+FK35+FP35+FZ35+FU35</f>
        <v>3</v>
      </c>
      <c r="GF35" s="48"/>
      <c r="GG35" s="48">
        <f t="shared" si="218"/>
        <v>2.5</v>
      </c>
      <c r="GH35" s="47">
        <f t="shared" si="218"/>
        <v>3</v>
      </c>
      <c r="GI35" s="2"/>
      <c r="GJ35" s="47">
        <v>0</v>
      </c>
      <c r="GK35" s="48"/>
      <c r="GL35" s="48">
        <v>0</v>
      </c>
      <c r="GM35" s="47">
        <v>0.2</v>
      </c>
      <c r="GN35" s="2"/>
      <c r="GO35" s="47">
        <v>0</v>
      </c>
      <c r="GP35" s="48"/>
      <c r="GQ35" s="48">
        <v>0</v>
      </c>
      <c r="GR35" s="47">
        <v>0</v>
      </c>
      <c r="GS35" s="2"/>
      <c r="GT35" s="47">
        <v>0</v>
      </c>
      <c r="GU35" s="48"/>
      <c r="GV35" s="48">
        <v>0</v>
      </c>
      <c r="GW35" s="47">
        <v>0</v>
      </c>
      <c r="GX35" s="2"/>
      <c r="GY35" s="47">
        <v>0</v>
      </c>
      <c r="GZ35" s="48"/>
      <c r="HA35" s="48">
        <v>0</v>
      </c>
      <c r="HB35" s="47">
        <v>0</v>
      </c>
      <c r="HC35" s="2"/>
      <c r="HD35" s="47">
        <v>1</v>
      </c>
      <c r="HE35" s="48"/>
      <c r="HF35" s="48">
        <v>0.5</v>
      </c>
      <c r="HG35" s="47">
        <v>1</v>
      </c>
      <c r="HH35" s="47"/>
      <c r="HI35" s="47">
        <v>0</v>
      </c>
      <c r="HJ35" s="48"/>
      <c r="HK35" s="48">
        <v>0</v>
      </c>
      <c r="HL35" s="47">
        <v>0</v>
      </c>
      <c r="HM35" s="2"/>
      <c r="HN35" s="47">
        <v>1</v>
      </c>
      <c r="HO35" s="48"/>
      <c r="HP35" s="48">
        <v>1</v>
      </c>
      <c r="HQ35" s="47">
        <v>1</v>
      </c>
      <c r="HR35" s="2"/>
      <c r="HS35" s="47">
        <v>0</v>
      </c>
      <c r="HT35" s="48"/>
      <c r="HU35" s="48">
        <v>0</v>
      </c>
      <c r="HV35" s="47">
        <v>0</v>
      </c>
      <c r="HW35" s="2"/>
      <c r="HX35" s="47">
        <f t="shared" ref="HX35:IA36" si="219">GJ35+GY35+HD35+GO35+GT35+HS35+HI35+HN35</f>
        <v>2</v>
      </c>
      <c r="HY35" s="47"/>
      <c r="HZ35" s="47">
        <f t="shared" si="219"/>
        <v>1.5</v>
      </c>
      <c r="IA35" s="47">
        <f t="shared" si="219"/>
        <v>2.2000000000000002</v>
      </c>
      <c r="IB35" s="2"/>
      <c r="IC35" s="47">
        <v>0</v>
      </c>
      <c r="ID35" s="48"/>
      <c r="IE35" s="48">
        <v>0</v>
      </c>
      <c r="IF35" s="48">
        <v>0</v>
      </c>
      <c r="IG35" s="2"/>
      <c r="IH35" s="47">
        <v>0</v>
      </c>
      <c r="II35" s="48"/>
      <c r="IJ35" s="48">
        <v>0</v>
      </c>
      <c r="IK35" s="47">
        <v>0</v>
      </c>
      <c r="IL35" s="2"/>
      <c r="IM35" s="47">
        <v>0</v>
      </c>
      <c r="IN35" s="48"/>
      <c r="IO35" s="48">
        <v>0</v>
      </c>
      <c r="IP35" s="47">
        <v>0</v>
      </c>
      <c r="IQ35" s="2"/>
      <c r="IR35" s="47">
        <v>1</v>
      </c>
      <c r="IS35" s="48"/>
      <c r="IT35" s="48">
        <v>0.5</v>
      </c>
      <c r="IU35" s="47">
        <v>1</v>
      </c>
      <c r="IV35" s="47"/>
      <c r="IW35" s="47">
        <v>0</v>
      </c>
      <c r="IX35" s="48"/>
      <c r="IY35" s="48">
        <v>0</v>
      </c>
      <c r="IZ35" s="47">
        <v>0</v>
      </c>
      <c r="JA35" s="2"/>
      <c r="JB35" s="47">
        <v>1</v>
      </c>
      <c r="JC35" s="48"/>
      <c r="JD35" s="48">
        <v>1</v>
      </c>
      <c r="JE35" s="47">
        <v>1</v>
      </c>
      <c r="JF35" s="2"/>
      <c r="JG35" s="47">
        <v>0</v>
      </c>
      <c r="JH35" s="48"/>
      <c r="JI35" s="48">
        <v>0</v>
      </c>
      <c r="JJ35" s="47">
        <v>0</v>
      </c>
      <c r="JK35" s="2"/>
      <c r="JL35" s="47">
        <v>0</v>
      </c>
      <c r="JM35" s="48"/>
      <c r="JN35" s="48">
        <v>0</v>
      </c>
      <c r="JO35" s="47">
        <v>0</v>
      </c>
      <c r="JP35" s="2"/>
      <c r="JQ35" s="47">
        <f t="shared" ref="JQ35:JT36" si="220">IC35+JB35+JL35+IR35+IW35+JG35+IH35+IM35</f>
        <v>2</v>
      </c>
      <c r="JR35" s="47"/>
      <c r="JS35" s="47">
        <f t="shared" si="220"/>
        <v>1.5</v>
      </c>
      <c r="JT35" s="47">
        <f t="shared" si="220"/>
        <v>2</v>
      </c>
      <c r="JU35" s="2"/>
      <c r="JV35" s="47">
        <v>0.1</v>
      </c>
      <c r="JW35" s="48"/>
      <c r="JX35" s="48">
        <v>0</v>
      </c>
      <c r="JY35" s="47">
        <v>0.5</v>
      </c>
      <c r="JZ35" s="2"/>
      <c r="KA35" s="47">
        <v>0</v>
      </c>
      <c r="KB35" s="48"/>
      <c r="KC35" s="48">
        <v>0</v>
      </c>
      <c r="KD35" s="47">
        <v>0</v>
      </c>
      <c r="KE35" s="2"/>
      <c r="KF35" s="47">
        <v>1</v>
      </c>
      <c r="KG35" s="48"/>
      <c r="KH35" s="48">
        <v>0.5</v>
      </c>
      <c r="KI35" s="47">
        <v>1</v>
      </c>
      <c r="KJ35" s="2"/>
      <c r="KK35" s="47">
        <v>0</v>
      </c>
      <c r="KL35" s="48"/>
      <c r="KM35" s="48">
        <v>0</v>
      </c>
      <c r="KN35" s="47">
        <v>0</v>
      </c>
      <c r="KO35" s="2"/>
      <c r="KP35" s="47">
        <f t="shared" ref="KP35:KS36" si="221">JV35+KA35+KF35+KK35</f>
        <v>1.1000000000000001</v>
      </c>
      <c r="KQ35" s="47"/>
      <c r="KR35" s="47">
        <f t="shared" si="221"/>
        <v>0.5</v>
      </c>
      <c r="KS35" s="47">
        <f t="shared" si="221"/>
        <v>1.5</v>
      </c>
      <c r="KT35" s="2"/>
      <c r="KU35" s="47">
        <f t="shared" ref="KU35:KX36" si="222">AA35+BE35+DR35+FA35+GE35+HX35+JQ35+KP35</f>
        <v>20.100000000000001</v>
      </c>
      <c r="KV35" s="47"/>
      <c r="KW35" s="47">
        <f t="shared" si="222"/>
        <v>14.799999999999999</v>
      </c>
      <c r="KX35" s="47">
        <f t="shared" si="222"/>
        <v>20.100000000000001</v>
      </c>
    </row>
    <row r="36" spans="6:310" x14ac:dyDescent="0.25">
      <c r="F36" s="10" t="s">
        <v>146</v>
      </c>
      <c r="G36" s="47">
        <v>0</v>
      </c>
      <c r="H36" s="48"/>
      <c r="I36" s="48">
        <v>0</v>
      </c>
      <c r="J36" s="47">
        <v>0</v>
      </c>
      <c r="K36" s="2"/>
      <c r="L36" s="47">
        <v>15</v>
      </c>
      <c r="M36" s="48"/>
      <c r="N36" s="48">
        <v>7</v>
      </c>
      <c r="O36" s="47">
        <v>10</v>
      </c>
      <c r="P36" s="2"/>
      <c r="Q36" s="47">
        <v>5</v>
      </c>
      <c r="R36" s="48"/>
      <c r="S36" s="48">
        <v>4.5</v>
      </c>
      <c r="T36" s="47">
        <v>4</v>
      </c>
      <c r="U36" s="2"/>
      <c r="V36" s="47">
        <v>12</v>
      </c>
      <c r="W36" s="48"/>
      <c r="X36" s="48">
        <v>10</v>
      </c>
      <c r="Y36" s="47">
        <v>12</v>
      </c>
      <c r="Z36" s="2"/>
      <c r="AA36" s="47">
        <f t="shared" si="214"/>
        <v>32</v>
      </c>
      <c r="AB36" s="48"/>
      <c r="AC36" s="48">
        <f t="shared" si="214"/>
        <v>21.5</v>
      </c>
      <c r="AD36" s="47">
        <f t="shared" si="214"/>
        <v>26</v>
      </c>
      <c r="AE36" s="2"/>
      <c r="AF36" s="47">
        <v>0</v>
      </c>
      <c r="AG36" s="48"/>
      <c r="AH36" s="48">
        <v>0</v>
      </c>
      <c r="AI36" s="47">
        <v>0</v>
      </c>
      <c r="AJ36" s="2"/>
      <c r="AK36" s="47">
        <v>2.8</v>
      </c>
      <c r="AL36" s="48"/>
      <c r="AM36" s="48">
        <v>1.9</v>
      </c>
      <c r="AN36" s="47">
        <v>3</v>
      </c>
      <c r="AO36" s="2"/>
      <c r="AP36" s="47">
        <v>1</v>
      </c>
      <c r="AQ36" s="48"/>
      <c r="AR36" s="48">
        <v>2</v>
      </c>
      <c r="AS36" s="47">
        <v>2.9</v>
      </c>
      <c r="AT36" s="2"/>
      <c r="AU36" s="47">
        <v>0</v>
      </c>
      <c r="AV36" s="48"/>
      <c r="AW36" s="48">
        <v>0</v>
      </c>
      <c r="AX36" s="47">
        <v>0</v>
      </c>
      <c r="AY36" s="2"/>
      <c r="AZ36" s="47">
        <v>0</v>
      </c>
      <c r="BA36" s="48"/>
      <c r="BB36" s="48">
        <v>0</v>
      </c>
      <c r="BC36" s="47">
        <v>0</v>
      </c>
      <c r="BD36" s="2"/>
      <c r="BE36" s="47">
        <f t="shared" si="215"/>
        <v>3.8</v>
      </c>
      <c r="BF36" s="48"/>
      <c r="BG36" s="48">
        <f t="shared" si="215"/>
        <v>3.9</v>
      </c>
      <c r="BH36" s="47">
        <f t="shared" si="215"/>
        <v>5.9</v>
      </c>
      <c r="BI36" s="2"/>
      <c r="BJ36" s="47">
        <v>0</v>
      </c>
      <c r="BK36" s="48"/>
      <c r="BL36" s="48">
        <v>0</v>
      </c>
      <c r="BM36" s="47">
        <v>0</v>
      </c>
      <c r="BN36" s="2"/>
      <c r="BO36" s="47">
        <v>10</v>
      </c>
      <c r="BP36" s="48"/>
      <c r="BQ36" s="48">
        <v>3.5</v>
      </c>
      <c r="BR36" s="47">
        <v>3</v>
      </c>
      <c r="BS36" s="2"/>
      <c r="BT36" s="47">
        <v>5</v>
      </c>
      <c r="BU36" s="48"/>
      <c r="BV36" s="48">
        <v>4.5</v>
      </c>
      <c r="BW36" s="47">
        <v>4</v>
      </c>
      <c r="BX36" s="47"/>
      <c r="BY36" s="47">
        <v>0</v>
      </c>
      <c r="BZ36" s="48"/>
      <c r="CA36" s="48">
        <v>0</v>
      </c>
      <c r="CB36" s="47">
        <v>0</v>
      </c>
      <c r="CC36" s="2"/>
      <c r="CD36" s="47">
        <v>3</v>
      </c>
      <c r="CE36" s="48"/>
      <c r="CF36" s="48">
        <v>1</v>
      </c>
      <c r="CG36" s="47">
        <v>1</v>
      </c>
      <c r="CH36" s="2"/>
      <c r="CI36" s="47">
        <v>0</v>
      </c>
      <c r="CJ36" s="48"/>
      <c r="CK36" s="48">
        <v>0</v>
      </c>
      <c r="CL36" s="47">
        <v>0</v>
      </c>
      <c r="CM36" s="2"/>
      <c r="CN36" s="47">
        <v>2</v>
      </c>
      <c r="CO36" s="48"/>
      <c r="CP36" s="48">
        <v>2</v>
      </c>
      <c r="CQ36" s="47">
        <v>2.2000000000000002</v>
      </c>
      <c r="CR36" s="2"/>
      <c r="CS36" s="47">
        <v>5</v>
      </c>
      <c r="CT36" s="48"/>
      <c r="CU36" s="48">
        <v>4.5</v>
      </c>
      <c r="CV36" s="47">
        <v>4</v>
      </c>
      <c r="CW36" s="47"/>
      <c r="CX36" s="47">
        <v>3</v>
      </c>
      <c r="CY36" s="48"/>
      <c r="CZ36" s="48">
        <v>1</v>
      </c>
      <c r="DA36" s="47">
        <v>1</v>
      </c>
      <c r="DB36" s="2"/>
      <c r="DC36" s="47">
        <v>15</v>
      </c>
      <c r="DD36" s="48"/>
      <c r="DE36" s="48">
        <v>7</v>
      </c>
      <c r="DF36" s="47">
        <v>10</v>
      </c>
      <c r="DG36" s="2"/>
      <c r="DH36" s="47">
        <v>0</v>
      </c>
      <c r="DI36" s="48"/>
      <c r="DJ36" s="48">
        <v>0</v>
      </c>
      <c r="DK36" s="47">
        <v>0</v>
      </c>
      <c r="DL36" s="2"/>
      <c r="DM36" s="47">
        <v>12</v>
      </c>
      <c r="DN36" s="48"/>
      <c r="DO36" s="48">
        <v>10</v>
      </c>
      <c r="DP36" s="47">
        <v>12</v>
      </c>
      <c r="DQ36" s="2"/>
      <c r="DR36" s="47">
        <f t="shared" si="216"/>
        <v>55</v>
      </c>
      <c r="DS36" s="47"/>
      <c r="DT36" s="47">
        <f t="shared" si="216"/>
        <v>33.5</v>
      </c>
      <c r="DU36" s="47">
        <f t="shared" si="216"/>
        <v>37.200000000000003</v>
      </c>
      <c r="DV36" s="2"/>
      <c r="DW36" s="47">
        <v>0</v>
      </c>
      <c r="DX36" s="48"/>
      <c r="DY36" s="48">
        <v>0</v>
      </c>
      <c r="DZ36" s="47">
        <v>0</v>
      </c>
      <c r="EA36" s="2"/>
      <c r="EB36" s="47">
        <v>2.8</v>
      </c>
      <c r="EC36" s="48"/>
      <c r="ED36" s="48">
        <v>1.9</v>
      </c>
      <c r="EE36" s="47">
        <v>3</v>
      </c>
      <c r="EF36" s="2"/>
      <c r="EG36" s="47">
        <v>1</v>
      </c>
      <c r="EH36" s="48"/>
      <c r="EI36" s="48">
        <v>2</v>
      </c>
      <c r="EJ36" s="47">
        <v>2.9</v>
      </c>
      <c r="EK36" s="2"/>
      <c r="EL36" s="47">
        <v>5</v>
      </c>
      <c r="EM36" s="48"/>
      <c r="EN36" s="48">
        <v>4.5</v>
      </c>
      <c r="EO36" s="47">
        <v>4</v>
      </c>
      <c r="EP36" s="47"/>
      <c r="EQ36" s="47">
        <v>3</v>
      </c>
      <c r="ER36" s="48"/>
      <c r="ES36" s="48">
        <v>1</v>
      </c>
      <c r="ET36" s="47">
        <v>1</v>
      </c>
      <c r="EU36" s="2"/>
      <c r="EV36" s="47">
        <v>15</v>
      </c>
      <c r="EW36" s="48"/>
      <c r="EX36" s="48">
        <v>7</v>
      </c>
      <c r="EY36" s="47">
        <v>10</v>
      </c>
      <c r="EZ36" s="2"/>
      <c r="FA36" s="47">
        <f t="shared" si="217"/>
        <v>26.8</v>
      </c>
      <c r="FB36" s="47"/>
      <c r="FC36" s="47">
        <f t="shared" si="217"/>
        <v>16.399999999999999</v>
      </c>
      <c r="FD36" s="47">
        <f t="shared" si="217"/>
        <v>20.9</v>
      </c>
      <c r="FE36" s="2"/>
      <c r="FF36" s="47">
        <v>3</v>
      </c>
      <c r="FG36" s="48"/>
      <c r="FH36" s="48">
        <v>1</v>
      </c>
      <c r="FI36" s="47">
        <v>1</v>
      </c>
      <c r="FJ36" s="2"/>
      <c r="FK36" s="47">
        <v>0</v>
      </c>
      <c r="FL36" s="48"/>
      <c r="FM36" s="48">
        <v>0</v>
      </c>
      <c r="FN36" s="47">
        <v>0</v>
      </c>
      <c r="FO36" s="2"/>
      <c r="FP36" s="47">
        <v>0</v>
      </c>
      <c r="FQ36" s="48"/>
      <c r="FR36" s="48">
        <v>0</v>
      </c>
      <c r="FS36" s="47">
        <v>0</v>
      </c>
      <c r="FT36" s="2"/>
      <c r="FU36" s="47">
        <v>5</v>
      </c>
      <c r="FV36" s="48"/>
      <c r="FW36" s="48">
        <v>4.5</v>
      </c>
      <c r="FX36" s="47">
        <v>4</v>
      </c>
      <c r="FY36" s="2"/>
      <c r="FZ36" s="47">
        <v>15</v>
      </c>
      <c r="GA36" s="48"/>
      <c r="GB36" s="48">
        <v>7</v>
      </c>
      <c r="GC36" s="47">
        <v>10</v>
      </c>
      <c r="GD36" s="2"/>
      <c r="GE36" s="47">
        <f t="shared" si="218"/>
        <v>23</v>
      </c>
      <c r="GF36" s="48"/>
      <c r="GG36" s="48">
        <f t="shared" si="218"/>
        <v>12.5</v>
      </c>
      <c r="GH36" s="47">
        <f t="shared" si="218"/>
        <v>15</v>
      </c>
      <c r="GI36" s="2"/>
      <c r="GJ36" s="47">
        <v>12</v>
      </c>
      <c r="GK36" s="48"/>
      <c r="GL36" s="48">
        <v>10</v>
      </c>
      <c r="GM36" s="47">
        <v>12</v>
      </c>
      <c r="GN36" s="2"/>
      <c r="GO36" s="47">
        <v>0</v>
      </c>
      <c r="GP36" s="48"/>
      <c r="GQ36" s="48">
        <v>0</v>
      </c>
      <c r="GR36" s="47">
        <v>0</v>
      </c>
      <c r="GS36" s="2"/>
      <c r="GT36" s="47">
        <v>0</v>
      </c>
      <c r="GU36" s="48"/>
      <c r="GV36" s="48">
        <v>0</v>
      </c>
      <c r="GW36" s="47">
        <v>0</v>
      </c>
      <c r="GX36" s="2"/>
      <c r="GY36" s="47">
        <v>0</v>
      </c>
      <c r="GZ36" s="48"/>
      <c r="HA36" s="48">
        <v>0</v>
      </c>
      <c r="HB36" s="47">
        <v>0</v>
      </c>
      <c r="HC36" s="2"/>
      <c r="HD36" s="47">
        <v>5</v>
      </c>
      <c r="HE36" s="48"/>
      <c r="HF36" s="48">
        <v>4.5</v>
      </c>
      <c r="HG36" s="47">
        <v>4</v>
      </c>
      <c r="HH36" s="47"/>
      <c r="HI36" s="47">
        <v>0</v>
      </c>
      <c r="HJ36" s="48"/>
      <c r="HK36" s="48">
        <v>0</v>
      </c>
      <c r="HL36" s="47">
        <v>0</v>
      </c>
      <c r="HM36" s="2"/>
      <c r="HN36" s="47">
        <v>3</v>
      </c>
      <c r="HO36" s="48"/>
      <c r="HP36" s="48">
        <v>1</v>
      </c>
      <c r="HQ36" s="47">
        <v>1</v>
      </c>
      <c r="HR36" s="2"/>
      <c r="HS36" s="47">
        <v>0</v>
      </c>
      <c r="HT36" s="48"/>
      <c r="HU36" s="48">
        <v>0</v>
      </c>
      <c r="HV36" s="47">
        <v>0</v>
      </c>
      <c r="HW36" s="2"/>
      <c r="HX36" s="47">
        <f t="shared" si="219"/>
        <v>20</v>
      </c>
      <c r="HY36" s="47"/>
      <c r="HZ36" s="47">
        <f t="shared" si="219"/>
        <v>15.5</v>
      </c>
      <c r="IA36" s="47">
        <f t="shared" si="219"/>
        <v>17</v>
      </c>
      <c r="IB36" s="2"/>
      <c r="IC36" s="47">
        <v>0</v>
      </c>
      <c r="ID36" s="48"/>
      <c r="IE36" s="48">
        <v>0</v>
      </c>
      <c r="IF36" s="48">
        <v>0</v>
      </c>
      <c r="IG36" s="2"/>
      <c r="IH36" s="47">
        <v>0</v>
      </c>
      <c r="II36" s="48"/>
      <c r="IJ36" s="48">
        <v>0</v>
      </c>
      <c r="IK36" s="47">
        <v>0</v>
      </c>
      <c r="IL36" s="2"/>
      <c r="IM36" s="47">
        <v>0</v>
      </c>
      <c r="IN36" s="48"/>
      <c r="IO36" s="48">
        <v>0</v>
      </c>
      <c r="IP36" s="47">
        <v>0</v>
      </c>
      <c r="IQ36" s="2"/>
      <c r="IR36" s="47">
        <v>5</v>
      </c>
      <c r="IS36" s="48"/>
      <c r="IT36" s="48">
        <v>4.5</v>
      </c>
      <c r="IU36" s="47">
        <v>4</v>
      </c>
      <c r="IV36" s="47"/>
      <c r="IW36" s="47">
        <v>0</v>
      </c>
      <c r="IX36" s="48"/>
      <c r="IY36" s="48">
        <v>0</v>
      </c>
      <c r="IZ36" s="47">
        <v>0</v>
      </c>
      <c r="JA36" s="2"/>
      <c r="JB36" s="47">
        <v>3</v>
      </c>
      <c r="JC36" s="48"/>
      <c r="JD36" s="48">
        <v>1</v>
      </c>
      <c r="JE36" s="47">
        <v>1</v>
      </c>
      <c r="JF36" s="2"/>
      <c r="JG36" s="47">
        <v>0</v>
      </c>
      <c r="JH36" s="48"/>
      <c r="JI36" s="48">
        <v>0</v>
      </c>
      <c r="JJ36" s="47">
        <v>0</v>
      </c>
      <c r="JK36" s="2"/>
      <c r="JL36" s="47">
        <v>0</v>
      </c>
      <c r="JM36" s="48"/>
      <c r="JN36" s="48">
        <v>0</v>
      </c>
      <c r="JO36" s="47">
        <v>0</v>
      </c>
      <c r="JP36" s="2"/>
      <c r="JQ36" s="47">
        <f t="shared" si="220"/>
        <v>8</v>
      </c>
      <c r="JR36" s="47"/>
      <c r="JS36" s="47">
        <f t="shared" si="220"/>
        <v>5.5</v>
      </c>
      <c r="JT36" s="47">
        <f t="shared" si="220"/>
        <v>5</v>
      </c>
      <c r="JU36" s="2"/>
      <c r="JV36" s="47">
        <v>1.9</v>
      </c>
      <c r="JW36" s="48"/>
      <c r="JX36" s="48">
        <v>1</v>
      </c>
      <c r="JY36" s="47">
        <v>1</v>
      </c>
      <c r="JZ36" s="2"/>
      <c r="KA36" s="47">
        <v>0</v>
      </c>
      <c r="KB36" s="48"/>
      <c r="KC36" s="48">
        <v>0</v>
      </c>
      <c r="KD36" s="47">
        <v>0</v>
      </c>
      <c r="KE36" s="2"/>
      <c r="KF36" s="47">
        <v>5</v>
      </c>
      <c r="KG36" s="48"/>
      <c r="KH36" s="48">
        <v>4.5</v>
      </c>
      <c r="KI36" s="47">
        <v>4</v>
      </c>
      <c r="KJ36" s="2"/>
      <c r="KK36" s="47">
        <v>0</v>
      </c>
      <c r="KL36" s="48"/>
      <c r="KM36" s="48">
        <v>0</v>
      </c>
      <c r="KN36" s="47">
        <v>0</v>
      </c>
      <c r="KO36" s="2"/>
      <c r="KP36" s="47">
        <f t="shared" si="221"/>
        <v>6.9</v>
      </c>
      <c r="KQ36" s="47"/>
      <c r="KR36" s="47">
        <f t="shared" si="221"/>
        <v>5.5</v>
      </c>
      <c r="KS36" s="47">
        <f t="shared" si="221"/>
        <v>5</v>
      </c>
      <c r="KT36" s="2"/>
      <c r="KU36" s="47">
        <f t="shared" si="222"/>
        <v>175.5</v>
      </c>
      <c r="KV36" s="47"/>
      <c r="KW36" s="47">
        <f t="shared" si="222"/>
        <v>114.3</v>
      </c>
      <c r="KX36" s="47">
        <f t="shared" si="222"/>
        <v>132</v>
      </c>
    </row>
    <row r="37" spans="6:310" ht="15.75" x14ac:dyDescent="0.25">
      <c r="F37" s="44" t="s">
        <v>147</v>
      </c>
      <c r="G37" s="49">
        <f>SUM(G35:G36)</f>
        <v>0</v>
      </c>
      <c r="H37" s="49"/>
      <c r="I37" s="49">
        <f>SUM(I35:I36)</f>
        <v>0</v>
      </c>
      <c r="J37" s="49">
        <f>SUM(J35:J36)</f>
        <v>0</v>
      </c>
      <c r="K37" s="2"/>
      <c r="L37" s="49">
        <f>SUM(L35:L36)</f>
        <v>16</v>
      </c>
      <c r="M37" s="49"/>
      <c r="N37" s="49">
        <f>SUM(N35:N36)</f>
        <v>8</v>
      </c>
      <c r="O37" s="49">
        <f>SUM(O35:O36)</f>
        <v>11</v>
      </c>
      <c r="P37" s="2"/>
      <c r="Q37" s="49">
        <f>SUM(Q35:Q36)</f>
        <v>6</v>
      </c>
      <c r="R37" s="49"/>
      <c r="S37" s="49">
        <f>SUM(S35:S36)</f>
        <v>5</v>
      </c>
      <c r="T37" s="49">
        <f>SUM(T35:T36)</f>
        <v>5</v>
      </c>
      <c r="U37" s="2"/>
      <c r="V37" s="49">
        <f>SUM(V35:V36)</f>
        <v>12</v>
      </c>
      <c r="W37" s="49"/>
      <c r="X37" s="49">
        <f>SUM(X35:X36)</f>
        <v>10</v>
      </c>
      <c r="Y37" s="49">
        <f>SUM(Y35:Y36)</f>
        <v>12.2</v>
      </c>
      <c r="Z37" s="2"/>
      <c r="AA37" s="49">
        <f>SUM(AA35:AA36)</f>
        <v>34</v>
      </c>
      <c r="AB37" s="49"/>
      <c r="AC37" s="49">
        <f>SUM(AC35:AC36)</f>
        <v>23</v>
      </c>
      <c r="AD37" s="49">
        <f>SUM(AD35:AD36)</f>
        <v>28.2</v>
      </c>
      <c r="AE37" s="2"/>
      <c r="AF37" s="49">
        <f>SUM(AF35:AF36)</f>
        <v>0</v>
      </c>
      <c r="AG37" s="49"/>
      <c r="AH37" s="49">
        <f>SUM(AH35:AH36)</f>
        <v>0</v>
      </c>
      <c r="AI37" s="49">
        <f>SUM(AI35:AI36)</f>
        <v>0</v>
      </c>
      <c r="AJ37" s="2"/>
      <c r="AK37" s="49">
        <f>SUM(AK35:AK36)</f>
        <v>3</v>
      </c>
      <c r="AL37" s="49"/>
      <c r="AM37" s="49">
        <f>SUM(AM35:AM36)</f>
        <v>2</v>
      </c>
      <c r="AN37" s="49">
        <f>SUM(AN35:AN36)</f>
        <v>3</v>
      </c>
      <c r="AO37" s="2"/>
      <c r="AP37" s="49">
        <f>SUM(AP35:AP36)</f>
        <v>1.3</v>
      </c>
      <c r="AQ37" s="49"/>
      <c r="AR37" s="49">
        <f>SUM(AR35:AR36)</f>
        <v>2</v>
      </c>
      <c r="AS37" s="49">
        <f>SUM(AS35:AS36)</f>
        <v>3</v>
      </c>
      <c r="AT37" s="2"/>
      <c r="AU37" s="49">
        <f>SUM(AU35:AU36)</f>
        <v>0</v>
      </c>
      <c r="AV37" s="49"/>
      <c r="AW37" s="49">
        <f>SUM(AW35:AW36)</f>
        <v>0</v>
      </c>
      <c r="AX37" s="49">
        <f>SUM(AX35:AX36)</f>
        <v>0</v>
      </c>
      <c r="AY37" s="2"/>
      <c r="AZ37" s="49">
        <f>SUM(AZ35:AZ36)</f>
        <v>0</v>
      </c>
      <c r="BA37" s="49"/>
      <c r="BB37" s="49">
        <f>SUM(BB35:BB36)</f>
        <v>0</v>
      </c>
      <c r="BC37" s="49">
        <f>SUM(BC35:BC36)</f>
        <v>0</v>
      </c>
      <c r="BD37" s="2"/>
      <c r="BE37" s="49">
        <f>SUM(BE35:BE36)</f>
        <v>4.3</v>
      </c>
      <c r="BF37" s="49"/>
      <c r="BG37" s="49">
        <f>SUM(BG35:BG36)</f>
        <v>4</v>
      </c>
      <c r="BH37" s="49">
        <f>SUM(BH35:BH36)</f>
        <v>6</v>
      </c>
      <c r="BI37" s="2"/>
      <c r="BJ37" s="49">
        <f>SUM(BJ35:BJ36)</f>
        <v>0</v>
      </c>
      <c r="BK37" s="49"/>
      <c r="BL37" s="49">
        <f>SUM(BL35:BL36)</f>
        <v>0</v>
      </c>
      <c r="BM37" s="49">
        <f>SUM(BM35:BM36)</f>
        <v>0</v>
      </c>
      <c r="BN37" s="2"/>
      <c r="BO37" s="49">
        <f>SUM(BO35:BO36)</f>
        <v>10.5</v>
      </c>
      <c r="BP37" s="49"/>
      <c r="BQ37" s="49">
        <f>SUM(BQ35:BQ36)</f>
        <v>4</v>
      </c>
      <c r="BR37" s="49">
        <f>SUM(BR35:BR36)</f>
        <v>3.5</v>
      </c>
      <c r="BS37" s="2"/>
      <c r="BT37" s="49">
        <f>SUM(BT35:BT36)</f>
        <v>6</v>
      </c>
      <c r="BU37" s="49"/>
      <c r="BV37" s="49">
        <f>SUM(BV35:BV36)</f>
        <v>5</v>
      </c>
      <c r="BW37" s="49">
        <f>SUM(BW35:BW36)</f>
        <v>5</v>
      </c>
      <c r="BX37" s="49"/>
      <c r="BY37" s="49">
        <f>SUM(BY35:BY36)</f>
        <v>0</v>
      </c>
      <c r="BZ37" s="49"/>
      <c r="CA37" s="49">
        <f>SUM(CA35:CA36)</f>
        <v>0</v>
      </c>
      <c r="CB37" s="49">
        <f>SUM(CB35:CB36)</f>
        <v>0</v>
      </c>
      <c r="CC37" s="2"/>
      <c r="CD37" s="49">
        <f>SUM(CD35:CD36)</f>
        <v>4</v>
      </c>
      <c r="CE37" s="49"/>
      <c r="CF37" s="49">
        <f>SUM(CF35:CF36)</f>
        <v>2</v>
      </c>
      <c r="CG37" s="49">
        <f>SUM(CG35:CG36)</f>
        <v>2</v>
      </c>
      <c r="CH37" s="2"/>
      <c r="CI37" s="49">
        <f>SUM(CI35:CI36)</f>
        <v>0</v>
      </c>
      <c r="CJ37" s="49"/>
      <c r="CK37" s="49">
        <f>SUM(CK35:CK36)</f>
        <v>0</v>
      </c>
      <c r="CL37" s="49">
        <f>SUM(CL35:CL36)</f>
        <v>0</v>
      </c>
      <c r="CM37" s="2"/>
      <c r="CN37" s="49">
        <f>SUM(CN35:CN36)</f>
        <v>2.5</v>
      </c>
      <c r="CO37" s="49"/>
      <c r="CP37" s="49">
        <f>SUM(CP35:CP36)</f>
        <v>2.1</v>
      </c>
      <c r="CQ37" s="49">
        <f>SUM(CQ35:CQ36)</f>
        <v>2.5</v>
      </c>
      <c r="CR37" s="2"/>
      <c r="CS37" s="49">
        <f>SUM(CS35:CS36)</f>
        <v>6</v>
      </c>
      <c r="CT37" s="49"/>
      <c r="CU37" s="49">
        <f>SUM(CU35:CU36)</f>
        <v>5</v>
      </c>
      <c r="CV37" s="49">
        <f>SUM(CV35:CV36)</f>
        <v>5</v>
      </c>
      <c r="CW37" s="49"/>
      <c r="CX37" s="49">
        <f>SUM(CX35:CX36)</f>
        <v>4</v>
      </c>
      <c r="CY37" s="49"/>
      <c r="CZ37" s="49">
        <f>SUM(CZ35:CZ36)</f>
        <v>2</v>
      </c>
      <c r="DA37" s="49">
        <f>SUM(DA35:DA36)</f>
        <v>2</v>
      </c>
      <c r="DB37" s="2"/>
      <c r="DC37" s="49">
        <f>SUM(DC35:DC36)</f>
        <v>16</v>
      </c>
      <c r="DD37" s="49"/>
      <c r="DE37" s="49">
        <f>SUM(DE35:DE36)</f>
        <v>8</v>
      </c>
      <c r="DF37" s="49">
        <f>SUM(DF35:DF36)</f>
        <v>11</v>
      </c>
      <c r="DG37" s="2"/>
      <c r="DH37" s="49">
        <f>SUM(DH35:DH36)</f>
        <v>0</v>
      </c>
      <c r="DI37" s="49"/>
      <c r="DJ37" s="49">
        <f>SUM(DJ35:DJ36)</f>
        <v>0</v>
      </c>
      <c r="DK37" s="49">
        <f>SUM(DK35:DK36)</f>
        <v>0</v>
      </c>
      <c r="DL37" s="2"/>
      <c r="DM37" s="49">
        <f>SUM(DM35:DM36)</f>
        <v>12</v>
      </c>
      <c r="DN37" s="49"/>
      <c r="DO37" s="49">
        <f>SUM(DO35:DO36)</f>
        <v>10</v>
      </c>
      <c r="DP37" s="49">
        <f>SUM(DP35:DP36)</f>
        <v>12.2</v>
      </c>
      <c r="DQ37" s="2"/>
      <c r="DR37" s="49">
        <f>SUM(DR35:DR36)</f>
        <v>61</v>
      </c>
      <c r="DS37" s="49"/>
      <c r="DT37" s="49">
        <f>SUM(DT35:DT36)</f>
        <v>38.1</v>
      </c>
      <c r="DU37" s="49">
        <f>SUM(DU35:DU36)</f>
        <v>43.2</v>
      </c>
      <c r="DV37" s="2"/>
      <c r="DW37" s="49">
        <f>SUM(DW35:DW36)</f>
        <v>0</v>
      </c>
      <c r="DX37" s="49"/>
      <c r="DY37" s="49">
        <f>SUM(DY35:DY36)</f>
        <v>0</v>
      </c>
      <c r="DZ37" s="49">
        <f>SUM(DZ35:DZ36)</f>
        <v>0</v>
      </c>
      <c r="EA37" s="2"/>
      <c r="EB37" s="49">
        <f>SUM(EB35:EB36)</f>
        <v>3</v>
      </c>
      <c r="EC37" s="49"/>
      <c r="ED37" s="49">
        <f>SUM(ED35:ED36)</f>
        <v>2</v>
      </c>
      <c r="EE37" s="49">
        <f>SUM(EE35:EE36)</f>
        <v>3</v>
      </c>
      <c r="EF37" s="2"/>
      <c r="EG37" s="49">
        <f>SUM(EG35:EG36)</f>
        <v>1.3</v>
      </c>
      <c r="EH37" s="49"/>
      <c r="EI37" s="49">
        <f>SUM(EI35:EI36)</f>
        <v>2</v>
      </c>
      <c r="EJ37" s="49">
        <f>SUM(EJ35:EJ36)</f>
        <v>3</v>
      </c>
      <c r="EK37" s="2"/>
      <c r="EL37" s="49">
        <f>SUM(EL35:EL36)</f>
        <v>6</v>
      </c>
      <c r="EM37" s="49"/>
      <c r="EN37" s="49">
        <f>SUM(EN35:EN36)</f>
        <v>5</v>
      </c>
      <c r="EO37" s="49">
        <f>SUM(EO35:EO36)</f>
        <v>5</v>
      </c>
      <c r="EP37" s="49"/>
      <c r="EQ37" s="49">
        <f>SUM(EQ35:EQ36)</f>
        <v>4</v>
      </c>
      <c r="ER37" s="49"/>
      <c r="ES37" s="49">
        <f>SUM(ES35:ES36)</f>
        <v>2</v>
      </c>
      <c r="ET37" s="49">
        <f>SUM(ET35:ET36)</f>
        <v>2</v>
      </c>
      <c r="EU37" s="2"/>
      <c r="EV37" s="49">
        <f>SUM(EV35:EV36)</f>
        <v>16</v>
      </c>
      <c r="EW37" s="49"/>
      <c r="EX37" s="49">
        <f>SUM(EX35:EX36)</f>
        <v>8</v>
      </c>
      <c r="EY37" s="49">
        <f>SUM(EY35:EY36)</f>
        <v>11</v>
      </c>
      <c r="EZ37" s="2"/>
      <c r="FA37" s="49">
        <f>SUM(FA35:FA36)</f>
        <v>30.3</v>
      </c>
      <c r="FB37" s="49"/>
      <c r="FC37" s="49">
        <f>SUM(FC35:FC36)</f>
        <v>19</v>
      </c>
      <c r="FD37" s="49">
        <f>SUM(FD35:FD36)</f>
        <v>24</v>
      </c>
      <c r="FE37" s="2"/>
      <c r="FF37" s="49">
        <f>SUM(FF35:FF36)</f>
        <v>4</v>
      </c>
      <c r="FG37" s="49"/>
      <c r="FH37" s="49">
        <f>SUM(FH35:FH36)</f>
        <v>2</v>
      </c>
      <c r="FI37" s="49">
        <f>SUM(FI35:FI36)</f>
        <v>2</v>
      </c>
      <c r="FJ37" s="2"/>
      <c r="FK37" s="49">
        <f>SUM(FK35:FK36)</f>
        <v>0</v>
      </c>
      <c r="FL37" s="49"/>
      <c r="FM37" s="49">
        <f>SUM(FM35:FM36)</f>
        <v>0</v>
      </c>
      <c r="FN37" s="49">
        <f>SUM(FN35:FN36)</f>
        <v>0</v>
      </c>
      <c r="FO37" s="2"/>
      <c r="FP37" s="49">
        <f>SUM(FP35:FP36)</f>
        <v>0</v>
      </c>
      <c r="FQ37" s="49"/>
      <c r="FR37" s="49">
        <f>SUM(FR35:FR36)</f>
        <v>0</v>
      </c>
      <c r="FS37" s="49">
        <f>SUM(FS35:FS36)</f>
        <v>0</v>
      </c>
      <c r="FT37" s="2"/>
      <c r="FU37" s="49">
        <f>SUM(FU35:FU36)</f>
        <v>6</v>
      </c>
      <c r="FV37" s="49"/>
      <c r="FW37" s="49">
        <f>SUM(FW35:FW36)</f>
        <v>5</v>
      </c>
      <c r="FX37" s="49">
        <f>SUM(FX35:FX36)</f>
        <v>5</v>
      </c>
      <c r="FY37" s="2"/>
      <c r="FZ37" s="49">
        <f>SUM(FZ35:FZ36)</f>
        <v>16</v>
      </c>
      <c r="GA37" s="49"/>
      <c r="GB37" s="49">
        <f>SUM(GB35:GB36)</f>
        <v>8</v>
      </c>
      <c r="GC37" s="49">
        <f>SUM(GC35:GC36)</f>
        <v>11</v>
      </c>
      <c r="GD37" s="2"/>
      <c r="GE37" s="49">
        <f>SUM(GE35:GE36)</f>
        <v>26</v>
      </c>
      <c r="GF37" s="49"/>
      <c r="GG37" s="49">
        <f>SUM(GG35:GG36)</f>
        <v>15</v>
      </c>
      <c r="GH37" s="49">
        <f>SUM(GH35:GH36)</f>
        <v>18</v>
      </c>
      <c r="GI37" s="2"/>
      <c r="GJ37" s="49">
        <f>SUM(GJ35:GJ36)</f>
        <v>12</v>
      </c>
      <c r="GK37" s="49"/>
      <c r="GL37" s="49">
        <f>SUM(GL35:GL36)</f>
        <v>10</v>
      </c>
      <c r="GM37" s="49">
        <f>SUM(GM35:GM36)</f>
        <v>12.2</v>
      </c>
      <c r="GN37" s="2"/>
      <c r="GO37" s="49">
        <f>SUM(GO35:GO36)</f>
        <v>0</v>
      </c>
      <c r="GP37" s="49"/>
      <c r="GQ37" s="49">
        <f>SUM(GQ35:GQ36)</f>
        <v>0</v>
      </c>
      <c r="GR37" s="49">
        <f>SUM(GR35:GR36)</f>
        <v>0</v>
      </c>
      <c r="GS37" s="2"/>
      <c r="GT37" s="49">
        <f>SUM(GT35:GT36)</f>
        <v>0</v>
      </c>
      <c r="GU37" s="49"/>
      <c r="GV37" s="49">
        <f>SUM(GV35:GV36)</f>
        <v>0</v>
      </c>
      <c r="GW37" s="49">
        <f>SUM(GW35:GW36)</f>
        <v>0</v>
      </c>
      <c r="GX37" s="2"/>
      <c r="GY37" s="49">
        <v>0</v>
      </c>
      <c r="GZ37" s="49"/>
      <c r="HA37" s="49">
        <f>SUM(HA35:HA36)</f>
        <v>0</v>
      </c>
      <c r="HB37" s="49">
        <f>SUM(HB35:HB36)</f>
        <v>0</v>
      </c>
      <c r="HC37" s="2"/>
      <c r="HD37" s="49">
        <f>SUM(HD35:HD36)</f>
        <v>6</v>
      </c>
      <c r="HE37" s="49"/>
      <c r="HF37" s="49">
        <f>SUM(HF35:HF36)</f>
        <v>5</v>
      </c>
      <c r="HG37" s="49">
        <f>SUM(HG35:HG36)</f>
        <v>5</v>
      </c>
      <c r="HH37" s="49"/>
      <c r="HI37" s="49">
        <f>SUM(HI35:HI36)</f>
        <v>0</v>
      </c>
      <c r="HJ37" s="49"/>
      <c r="HK37" s="49">
        <f>SUM(HK35:HK36)</f>
        <v>0</v>
      </c>
      <c r="HL37" s="49">
        <f>SUM(HL35:HL36)</f>
        <v>0</v>
      </c>
      <c r="HM37" s="2"/>
      <c r="HN37" s="49">
        <f>SUM(HN35:HN36)</f>
        <v>4</v>
      </c>
      <c r="HO37" s="49"/>
      <c r="HP37" s="49">
        <f>SUM(HP35:HP36)</f>
        <v>2</v>
      </c>
      <c r="HQ37" s="49">
        <f>SUM(HQ35:HQ36)</f>
        <v>2</v>
      </c>
      <c r="HR37" s="2"/>
      <c r="HS37" s="49">
        <f>SUM(HS35:HS36)</f>
        <v>0</v>
      </c>
      <c r="HT37" s="49"/>
      <c r="HU37" s="49">
        <f>SUM(HU35:HU36)</f>
        <v>0</v>
      </c>
      <c r="HV37" s="49">
        <f>SUM(HV35:HV36)</f>
        <v>0</v>
      </c>
      <c r="HW37" s="2"/>
      <c r="HX37" s="49">
        <f>SUM(HX35:HX36)</f>
        <v>22</v>
      </c>
      <c r="HY37" s="49"/>
      <c r="HZ37" s="49">
        <f>SUM(HZ35:HZ36)</f>
        <v>17</v>
      </c>
      <c r="IA37" s="49">
        <f>SUM(IA35:IA36)</f>
        <v>19.2</v>
      </c>
      <c r="IB37" s="2"/>
      <c r="IC37" s="49">
        <f>SUM(IC35:IC36)</f>
        <v>0</v>
      </c>
      <c r="ID37" s="49"/>
      <c r="IE37" s="49">
        <f>SUM(IE35:IE36)</f>
        <v>0</v>
      </c>
      <c r="IF37" s="49">
        <f>SUM(IF35:IF36)</f>
        <v>0</v>
      </c>
      <c r="IG37" s="2"/>
      <c r="IH37" s="49">
        <f>SUM(IH35:IH36)</f>
        <v>0</v>
      </c>
      <c r="II37" s="49"/>
      <c r="IJ37" s="49">
        <f>SUM(IJ35:IJ36)</f>
        <v>0</v>
      </c>
      <c r="IK37" s="49">
        <f>SUM(IK35:IK36)</f>
        <v>0</v>
      </c>
      <c r="IL37" s="2"/>
      <c r="IM37" s="49">
        <f>SUM(IM35:IM36)</f>
        <v>0</v>
      </c>
      <c r="IN37" s="49"/>
      <c r="IO37" s="49">
        <f>SUM(IO35:IO36)</f>
        <v>0</v>
      </c>
      <c r="IP37" s="49">
        <f>SUM(IP35:IP36)</f>
        <v>0</v>
      </c>
      <c r="IQ37" s="2"/>
      <c r="IR37" s="49">
        <f>SUM(IR35:IR36)</f>
        <v>6</v>
      </c>
      <c r="IS37" s="49"/>
      <c r="IT37" s="49">
        <f>SUM(IT35:IT36)</f>
        <v>5</v>
      </c>
      <c r="IU37" s="49">
        <f>SUM(IU35:IU36)</f>
        <v>5</v>
      </c>
      <c r="IV37" s="49"/>
      <c r="IW37" s="49">
        <f>SUM(IW35:IW36)</f>
        <v>0</v>
      </c>
      <c r="IX37" s="49"/>
      <c r="IY37" s="49">
        <f>SUM(IY35:IY36)</f>
        <v>0</v>
      </c>
      <c r="IZ37" s="49">
        <f>SUM(IZ35:IZ36)</f>
        <v>0</v>
      </c>
      <c r="JA37" s="2"/>
      <c r="JB37" s="49">
        <f>SUM(JB35:JB36)</f>
        <v>4</v>
      </c>
      <c r="JC37" s="49"/>
      <c r="JD37" s="49">
        <f>SUM(JD35:JD36)</f>
        <v>2</v>
      </c>
      <c r="JE37" s="49">
        <f>SUM(JE35:JE36)</f>
        <v>2</v>
      </c>
      <c r="JF37" s="2"/>
      <c r="JG37" s="49">
        <f>SUM(JG35:JG36)</f>
        <v>0</v>
      </c>
      <c r="JH37" s="49"/>
      <c r="JI37" s="49">
        <f>SUM(JI35:JI36)</f>
        <v>0</v>
      </c>
      <c r="JJ37" s="49">
        <f>SUM(JJ35:JJ36)</f>
        <v>0</v>
      </c>
      <c r="JK37" s="2"/>
      <c r="JL37" s="49">
        <f>SUM(JL35:JL36)</f>
        <v>0</v>
      </c>
      <c r="JM37" s="49"/>
      <c r="JN37" s="49">
        <f>SUM(JN35:JN36)</f>
        <v>0</v>
      </c>
      <c r="JO37" s="49">
        <f>SUM(JO35:JO36)</f>
        <v>0</v>
      </c>
      <c r="JP37" s="2"/>
      <c r="JQ37" s="49">
        <f>SUM(JQ35:JQ36)</f>
        <v>10</v>
      </c>
      <c r="JR37" s="49"/>
      <c r="JS37" s="49">
        <f>SUM(JS35:JS36)</f>
        <v>7</v>
      </c>
      <c r="JT37" s="49">
        <f>SUM(JT35:JT36)</f>
        <v>7</v>
      </c>
      <c r="JU37" s="2"/>
      <c r="JV37" s="49">
        <f>SUM(JV35:JV36)</f>
        <v>2</v>
      </c>
      <c r="JW37" s="49"/>
      <c r="JX37" s="49">
        <f>SUM(JX35:JX36)</f>
        <v>1</v>
      </c>
      <c r="JY37" s="49">
        <f>SUM(JY35:JY36)</f>
        <v>1.5</v>
      </c>
      <c r="JZ37" s="2"/>
      <c r="KA37" s="49">
        <f>SUM(KA35:KA36)</f>
        <v>0</v>
      </c>
      <c r="KB37" s="49"/>
      <c r="KC37" s="49">
        <f>SUM(KC35:KC36)</f>
        <v>0</v>
      </c>
      <c r="KD37" s="49">
        <f>SUM(KD35:KD36)</f>
        <v>0</v>
      </c>
      <c r="KE37" s="2"/>
      <c r="KF37" s="49">
        <f>SUM(KF35:KF36)</f>
        <v>6</v>
      </c>
      <c r="KG37" s="49"/>
      <c r="KH37" s="49">
        <f>SUM(KH35:KH36)</f>
        <v>5</v>
      </c>
      <c r="KI37" s="49">
        <f>SUM(KI35:KI36)</f>
        <v>5</v>
      </c>
      <c r="KJ37" s="2"/>
      <c r="KK37" s="49">
        <f>SUM(KK35:KK36)</f>
        <v>0</v>
      </c>
      <c r="KL37" s="49"/>
      <c r="KM37" s="49">
        <f>SUM(KM35:KM36)</f>
        <v>0</v>
      </c>
      <c r="KN37" s="49">
        <f>SUM(KN35:KN36)</f>
        <v>0</v>
      </c>
      <c r="KO37" s="2"/>
      <c r="KP37" s="49">
        <f>SUM(KP35:KP36)</f>
        <v>8</v>
      </c>
      <c r="KQ37" s="49"/>
      <c r="KR37" s="49">
        <f>SUM(KR35:KR36)</f>
        <v>6</v>
      </c>
      <c r="KS37" s="49">
        <f>SUM(KS35:KS36)</f>
        <v>6.5</v>
      </c>
      <c r="KT37" s="2"/>
      <c r="KU37" s="49">
        <f>SUM(KU35:KU36)</f>
        <v>195.6</v>
      </c>
      <c r="KV37" s="49"/>
      <c r="KW37" s="49">
        <f>SUM(KW35:KW36)</f>
        <v>129.1</v>
      </c>
      <c r="KX37" s="49">
        <f>SUM(KX35:KX36)</f>
        <v>152.1</v>
      </c>
    </row>
    <row r="38" spans="6:310" x14ac:dyDescent="0.25">
      <c r="F38" s="10" t="s">
        <v>148</v>
      </c>
      <c r="G38" s="47">
        <v>0.1</v>
      </c>
      <c r="H38" s="48"/>
      <c r="I38" s="48">
        <v>0</v>
      </c>
      <c r="J38" s="47">
        <v>0</v>
      </c>
      <c r="K38" s="2"/>
      <c r="L38" s="47">
        <v>1</v>
      </c>
      <c r="M38" s="48"/>
      <c r="N38" s="48">
        <v>3</v>
      </c>
      <c r="O38" s="47">
        <v>4</v>
      </c>
      <c r="P38" s="2"/>
      <c r="Q38" s="47">
        <v>1</v>
      </c>
      <c r="R38" s="48"/>
      <c r="S38" s="48">
        <v>0.3</v>
      </c>
      <c r="T38" s="47">
        <v>0.5</v>
      </c>
      <c r="U38" s="2"/>
      <c r="V38" s="47">
        <v>0</v>
      </c>
      <c r="W38" s="48"/>
      <c r="X38" s="48">
        <v>0</v>
      </c>
      <c r="Y38" s="47">
        <v>0</v>
      </c>
      <c r="Z38" s="2"/>
      <c r="AA38" s="47">
        <f t="shared" ref="AA38:AD39" si="223">G38+L38+Q38+V38</f>
        <v>2.1</v>
      </c>
      <c r="AB38" s="48"/>
      <c r="AC38" s="48">
        <f t="shared" si="223"/>
        <v>3.3</v>
      </c>
      <c r="AD38" s="47">
        <f t="shared" si="223"/>
        <v>4.5</v>
      </c>
      <c r="AE38" s="2"/>
      <c r="AF38" s="47">
        <v>0.5</v>
      </c>
      <c r="AG38" s="48"/>
      <c r="AH38" s="48">
        <v>0</v>
      </c>
      <c r="AI38" s="47">
        <v>0</v>
      </c>
      <c r="AJ38" s="2"/>
      <c r="AK38" s="47">
        <v>0.6</v>
      </c>
      <c r="AL38" s="48"/>
      <c r="AM38" s="48">
        <v>1</v>
      </c>
      <c r="AN38" s="47">
        <v>0</v>
      </c>
      <c r="AO38" s="2"/>
      <c r="AP38" s="47">
        <v>0.1</v>
      </c>
      <c r="AQ38" s="48"/>
      <c r="AR38" s="48">
        <v>0</v>
      </c>
      <c r="AS38" s="47">
        <v>0.1</v>
      </c>
      <c r="AT38" s="2"/>
      <c r="AU38" s="47">
        <v>0.2</v>
      </c>
      <c r="AV38" s="48"/>
      <c r="AW38" s="48">
        <v>0</v>
      </c>
      <c r="AX38" s="47">
        <v>0</v>
      </c>
      <c r="AY38" s="2"/>
      <c r="AZ38" s="47">
        <v>0.5</v>
      </c>
      <c r="BA38" s="48"/>
      <c r="BB38" s="48">
        <v>0</v>
      </c>
      <c r="BC38" s="47">
        <v>0</v>
      </c>
      <c r="BD38" s="2"/>
      <c r="BE38" s="47">
        <f t="shared" ref="BE38:BH39" si="224">AF38+AK38+AP38+AZ38+AU38</f>
        <v>1.9000000000000001</v>
      </c>
      <c r="BF38" s="48"/>
      <c r="BG38" s="48">
        <f t="shared" si="224"/>
        <v>1</v>
      </c>
      <c r="BH38" s="47">
        <f t="shared" si="224"/>
        <v>0.1</v>
      </c>
      <c r="BI38" s="2"/>
      <c r="BJ38" s="47">
        <v>0.5</v>
      </c>
      <c r="BK38" s="48"/>
      <c r="BL38" s="48">
        <v>0</v>
      </c>
      <c r="BM38" s="47">
        <v>0</v>
      </c>
      <c r="BN38" s="2"/>
      <c r="BO38" s="47">
        <v>0.1</v>
      </c>
      <c r="BP38" s="48"/>
      <c r="BQ38" s="48">
        <v>0.5</v>
      </c>
      <c r="BR38" s="47">
        <v>0</v>
      </c>
      <c r="BS38" s="2"/>
      <c r="BT38" s="47">
        <v>1</v>
      </c>
      <c r="BU38" s="48"/>
      <c r="BV38" s="48">
        <v>0.3</v>
      </c>
      <c r="BW38" s="47">
        <v>0.5</v>
      </c>
      <c r="BX38" s="47"/>
      <c r="BY38" s="47">
        <v>0.2</v>
      </c>
      <c r="BZ38" s="48"/>
      <c r="CA38" s="48">
        <v>0</v>
      </c>
      <c r="CB38" s="47">
        <v>0</v>
      </c>
      <c r="CC38" s="2"/>
      <c r="CD38" s="47">
        <v>1</v>
      </c>
      <c r="CE38" s="48"/>
      <c r="CF38" s="48">
        <v>1</v>
      </c>
      <c r="CG38" s="47">
        <v>1</v>
      </c>
      <c r="CH38" s="2"/>
      <c r="CI38" s="47">
        <v>0.5</v>
      </c>
      <c r="CJ38" s="48"/>
      <c r="CK38" s="48">
        <v>0</v>
      </c>
      <c r="CL38" s="47">
        <v>0</v>
      </c>
      <c r="CM38" s="2"/>
      <c r="CN38" s="47">
        <v>0.1</v>
      </c>
      <c r="CO38" s="48"/>
      <c r="CP38" s="48">
        <v>0.1</v>
      </c>
      <c r="CQ38" s="47">
        <v>0</v>
      </c>
      <c r="CR38" s="2"/>
      <c r="CS38" s="47">
        <v>1</v>
      </c>
      <c r="CT38" s="48"/>
      <c r="CU38" s="48">
        <v>0.3</v>
      </c>
      <c r="CV38" s="47">
        <v>0.5</v>
      </c>
      <c r="CW38" s="47"/>
      <c r="CX38" s="47">
        <v>1</v>
      </c>
      <c r="CY38" s="48"/>
      <c r="CZ38" s="48">
        <v>1</v>
      </c>
      <c r="DA38" s="47">
        <v>1</v>
      </c>
      <c r="DB38" s="2"/>
      <c r="DC38" s="47">
        <v>1</v>
      </c>
      <c r="DD38" s="48"/>
      <c r="DE38" s="48">
        <v>3</v>
      </c>
      <c r="DF38" s="47">
        <v>4</v>
      </c>
      <c r="DG38" s="2"/>
      <c r="DH38" s="47">
        <v>0.5</v>
      </c>
      <c r="DI38" s="48"/>
      <c r="DJ38" s="48">
        <v>0</v>
      </c>
      <c r="DK38" s="47">
        <v>0</v>
      </c>
      <c r="DL38" s="2"/>
      <c r="DM38" s="47">
        <v>0</v>
      </c>
      <c r="DN38" s="48"/>
      <c r="DO38" s="48">
        <v>0</v>
      </c>
      <c r="DP38" s="47">
        <v>0</v>
      </c>
      <c r="DQ38" s="2"/>
      <c r="DR38" s="47">
        <f t="shared" ref="DR38:DU39" si="225">BJ38+BO38+CI38+DM38+BT38+CD38+BY38+DH38+DC38+CS38+CN38+CX38</f>
        <v>6.9</v>
      </c>
      <c r="DS38" s="48"/>
      <c r="DT38" s="48">
        <f t="shared" si="225"/>
        <v>6.1999999999999993</v>
      </c>
      <c r="DU38" s="47">
        <f t="shared" si="225"/>
        <v>7</v>
      </c>
      <c r="DV38" s="2"/>
      <c r="DW38" s="47">
        <v>0.5</v>
      </c>
      <c r="DX38" s="48"/>
      <c r="DY38" s="48">
        <v>1</v>
      </c>
      <c r="DZ38" s="47">
        <v>0</v>
      </c>
      <c r="EA38" s="2"/>
      <c r="EB38" s="47">
        <v>0.6</v>
      </c>
      <c r="EC38" s="48"/>
      <c r="ED38" s="48">
        <v>1</v>
      </c>
      <c r="EE38" s="47">
        <v>0</v>
      </c>
      <c r="EF38" s="2"/>
      <c r="EG38" s="47">
        <v>0.1</v>
      </c>
      <c r="EH38" s="48"/>
      <c r="EI38" s="48">
        <v>0</v>
      </c>
      <c r="EJ38" s="47">
        <v>0.1</v>
      </c>
      <c r="EK38" s="2"/>
      <c r="EL38" s="47">
        <v>1</v>
      </c>
      <c r="EM38" s="48"/>
      <c r="EN38" s="48">
        <v>0.3</v>
      </c>
      <c r="EO38" s="47">
        <v>0.5</v>
      </c>
      <c r="EP38" s="47"/>
      <c r="EQ38" s="47">
        <v>1</v>
      </c>
      <c r="ER38" s="48"/>
      <c r="ES38" s="48">
        <v>1</v>
      </c>
      <c r="ET38" s="47">
        <v>1</v>
      </c>
      <c r="EU38" s="2"/>
      <c r="EV38" s="47">
        <v>1</v>
      </c>
      <c r="EW38" s="48"/>
      <c r="EX38" s="48">
        <v>3</v>
      </c>
      <c r="EY38" s="47">
        <v>4</v>
      </c>
      <c r="EZ38" s="2"/>
      <c r="FA38" s="47">
        <f t="shared" ref="FA38:FD39" si="226">DW38+EB38+EQ38+EV38+EG38+EL38</f>
        <v>4.2</v>
      </c>
      <c r="FB38" s="48"/>
      <c r="FC38" s="48">
        <f t="shared" si="226"/>
        <v>6.3</v>
      </c>
      <c r="FD38" s="47">
        <f t="shared" si="226"/>
        <v>5.6</v>
      </c>
      <c r="FE38" s="2"/>
      <c r="FF38" s="47">
        <v>1</v>
      </c>
      <c r="FG38" s="48"/>
      <c r="FH38" s="48">
        <v>1</v>
      </c>
      <c r="FI38" s="47">
        <v>1</v>
      </c>
      <c r="FJ38" s="2"/>
      <c r="FK38" s="47">
        <v>0.5</v>
      </c>
      <c r="FL38" s="48"/>
      <c r="FM38" s="48">
        <v>0</v>
      </c>
      <c r="FN38" s="47">
        <v>0</v>
      </c>
      <c r="FO38" s="2"/>
      <c r="FP38" s="47">
        <v>0.1</v>
      </c>
      <c r="FQ38" s="48"/>
      <c r="FR38" s="48">
        <v>0.5</v>
      </c>
      <c r="FS38" s="47">
        <v>0</v>
      </c>
      <c r="FT38" s="2"/>
      <c r="FU38" s="47">
        <v>1</v>
      </c>
      <c r="FV38" s="48"/>
      <c r="FW38" s="48">
        <v>0.3</v>
      </c>
      <c r="FX38" s="47">
        <v>0.5</v>
      </c>
      <c r="FY38" s="2"/>
      <c r="FZ38" s="47">
        <v>1</v>
      </c>
      <c r="GA38" s="48"/>
      <c r="GB38" s="48">
        <v>3</v>
      </c>
      <c r="GC38" s="47">
        <v>4</v>
      </c>
      <c r="GD38" s="2"/>
      <c r="GE38" s="47">
        <f t="shared" ref="GE38:GH39" si="227">FF38+FK38+FP38+FZ38+FU38</f>
        <v>3.6</v>
      </c>
      <c r="GF38" s="48"/>
      <c r="GG38" s="48">
        <f t="shared" si="227"/>
        <v>4.8</v>
      </c>
      <c r="GH38" s="47">
        <f t="shared" si="227"/>
        <v>5.5</v>
      </c>
      <c r="GI38" s="2"/>
      <c r="GJ38" s="47">
        <v>0</v>
      </c>
      <c r="GK38" s="48"/>
      <c r="GL38" s="48">
        <v>0</v>
      </c>
      <c r="GM38" s="47">
        <v>0</v>
      </c>
      <c r="GN38" s="2"/>
      <c r="GO38" s="47">
        <v>0</v>
      </c>
      <c r="GP38" s="48"/>
      <c r="GQ38" s="48">
        <v>0</v>
      </c>
      <c r="GR38" s="47">
        <v>0</v>
      </c>
      <c r="GS38" s="2"/>
      <c r="GT38" s="47">
        <v>0.5</v>
      </c>
      <c r="GU38" s="48"/>
      <c r="GV38" s="48">
        <v>0</v>
      </c>
      <c r="GW38" s="47">
        <v>0</v>
      </c>
      <c r="GX38" s="2"/>
      <c r="GY38" s="47">
        <v>0.1</v>
      </c>
      <c r="GZ38" s="48"/>
      <c r="HA38" s="48">
        <v>0</v>
      </c>
      <c r="HB38" s="47">
        <v>0</v>
      </c>
      <c r="HC38" s="2"/>
      <c r="HD38" s="47">
        <v>1</v>
      </c>
      <c r="HE38" s="48"/>
      <c r="HF38" s="48">
        <v>0.3</v>
      </c>
      <c r="HG38" s="47">
        <v>0.5</v>
      </c>
      <c r="HH38" s="47"/>
      <c r="HI38" s="47">
        <v>0.2</v>
      </c>
      <c r="HJ38" s="48"/>
      <c r="HK38" s="48">
        <v>0</v>
      </c>
      <c r="HL38" s="47">
        <v>0</v>
      </c>
      <c r="HM38" s="2"/>
      <c r="HN38" s="47">
        <v>1</v>
      </c>
      <c r="HO38" s="48"/>
      <c r="HP38" s="48">
        <v>1</v>
      </c>
      <c r="HQ38" s="47">
        <v>1</v>
      </c>
      <c r="HR38" s="2"/>
      <c r="HS38" s="47">
        <v>0.5</v>
      </c>
      <c r="HT38" s="48"/>
      <c r="HU38" s="48">
        <v>0</v>
      </c>
      <c r="HV38" s="47">
        <v>0</v>
      </c>
      <c r="HW38" s="2"/>
      <c r="HX38" s="47">
        <f t="shared" ref="HX38:IA39" si="228">GJ38+GY38+HD38+GO38+GT38+HS38+HI38+HN38</f>
        <v>3.3000000000000003</v>
      </c>
      <c r="HY38" s="48"/>
      <c r="HZ38" s="48">
        <f t="shared" si="228"/>
        <v>1.3</v>
      </c>
      <c r="IA38" s="47">
        <f t="shared" si="228"/>
        <v>1.5</v>
      </c>
      <c r="IB38" s="2"/>
      <c r="IC38" s="47">
        <v>0</v>
      </c>
      <c r="ID38" s="48"/>
      <c r="IE38" s="48">
        <v>0</v>
      </c>
      <c r="IF38" s="48">
        <v>0</v>
      </c>
      <c r="IG38" s="2"/>
      <c r="IH38" s="47">
        <v>0.5</v>
      </c>
      <c r="II38" s="48"/>
      <c r="IJ38" s="48">
        <v>0</v>
      </c>
      <c r="IK38" s="47">
        <v>0</v>
      </c>
      <c r="IL38" s="2"/>
      <c r="IM38" s="47">
        <v>0.1</v>
      </c>
      <c r="IN38" s="48"/>
      <c r="IO38" s="48">
        <v>1</v>
      </c>
      <c r="IP38" s="47">
        <v>0.5</v>
      </c>
      <c r="IQ38" s="2"/>
      <c r="IR38" s="47">
        <v>1</v>
      </c>
      <c r="IS38" s="48"/>
      <c r="IT38" s="48">
        <v>0.3</v>
      </c>
      <c r="IU38" s="47">
        <v>0.5</v>
      </c>
      <c r="IV38" s="47"/>
      <c r="IW38" s="47">
        <v>0.2</v>
      </c>
      <c r="IX38" s="48"/>
      <c r="IY38" s="48">
        <v>0</v>
      </c>
      <c r="IZ38" s="47">
        <v>0</v>
      </c>
      <c r="JA38" s="2"/>
      <c r="JB38" s="47">
        <v>1</v>
      </c>
      <c r="JC38" s="48"/>
      <c r="JD38" s="48">
        <v>1</v>
      </c>
      <c r="JE38" s="47">
        <v>1</v>
      </c>
      <c r="JF38" s="2"/>
      <c r="JG38" s="47">
        <v>0.5</v>
      </c>
      <c r="JH38" s="48"/>
      <c r="JI38" s="48">
        <v>0</v>
      </c>
      <c r="JJ38" s="47">
        <v>0</v>
      </c>
      <c r="JK38" s="2"/>
      <c r="JL38" s="47">
        <v>0.1</v>
      </c>
      <c r="JM38" s="48"/>
      <c r="JN38" s="48">
        <v>4</v>
      </c>
      <c r="JO38" s="47">
        <v>0</v>
      </c>
      <c r="JP38" s="2"/>
      <c r="JQ38" s="47">
        <f t="shared" ref="JQ38:JT39" si="229">IC38+JB38+JL38+IR38+IW38+JG38+IH38+IM38</f>
        <v>3.4000000000000004</v>
      </c>
      <c r="JR38" s="48"/>
      <c r="JS38" s="48">
        <f t="shared" si="229"/>
        <v>6.3</v>
      </c>
      <c r="JT38" s="47">
        <f t="shared" si="229"/>
        <v>2</v>
      </c>
      <c r="JU38" s="2"/>
      <c r="JV38" s="47">
        <v>0</v>
      </c>
      <c r="JW38" s="48"/>
      <c r="JX38" s="48">
        <v>1</v>
      </c>
      <c r="JY38" s="47">
        <v>1</v>
      </c>
      <c r="JZ38" s="2"/>
      <c r="KA38" s="47">
        <v>0.5</v>
      </c>
      <c r="KB38" s="48"/>
      <c r="KC38" s="48">
        <v>0</v>
      </c>
      <c r="KD38" s="47">
        <v>0</v>
      </c>
      <c r="KE38" s="2"/>
      <c r="KF38" s="47">
        <v>1</v>
      </c>
      <c r="KG38" s="48"/>
      <c r="KH38" s="48">
        <v>0.3</v>
      </c>
      <c r="KI38" s="47">
        <v>0.5</v>
      </c>
      <c r="KJ38" s="2"/>
      <c r="KK38" s="47">
        <v>0.5</v>
      </c>
      <c r="KL38" s="48"/>
      <c r="KM38" s="48">
        <v>0</v>
      </c>
      <c r="KN38" s="47">
        <v>0</v>
      </c>
      <c r="KO38" s="2"/>
      <c r="KP38" s="47">
        <f t="shared" ref="KP38:KS39" si="230">JV38+KA38+KF38+KK38</f>
        <v>2</v>
      </c>
      <c r="KQ38" s="48"/>
      <c r="KR38" s="48">
        <f t="shared" si="230"/>
        <v>1.3</v>
      </c>
      <c r="KS38" s="47">
        <f t="shared" si="230"/>
        <v>1.5</v>
      </c>
      <c r="KT38" s="2"/>
      <c r="KU38" s="47">
        <f t="shared" ref="KU38:KX39" si="231">AA38+BE38+DR38+FA38+GE38+HX38+JQ38+KP38</f>
        <v>27.400000000000006</v>
      </c>
      <c r="KV38" s="48"/>
      <c r="KW38" s="48">
        <f t="shared" si="231"/>
        <v>30.500000000000004</v>
      </c>
      <c r="KX38" s="47">
        <f t="shared" si="231"/>
        <v>27.7</v>
      </c>
    </row>
    <row r="39" spans="6:310" x14ac:dyDescent="0.25">
      <c r="F39" s="10" t="s">
        <v>149</v>
      </c>
      <c r="G39" s="47">
        <v>2.9</v>
      </c>
      <c r="H39" s="48"/>
      <c r="I39" s="48">
        <v>3</v>
      </c>
      <c r="J39" s="47">
        <v>4</v>
      </c>
      <c r="K39" s="2"/>
      <c r="L39" s="47">
        <v>9</v>
      </c>
      <c r="M39" s="48"/>
      <c r="N39" s="48">
        <v>2</v>
      </c>
      <c r="O39" s="47">
        <v>6</v>
      </c>
      <c r="P39" s="2"/>
      <c r="Q39" s="47">
        <v>5</v>
      </c>
      <c r="R39" s="48"/>
      <c r="S39" s="48">
        <v>4.7</v>
      </c>
      <c r="T39" s="47">
        <v>4</v>
      </c>
      <c r="U39" s="2"/>
      <c r="V39" s="47">
        <v>10</v>
      </c>
      <c r="W39" s="48"/>
      <c r="X39" s="48">
        <v>7</v>
      </c>
      <c r="Y39" s="47">
        <v>6</v>
      </c>
      <c r="Z39" s="2"/>
      <c r="AA39" s="47">
        <f t="shared" si="223"/>
        <v>26.9</v>
      </c>
      <c r="AB39" s="48"/>
      <c r="AC39" s="48">
        <f t="shared" si="223"/>
        <v>16.7</v>
      </c>
      <c r="AD39" s="47">
        <f t="shared" si="223"/>
        <v>20</v>
      </c>
      <c r="AE39" s="2"/>
      <c r="AF39" s="47">
        <v>3</v>
      </c>
      <c r="AG39" s="48"/>
      <c r="AH39" s="48">
        <v>2</v>
      </c>
      <c r="AI39" s="47">
        <v>2</v>
      </c>
      <c r="AJ39" s="2"/>
      <c r="AK39" s="47">
        <v>2.4</v>
      </c>
      <c r="AL39" s="48"/>
      <c r="AM39" s="48">
        <v>1</v>
      </c>
      <c r="AN39" s="47">
        <v>1</v>
      </c>
      <c r="AO39" s="2"/>
      <c r="AP39" s="47">
        <v>5</v>
      </c>
      <c r="AQ39" s="48"/>
      <c r="AR39" s="48">
        <v>1</v>
      </c>
      <c r="AS39" s="47">
        <v>0.9</v>
      </c>
      <c r="AT39" s="2"/>
      <c r="AU39" s="47">
        <v>0.3</v>
      </c>
      <c r="AV39" s="48"/>
      <c r="AW39" s="48">
        <v>2</v>
      </c>
      <c r="AX39" s="47">
        <v>0</v>
      </c>
      <c r="AY39" s="2"/>
      <c r="AZ39" s="47">
        <v>3</v>
      </c>
      <c r="BA39" s="48"/>
      <c r="BB39" s="48">
        <v>1.5</v>
      </c>
      <c r="BC39" s="47">
        <v>2</v>
      </c>
      <c r="BD39" s="2"/>
      <c r="BE39" s="47">
        <f t="shared" si="224"/>
        <v>13.700000000000001</v>
      </c>
      <c r="BF39" s="48"/>
      <c r="BG39" s="48">
        <f t="shared" si="224"/>
        <v>7.5</v>
      </c>
      <c r="BH39" s="47">
        <f t="shared" si="224"/>
        <v>5.9</v>
      </c>
      <c r="BI39" s="2"/>
      <c r="BJ39" s="47">
        <v>3</v>
      </c>
      <c r="BK39" s="48"/>
      <c r="BL39" s="48">
        <v>1.5</v>
      </c>
      <c r="BM39" s="47">
        <v>2</v>
      </c>
      <c r="BN39" s="2"/>
      <c r="BO39" s="47">
        <v>2.9</v>
      </c>
      <c r="BP39" s="48"/>
      <c r="BQ39" s="48">
        <v>3</v>
      </c>
      <c r="BR39" s="47">
        <v>4</v>
      </c>
      <c r="BS39" s="2"/>
      <c r="BT39" s="47">
        <v>5</v>
      </c>
      <c r="BU39" s="48"/>
      <c r="BV39" s="48">
        <v>4.7</v>
      </c>
      <c r="BW39" s="47">
        <v>4</v>
      </c>
      <c r="BX39" s="47"/>
      <c r="BY39" s="47">
        <v>0.3</v>
      </c>
      <c r="BZ39" s="48"/>
      <c r="CA39" s="48">
        <v>2</v>
      </c>
      <c r="CB39" s="47">
        <v>0</v>
      </c>
      <c r="CC39" s="2"/>
      <c r="CD39" s="47">
        <v>1</v>
      </c>
      <c r="CE39" s="48"/>
      <c r="CF39" s="48">
        <v>2</v>
      </c>
      <c r="CG39" s="47">
        <v>4</v>
      </c>
      <c r="CH39" s="2"/>
      <c r="CI39" s="47">
        <v>3</v>
      </c>
      <c r="CJ39" s="48"/>
      <c r="CK39" s="48">
        <v>1.5</v>
      </c>
      <c r="CL39" s="47">
        <v>2</v>
      </c>
      <c r="CM39" s="2"/>
      <c r="CN39" s="47">
        <v>2.9</v>
      </c>
      <c r="CO39" s="48"/>
      <c r="CP39" s="48">
        <v>3</v>
      </c>
      <c r="CQ39" s="47">
        <v>4</v>
      </c>
      <c r="CR39" s="2"/>
      <c r="CS39" s="47">
        <v>5</v>
      </c>
      <c r="CT39" s="48"/>
      <c r="CU39" s="48">
        <v>4.7</v>
      </c>
      <c r="CV39" s="47">
        <v>4</v>
      </c>
      <c r="CW39" s="47"/>
      <c r="CX39" s="47">
        <v>1</v>
      </c>
      <c r="CY39" s="48"/>
      <c r="CZ39" s="48">
        <v>2</v>
      </c>
      <c r="DA39" s="47">
        <v>4</v>
      </c>
      <c r="DB39" s="2"/>
      <c r="DC39" s="47">
        <v>9</v>
      </c>
      <c r="DD39" s="48"/>
      <c r="DE39" s="48">
        <v>2</v>
      </c>
      <c r="DF39" s="47">
        <v>6</v>
      </c>
      <c r="DG39" s="2"/>
      <c r="DH39" s="47">
        <v>3</v>
      </c>
      <c r="DI39" s="48"/>
      <c r="DJ39" s="48">
        <v>1.5</v>
      </c>
      <c r="DK39" s="47">
        <v>2</v>
      </c>
      <c r="DL39" s="2"/>
      <c r="DM39" s="47">
        <v>10</v>
      </c>
      <c r="DN39" s="48"/>
      <c r="DO39" s="48">
        <v>7</v>
      </c>
      <c r="DP39" s="47">
        <v>6</v>
      </c>
      <c r="DQ39" s="2"/>
      <c r="DR39" s="47">
        <f t="shared" si="225"/>
        <v>46.1</v>
      </c>
      <c r="DS39" s="48"/>
      <c r="DT39" s="48">
        <f t="shared" si="225"/>
        <v>34.9</v>
      </c>
      <c r="DU39" s="47">
        <f t="shared" si="225"/>
        <v>42</v>
      </c>
      <c r="DV39" s="2"/>
      <c r="DW39" s="47">
        <v>3</v>
      </c>
      <c r="DX39" s="48"/>
      <c r="DY39" s="48">
        <v>2</v>
      </c>
      <c r="DZ39" s="47">
        <v>2</v>
      </c>
      <c r="EA39" s="2"/>
      <c r="EB39" s="47">
        <v>2.4</v>
      </c>
      <c r="EC39" s="48"/>
      <c r="ED39" s="48">
        <v>1</v>
      </c>
      <c r="EE39" s="47">
        <v>1</v>
      </c>
      <c r="EF39" s="2"/>
      <c r="EG39" s="47">
        <v>5</v>
      </c>
      <c r="EH39" s="48"/>
      <c r="EI39" s="48">
        <v>1</v>
      </c>
      <c r="EJ39" s="47">
        <v>0.9</v>
      </c>
      <c r="EK39" s="2"/>
      <c r="EL39" s="47">
        <v>5</v>
      </c>
      <c r="EM39" s="48"/>
      <c r="EN39" s="48">
        <v>4.7</v>
      </c>
      <c r="EO39" s="47">
        <v>4</v>
      </c>
      <c r="EP39" s="47"/>
      <c r="EQ39" s="47">
        <v>1</v>
      </c>
      <c r="ER39" s="48"/>
      <c r="ES39" s="48">
        <v>2</v>
      </c>
      <c r="ET39" s="47">
        <v>4</v>
      </c>
      <c r="EU39" s="2"/>
      <c r="EV39" s="47">
        <v>9</v>
      </c>
      <c r="EW39" s="48"/>
      <c r="EX39" s="48">
        <v>2</v>
      </c>
      <c r="EY39" s="47">
        <v>6</v>
      </c>
      <c r="EZ39" s="2"/>
      <c r="FA39" s="47">
        <f t="shared" si="226"/>
        <v>25.4</v>
      </c>
      <c r="FB39" s="48"/>
      <c r="FC39" s="48">
        <f t="shared" si="226"/>
        <v>12.7</v>
      </c>
      <c r="FD39" s="47">
        <f t="shared" si="226"/>
        <v>17.899999999999999</v>
      </c>
      <c r="FE39" s="2"/>
      <c r="FF39" s="47">
        <v>1</v>
      </c>
      <c r="FG39" s="48"/>
      <c r="FH39" s="48">
        <v>2</v>
      </c>
      <c r="FI39" s="47">
        <v>4</v>
      </c>
      <c r="FJ39" s="2"/>
      <c r="FK39" s="47">
        <v>3</v>
      </c>
      <c r="FL39" s="48"/>
      <c r="FM39" s="48">
        <v>1.5</v>
      </c>
      <c r="FN39" s="47">
        <v>2</v>
      </c>
      <c r="FO39" s="2"/>
      <c r="FP39" s="47">
        <v>2.9</v>
      </c>
      <c r="FQ39" s="48"/>
      <c r="FR39" s="48">
        <v>3</v>
      </c>
      <c r="FS39" s="47">
        <v>4</v>
      </c>
      <c r="FT39" s="2"/>
      <c r="FU39" s="47">
        <v>5</v>
      </c>
      <c r="FV39" s="48"/>
      <c r="FW39" s="48">
        <v>4.7</v>
      </c>
      <c r="FX39" s="47">
        <v>4</v>
      </c>
      <c r="FY39" s="2"/>
      <c r="FZ39" s="47">
        <v>9</v>
      </c>
      <c r="GA39" s="48"/>
      <c r="GB39" s="48">
        <v>2</v>
      </c>
      <c r="GC39" s="47">
        <v>6</v>
      </c>
      <c r="GD39" s="2"/>
      <c r="GE39" s="47">
        <f t="shared" si="227"/>
        <v>20.9</v>
      </c>
      <c r="GF39" s="48"/>
      <c r="GG39" s="48">
        <f t="shared" si="227"/>
        <v>13.2</v>
      </c>
      <c r="GH39" s="47">
        <f t="shared" si="227"/>
        <v>20</v>
      </c>
      <c r="GI39" s="2"/>
      <c r="GJ39" s="47">
        <v>10</v>
      </c>
      <c r="GK39" s="48"/>
      <c r="GL39" s="48">
        <v>7</v>
      </c>
      <c r="GM39" s="47">
        <v>6</v>
      </c>
      <c r="GN39" s="2"/>
      <c r="GO39" s="47">
        <v>0</v>
      </c>
      <c r="GP39" s="48"/>
      <c r="GQ39" s="48">
        <v>0</v>
      </c>
      <c r="GR39" s="47">
        <v>0</v>
      </c>
      <c r="GS39" s="2"/>
      <c r="GT39" s="47">
        <v>3</v>
      </c>
      <c r="GU39" s="48"/>
      <c r="GV39" s="48">
        <v>1.5</v>
      </c>
      <c r="GW39" s="47">
        <v>2</v>
      </c>
      <c r="GX39" s="2"/>
      <c r="GY39" s="47">
        <v>2.9</v>
      </c>
      <c r="GZ39" s="48"/>
      <c r="HA39" s="48">
        <v>3</v>
      </c>
      <c r="HB39" s="47">
        <v>4</v>
      </c>
      <c r="HC39" s="2"/>
      <c r="HD39" s="47">
        <v>5</v>
      </c>
      <c r="HE39" s="48"/>
      <c r="HF39" s="48">
        <v>4.7</v>
      </c>
      <c r="HG39" s="47">
        <v>4</v>
      </c>
      <c r="HH39" s="47"/>
      <c r="HI39" s="47">
        <v>0.3</v>
      </c>
      <c r="HJ39" s="48"/>
      <c r="HK39" s="48">
        <v>2</v>
      </c>
      <c r="HL39" s="47">
        <v>0</v>
      </c>
      <c r="HM39" s="2"/>
      <c r="HN39" s="47">
        <v>1</v>
      </c>
      <c r="HO39" s="48"/>
      <c r="HP39" s="48">
        <v>2</v>
      </c>
      <c r="HQ39" s="47">
        <v>4</v>
      </c>
      <c r="HR39" s="2"/>
      <c r="HS39" s="47">
        <v>3</v>
      </c>
      <c r="HT39" s="48"/>
      <c r="HU39" s="48">
        <v>1.5</v>
      </c>
      <c r="HV39" s="47">
        <v>2</v>
      </c>
      <c r="HW39" s="2"/>
      <c r="HX39" s="47">
        <f t="shared" si="228"/>
        <v>25.2</v>
      </c>
      <c r="HY39" s="48"/>
      <c r="HZ39" s="48">
        <f t="shared" si="228"/>
        <v>21.7</v>
      </c>
      <c r="IA39" s="47">
        <f t="shared" si="228"/>
        <v>22</v>
      </c>
      <c r="IB39" s="2"/>
      <c r="IC39" s="47">
        <v>0</v>
      </c>
      <c r="ID39" s="48"/>
      <c r="IE39" s="48">
        <v>0</v>
      </c>
      <c r="IF39" s="48">
        <v>0</v>
      </c>
      <c r="IG39" s="2"/>
      <c r="IH39" s="47">
        <v>3</v>
      </c>
      <c r="II39" s="48"/>
      <c r="IJ39" s="48">
        <v>1.5</v>
      </c>
      <c r="IK39" s="47">
        <v>2</v>
      </c>
      <c r="IL39" s="2"/>
      <c r="IM39" s="47">
        <v>2.9</v>
      </c>
      <c r="IN39" s="48"/>
      <c r="IO39" s="48">
        <v>3</v>
      </c>
      <c r="IP39" s="47">
        <v>4</v>
      </c>
      <c r="IQ39" s="2"/>
      <c r="IR39" s="47">
        <v>5</v>
      </c>
      <c r="IS39" s="48"/>
      <c r="IT39" s="48">
        <v>4.7</v>
      </c>
      <c r="IU39" s="47">
        <v>4</v>
      </c>
      <c r="IV39" s="47"/>
      <c r="IW39" s="47">
        <v>0.3</v>
      </c>
      <c r="IX39" s="48"/>
      <c r="IY39" s="48">
        <v>2</v>
      </c>
      <c r="IZ39" s="47">
        <v>0</v>
      </c>
      <c r="JA39" s="2"/>
      <c r="JB39" s="47">
        <v>1</v>
      </c>
      <c r="JC39" s="48"/>
      <c r="JD39" s="48">
        <v>2</v>
      </c>
      <c r="JE39" s="47">
        <v>4</v>
      </c>
      <c r="JF39" s="2"/>
      <c r="JG39" s="47">
        <v>3</v>
      </c>
      <c r="JH39" s="48"/>
      <c r="JI39" s="48">
        <v>1.5</v>
      </c>
      <c r="JJ39" s="47">
        <v>2</v>
      </c>
      <c r="JK39" s="2"/>
      <c r="JL39" s="47">
        <v>2.9</v>
      </c>
      <c r="JM39" s="48"/>
      <c r="JN39" s="48">
        <v>3</v>
      </c>
      <c r="JO39" s="47">
        <v>4</v>
      </c>
      <c r="JP39" s="2"/>
      <c r="JQ39" s="47">
        <f t="shared" si="229"/>
        <v>18.100000000000001</v>
      </c>
      <c r="JR39" s="48"/>
      <c r="JS39" s="48">
        <f t="shared" si="229"/>
        <v>17.7</v>
      </c>
      <c r="JT39" s="47">
        <f t="shared" si="229"/>
        <v>20</v>
      </c>
      <c r="JU39" s="2"/>
      <c r="JV39" s="47">
        <v>2</v>
      </c>
      <c r="JW39" s="48"/>
      <c r="JX39" s="48">
        <v>2</v>
      </c>
      <c r="JY39" s="47">
        <v>1</v>
      </c>
      <c r="JZ39" s="2"/>
      <c r="KA39" s="47">
        <v>3</v>
      </c>
      <c r="KB39" s="48"/>
      <c r="KC39" s="48">
        <v>2</v>
      </c>
      <c r="KD39" s="47">
        <v>2</v>
      </c>
      <c r="KE39" s="2"/>
      <c r="KF39" s="47">
        <v>5</v>
      </c>
      <c r="KG39" s="48"/>
      <c r="KH39" s="48">
        <v>4.7</v>
      </c>
      <c r="KI39" s="47">
        <v>4</v>
      </c>
      <c r="KJ39" s="2"/>
      <c r="KK39" s="47">
        <v>3</v>
      </c>
      <c r="KL39" s="48"/>
      <c r="KM39" s="48">
        <v>1.5</v>
      </c>
      <c r="KN39" s="47">
        <v>2</v>
      </c>
      <c r="KO39" s="2"/>
      <c r="KP39" s="47">
        <f t="shared" si="230"/>
        <v>13</v>
      </c>
      <c r="KQ39" s="48"/>
      <c r="KR39" s="48">
        <f t="shared" si="230"/>
        <v>10.199999999999999</v>
      </c>
      <c r="KS39" s="47">
        <f t="shared" si="230"/>
        <v>9</v>
      </c>
      <c r="KT39" s="2"/>
      <c r="KU39" s="47">
        <f t="shared" si="231"/>
        <v>189.29999999999998</v>
      </c>
      <c r="KV39" s="48"/>
      <c r="KW39" s="48">
        <f t="shared" si="231"/>
        <v>134.6</v>
      </c>
      <c r="KX39" s="47">
        <f t="shared" si="231"/>
        <v>156.80000000000001</v>
      </c>
    </row>
    <row r="40" spans="6:310" ht="15.75" x14ac:dyDescent="0.25">
      <c r="F40" s="44" t="s">
        <v>150</v>
      </c>
      <c r="G40" s="49">
        <f>SUM(G38:G39)</f>
        <v>3</v>
      </c>
      <c r="H40" s="49"/>
      <c r="I40" s="49">
        <f>SUM(I38:I39)</f>
        <v>3</v>
      </c>
      <c r="J40" s="49">
        <f>SUM(J38:J39)</f>
        <v>4</v>
      </c>
      <c r="K40" s="2"/>
      <c r="L40" s="49">
        <f>SUM(L38:L39)</f>
        <v>10</v>
      </c>
      <c r="M40" s="49"/>
      <c r="N40" s="49">
        <f>SUM(N38:N39)</f>
        <v>5</v>
      </c>
      <c r="O40" s="49">
        <f>SUM(O38:O39)</f>
        <v>10</v>
      </c>
      <c r="P40" s="2"/>
      <c r="Q40" s="49">
        <f>SUM(Q38:Q39)</f>
        <v>6</v>
      </c>
      <c r="R40" s="49"/>
      <c r="S40" s="49">
        <f>SUM(S38:S39)</f>
        <v>5</v>
      </c>
      <c r="T40" s="49">
        <f>SUM(T38:T39)</f>
        <v>4.5</v>
      </c>
      <c r="U40" s="2"/>
      <c r="V40" s="49">
        <f>SUM(V38:V39)</f>
        <v>10</v>
      </c>
      <c r="W40" s="49"/>
      <c r="X40" s="49">
        <f>SUM(X38:X39)</f>
        <v>7</v>
      </c>
      <c r="Y40" s="49">
        <f>SUM(Y38:Y39)</f>
        <v>6</v>
      </c>
      <c r="Z40" s="2"/>
      <c r="AA40" s="49">
        <f>SUM(AA38:AA39)</f>
        <v>29</v>
      </c>
      <c r="AB40" s="49"/>
      <c r="AC40" s="49">
        <f>SUM(AC38:AC39)</f>
        <v>20</v>
      </c>
      <c r="AD40" s="49">
        <f>SUM(AD38:AD39)</f>
        <v>24.5</v>
      </c>
      <c r="AE40" s="2"/>
      <c r="AF40" s="49">
        <f>SUM(AF38:AF39)</f>
        <v>3.5</v>
      </c>
      <c r="AG40" s="49"/>
      <c r="AH40" s="49">
        <f>SUM(AH38:AH39)</f>
        <v>2</v>
      </c>
      <c r="AI40" s="49">
        <f>SUM(AI38:AI39)</f>
        <v>2</v>
      </c>
      <c r="AJ40" s="2"/>
      <c r="AK40" s="49">
        <f>SUM(AK38:AK39)</f>
        <v>3</v>
      </c>
      <c r="AL40" s="49"/>
      <c r="AM40" s="49">
        <f>SUM(AM38:AM39)</f>
        <v>2</v>
      </c>
      <c r="AN40" s="49">
        <f>SUM(AN38:AN39)</f>
        <v>1</v>
      </c>
      <c r="AO40" s="2"/>
      <c r="AP40" s="49">
        <f>SUM(AP38:AP39)</f>
        <v>5.0999999999999996</v>
      </c>
      <c r="AQ40" s="49"/>
      <c r="AR40" s="49">
        <f>SUM(AR38:AR39)</f>
        <v>1</v>
      </c>
      <c r="AS40" s="49">
        <f>SUM(AS38:AS39)</f>
        <v>1</v>
      </c>
      <c r="AT40" s="2"/>
      <c r="AU40" s="49">
        <f>SUM(AU38:AU39)</f>
        <v>0.5</v>
      </c>
      <c r="AV40" s="49"/>
      <c r="AW40" s="49">
        <f>SUM(AW38:AW39)</f>
        <v>2</v>
      </c>
      <c r="AX40" s="49">
        <f>SUM(AX38:AX39)</f>
        <v>0</v>
      </c>
      <c r="AY40" s="2"/>
      <c r="AZ40" s="49">
        <f>SUM(AZ38:AZ39)</f>
        <v>3.5</v>
      </c>
      <c r="BA40" s="49"/>
      <c r="BB40" s="49">
        <f>SUM(BB38:BB39)</f>
        <v>1.5</v>
      </c>
      <c r="BC40" s="49">
        <f>SUM(BC38:BC39)</f>
        <v>2</v>
      </c>
      <c r="BD40" s="2"/>
      <c r="BE40" s="49">
        <f>SUM(BE38:BE39)</f>
        <v>15.600000000000001</v>
      </c>
      <c r="BF40" s="49"/>
      <c r="BG40" s="49">
        <f>SUM(BG38:BG39)</f>
        <v>8.5</v>
      </c>
      <c r="BH40" s="49">
        <f>SUM(BH38:BH39)</f>
        <v>6</v>
      </c>
      <c r="BI40" s="2"/>
      <c r="BJ40" s="49">
        <f>SUM(BJ38:BJ39)</f>
        <v>3.5</v>
      </c>
      <c r="BK40" s="49"/>
      <c r="BL40" s="49">
        <f>SUM(BL38:BL39)</f>
        <v>1.5</v>
      </c>
      <c r="BM40" s="49">
        <f>SUM(BM38:BM39)</f>
        <v>2</v>
      </c>
      <c r="BN40" s="2"/>
      <c r="BO40" s="49">
        <f>SUM(BO38:BO39)</f>
        <v>3</v>
      </c>
      <c r="BP40" s="49"/>
      <c r="BQ40" s="49">
        <f>SUM(BQ38:BQ39)</f>
        <v>3.5</v>
      </c>
      <c r="BR40" s="49">
        <f>SUM(BR38:BR39)</f>
        <v>4</v>
      </c>
      <c r="BS40" s="2"/>
      <c r="BT40" s="49">
        <f>SUM(BT38:BT39)</f>
        <v>6</v>
      </c>
      <c r="BU40" s="49"/>
      <c r="BV40" s="49">
        <f>SUM(BV38:BV39)</f>
        <v>5</v>
      </c>
      <c r="BW40" s="49">
        <f>SUM(BW38:BW39)</f>
        <v>4.5</v>
      </c>
      <c r="BX40" s="49"/>
      <c r="BY40" s="49">
        <f>SUM(BY38:BY39)</f>
        <v>0.5</v>
      </c>
      <c r="BZ40" s="49"/>
      <c r="CA40" s="49">
        <f>SUM(CA38:CA39)</f>
        <v>2</v>
      </c>
      <c r="CB40" s="49">
        <f>SUM(CB38:CB39)</f>
        <v>0</v>
      </c>
      <c r="CC40" s="2"/>
      <c r="CD40" s="49">
        <f>SUM(CD38:CD39)</f>
        <v>2</v>
      </c>
      <c r="CE40" s="49"/>
      <c r="CF40" s="49">
        <f>SUM(CF38:CF39)</f>
        <v>3</v>
      </c>
      <c r="CG40" s="49">
        <f>SUM(CG38:CG39)</f>
        <v>5</v>
      </c>
      <c r="CH40" s="2"/>
      <c r="CI40" s="49">
        <f>SUM(CI38:CI39)</f>
        <v>3.5</v>
      </c>
      <c r="CJ40" s="49"/>
      <c r="CK40" s="49">
        <f>SUM(CK38:CK39)</f>
        <v>1.5</v>
      </c>
      <c r="CL40" s="49">
        <f>SUM(CL38:CL39)</f>
        <v>2</v>
      </c>
      <c r="CM40" s="2"/>
      <c r="CN40" s="49">
        <f>SUM(CN38:CN39)</f>
        <v>3</v>
      </c>
      <c r="CO40" s="49"/>
      <c r="CP40" s="49">
        <f>SUM(CP38:CP39)</f>
        <v>3.1</v>
      </c>
      <c r="CQ40" s="49">
        <f>SUM(CQ38:CQ39)</f>
        <v>4</v>
      </c>
      <c r="CR40" s="2"/>
      <c r="CS40" s="49">
        <f>SUM(CS38:CS39)</f>
        <v>6</v>
      </c>
      <c r="CT40" s="49"/>
      <c r="CU40" s="49">
        <f>SUM(CU38:CU39)</f>
        <v>5</v>
      </c>
      <c r="CV40" s="49">
        <f>SUM(CV38:CV39)</f>
        <v>4.5</v>
      </c>
      <c r="CW40" s="49"/>
      <c r="CX40" s="49">
        <f>SUM(CX38:CX39)</f>
        <v>2</v>
      </c>
      <c r="CY40" s="49"/>
      <c r="CZ40" s="49">
        <f>SUM(CZ38:CZ39)</f>
        <v>3</v>
      </c>
      <c r="DA40" s="49">
        <f>SUM(DA38:DA39)</f>
        <v>5</v>
      </c>
      <c r="DB40" s="2"/>
      <c r="DC40" s="49">
        <f>SUM(DC38:DC39)</f>
        <v>10</v>
      </c>
      <c r="DD40" s="49"/>
      <c r="DE40" s="49">
        <f>SUM(DE38:DE39)</f>
        <v>5</v>
      </c>
      <c r="DF40" s="49">
        <f>SUM(DF38:DF39)</f>
        <v>10</v>
      </c>
      <c r="DG40" s="2"/>
      <c r="DH40" s="49">
        <f>SUM(DH38:DH39)</f>
        <v>3.5</v>
      </c>
      <c r="DI40" s="49"/>
      <c r="DJ40" s="49">
        <f>SUM(DJ38:DJ39)</f>
        <v>1.5</v>
      </c>
      <c r="DK40" s="49">
        <f>SUM(DK38:DK39)</f>
        <v>2</v>
      </c>
      <c r="DL40" s="2"/>
      <c r="DM40" s="49">
        <f>SUM(DM38:DM39)</f>
        <v>10</v>
      </c>
      <c r="DN40" s="49"/>
      <c r="DO40" s="49">
        <f>SUM(DO38:DO39)</f>
        <v>7</v>
      </c>
      <c r="DP40" s="49">
        <f>SUM(DP38:DP39)</f>
        <v>6</v>
      </c>
      <c r="DQ40" s="2"/>
      <c r="DR40" s="49">
        <f>SUM(DR38:DR39)</f>
        <v>53</v>
      </c>
      <c r="DS40" s="49"/>
      <c r="DT40" s="49">
        <f>SUM(DT38:DT39)</f>
        <v>41.099999999999994</v>
      </c>
      <c r="DU40" s="49">
        <f>SUM(DU38:DU39)</f>
        <v>49</v>
      </c>
      <c r="DV40" s="2"/>
      <c r="DW40" s="49">
        <f>SUM(DW38:DW39)</f>
        <v>3.5</v>
      </c>
      <c r="DX40" s="49"/>
      <c r="DY40" s="49">
        <f>SUM(DY38:DY39)</f>
        <v>3</v>
      </c>
      <c r="DZ40" s="49">
        <f>SUM(DZ38:DZ39)</f>
        <v>2</v>
      </c>
      <c r="EA40" s="2"/>
      <c r="EB40" s="49">
        <f>SUM(EB38:EB39)</f>
        <v>3</v>
      </c>
      <c r="EC40" s="49"/>
      <c r="ED40" s="49">
        <f>SUM(ED38:ED39)</f>
        <v>2</v>
      </c>
      <c r="EE40" s="49">
        <f>SUM(EE38:EE39)</f>
        <v>1</v>
      </c>
      <c r="EF40" s="2"/>
      <c r="EG40" s="49">
        <f>SUM(EG38:EG39)</f>
        <v>5.0999999999999996</v>
      </c>
      <c r="EH40" s="49"/>
      <c r="EI40" s="49">
        <f>SUM(EI38:EI39)</f>
        <v>1</v>
      </c>
      <c r="EJ40" s="49">
        <f>SUM(EJ38:EJ39)</f>
        <v>1</v>
      </c>
      <c r="EK40" s="2"/>
      <c r="EL40" s="49">
        <f>SUM(EL38:EL39)</f>
        <v>6</v>
      </c>
      <c r="EM40" s="49"/>
      <c r="EN40" s="49">
        <f>SUM(EN38:EN39)</f>
        <v>5</v>
      </c>
      <c r="EO40" s="49">
        <f>SUM(EO38:EO39)</f>
        <v>4.5</v>
      </c>
      <c r="EP40" s="49"/>
      <c r="EQ40" s="49">
        <f>SUM(EQ38:EQ39)</f>
        <v>2</v>
      </c>
      <c r="ER40" s="49"/>
      <c r="ES40" s="49">
        <f>SUM(ES38:ES39)</f>
        <v>3</v>
      </c>
      <c r="ET40" s="49">
        <f>SUM(ET38:ET39)</f>
        <v>5</v>
      </c>
      <c r="EU40" s="2"/>
      <c r="EV40" s="49">
        <f>SUM(EV38:EV39)</f>
        <v>10</v>
      </c>
      <c r="EW40" s="49"/>
      <c r="EX40" s="49">
        <f>SUM(EX38:EX39)</f>
        <v>5</v>
      </c>
      <c r="EY40" s="49">
        <f>SUM(EY38:EY39)</f>
        <v>10</v>
      </c>
      <c r="EZ40" s="2"/>
      <c r="FA40" s="49">
        <f>SUM(FA38:FA39)</f>
        <v>29.599999999999998</v>
      </c>
      <c r="FB40" s="49"/>
      <c r="FC40" s="49">
        <f>SUM(FC38:FC39)</f>
        <v>19</v>
      </c>
      <c r="FD40" s="49">
        <f>SUM(FD38:FD39)</f>
        <v>23.5</v>
      </c>
      <c r="FE40" s="2"/>
      <c r="FF40" s="49">
        <f>SUM(FF38:FF39)</f>
        <v>2</v>
      </c>
      <c r="FG40" s="49"/>
      <c r="FH40" s="49">
        <f>SUM(FH38:FH39)</f>
        <v>3</v>
      </c>
      <c r="FI40" s="49">
        <f>SUM(FI38:FI39)</f>
        <v>5</v>
      </c>
      <c r="FJ40" s="2"/>
      <c r="FK40" s="49">
        <f>SUM(FK38:FK39)</f>
        <v>3.5</v>
      </c>
      <c r="FL40" s="49"/>
      <c r="FM40" s="49">
        <f>SUM(FM38:FM39)</f>
        <v>1.5</v>
      </c>
      <c r="FN40" s="49">
        <f>SUM(FN38:FN39)</f>
        <v>2</v>
      </c>
      <c r="FO40" s="2"/>
      <c r="FP40" s="49">
        <f>SUM(FP38:FP39)</f>
        <v>3</v>
      </c>
      <c r="FQ40" s="49"/>
      <c r="FR40" s="49">
        <f>SUM(FR38:FR39)</f>
        <v>3.5</v>
      </c>
      <c r="FS40" s="49">
        <f>SUM(FS38:FS39)</f>
        <v>4</v>
      </c>
      <c r="FT40" s="2"/>
      <c r="FU40" s="49">
        <f>SUM(FU38:FU39)</f>
        <v>6</v>
      </c>
      <c r="FV40" s="49"/>
      <c r="FW40" s="49">
        <f>SUM(FW38:FW39)</f>
        <v>5</v>
      </c>
      <c r="FX40" s="49">
        <f>SUM(FX38:FX39)</f>
        <v>4.5</v>
      </c>
      <c r="FY40" s="2"/>
      <c r="FZ40" s="49">
        <f>SUM(FZ38:FZ39)</f>
        <v>10</v>
      </c>
      <c r="GA40" s="49"/>
      <c r="GB40" s="49">
        <f>SUM(GB38:GB39)</f>
        <v>5</v>
      </c>
      <c r="GC40" s="49">
        <f>SUM(GC38:GC39)</f>
        <v>10</v>
      </c>
      <c r="GD40" s="2"/>
      <c r="GE40" s="49">
        <f>SUM(GE38:GE39)</f>
        <v>24.5</v>
      </c>
      <c r="GF40" s="49"/>
      <c r="GG40" s="49">
        <f>SUM(GG38:GG39)</f>
        <v>18</v>
      </c>
      <c r="GH40" s="49">
        <f>SUM(GH38:GH39)</f>
        <v>25.5</v>
      </c>
      <c r="GI40" s="2"/>
      <c r="GJ40" s="49">
        <f>SUM(GJ38:GJ39)</f>
        <v>10</v>
      </c>
      <c r="GK40" s="49"/>
      <c r="GL40" s="49">
        <f>SUM(GL38:GL39)</f>
        <v>7</v>
      </c>
      <c r="GM40" s="49">
        <f>SUM(GM38:GM39)</f>
        <v>6</v>
      </c>
      <c r="GN40" s="2"/>
      <c r="GO40" s="49">
        <f>SUM(GO38:GO39)</f>
        <v>0</v>
      </c>
      <c r="GP40" s="49"/>
      <c r="GQ40" s="49">
        <f>SUM(GQ38:GQ39)</f>
        <v>0</v>
      </c>
      <c r="GR40" s="49">
        <f>SUM(GR38:GR39)</f>
        <v>0</v>
      </c>
      <c r="GS40" s="2"/>
      <c r="GT40" s="49">
        <f>SUM(GT38:GT39)</f>
        <v>3.5</v>
      </c>
      <c r="GU40" s="49"/>
      <c r="GV40" s="49">
        <f>SUM(GV38:GV39)</f>
        <v>1.5</v>
      </c>
      <c r="GW40" s="49">
        <f>SUM(GW38:GW39)</f>
        <v>2</v>
      </c>
      <c r="GX40" s="2"/>
      <c r="GY40" s="49">
        <f>SUM(GY38:GY39)</f>
        <v>3</v>
      </c>
      <c r="GZ40" s="49"/>
      <c r="HA40" s="49">
        <f>SUM(HA38:HA39)</f>
        <v>3</v>
      </c>
      <c r="HB40" s="49">
        <f>SUM(HB38:HB39)</f>
        <v>4</v>
      </c>
      <c r="HC40" s="2"/>
      <c r="HD40" s="49">
        <f>SUM(HD38:HD39)</f>
        <v>6</v>
      </c>
      <c r="HE40" s="49"/>
      <c r="HF40" s="49">
        <f>SUM(HF38:HF39)</f>
        <v>5</v>
      </c>
      <c r="HG40" s="49">
        <f>SUM(HG38:HG39)</f>
        <v>4.5</v>
      </c>
      <c r="HH40" s="49"/>
      <c r="HI40" s="49">
        <f>SUM(HI38:HI39)</f>
        <v>0.5</v>
      </c>
      <c r="HJ40" s="49"/>
      <c r="HK40" s="49">
        <f>SUM(HK38:HK39)</f>
        <v>2</v>
      </c>
      <c r="HL40" s="49">
        <f>SUM(HL38:HL39)</f>
        <v>0</v>
      </c>
      <c r="HM40" s="2"/>
      <c r="HN40" s="49">
        <f>SUM(HN38:HN39)</f>
        <v>2</v>
      </c>
      <c r="HO40" s="49"/>
      <c r="HP40" s="49">
        <f>SUM(HP38:HP39)</f>
        <v>3</v>
      </c>
      <c r="HQ40" s="49">
        <f>SUM(HQ38:HQ39)</f>
        <v>5</v>
      </c>
      <c r="HR40" s="2"/>
      <c r="HS40" s="49">
        <f>SUM(HS38:HS39)</f>
        <v>3.5</v>
      </c>
      <c r="HT40" s="49"/>
      <c r="HU40" s="49">
        <f>SUM(HU38:HU39)</f>
        <v>1.5</v>
      </c>
      <c r="HV40" s="49">
        <f>SUM(HV38:HV39)</f>
        <v>2</v>
      </c>
      <c r="HW40" s="2"/>
      <c r="HX40" s="49">
        <f>SUM(HX38:HX39)</f>
        <v>28.5</v>
      </c>
      <c r="HY40" s="49"/>
      <c r="HZ40" s="49">
        <f>SUM(HZ38:HZ39)</f>
        <v>23</v>
      </c>
      <c r="IA40" s="49">
        <f>SUM(IA38:IA39)</f>
        <v>23.5</v>
      </c>
      <c r="IB40" s="2"/>
      <c r="IC40" s="49">
        <f>SUM(IC38:IC39)</f>
        <v>0</v>
      </c>
      <c r="ID40" s="49"/>
      <c r="IE40" s="49">
        <f>SUM(IE38:IE39)</f>
        <v>0</v>
      </c>
      <c r="IF40" s="49">
        <f>SUM(IF38:IF39)</f>
        <v>0</v>
      </c>
      <c r="IG40" s="2"/>
      <c r="IH40" s="49">
        <f>SUM(IH38:IH39)</f>
        <v>3.5</v>
      </c>
      <c r="II40" s="49"/>
      <c r="IJ40" s="49">
        <f>SUM(IJ38:IJ39)</f>
        <v>1.5</v>
      </c>
      <c r="IK40" s="49">
        <f>SUM(IK38:IK39)</f>
        <v>2</v>
      </c>
      <c r="IL40" s="2"/>
      <c r="IM40" s="49">
        <f>SUM(IM38:IM39)</f>
        <v>3</v>
      </c>
      <c r="IN40" s="49"/>
      <c r="IO40" s="49">
        <f>SUM(IO38:IO39)</f>
        <v>4</v>
      </c>
      <c r="IP40" s="49">
        <f>SUM(IP38:IP39)</f>
        <v>4.5</v>
      </c>
      <c r="IQ40" s="2"/>
      <c r="IR40" s="49">
        <f>SUM(IR38:IR39)</f>
        <v>6</v>
      </c>
      <c r="IS40" s="49"/>
      <c r="IT40" s="49">
        <f>SUM(IT38:IT39)</f>
        <v>5</v>
      </c>
      <c r="IU40" s="49">
        <f>SUM(IU38:IU39)</f>
        <v>4.5</v>
      </c>
      <c r="IV40" s="49"/>
      <c r="IW40" s="49">
        <f>SUM(IW38:IW39)</f>
        <v>0.5</v>
      </c>
      <c r="IX40" s="49"/>
      <c r="IY40" s="49">
        <f>SUM(IY38:IY39)</f>
        <v>2</v>
      </c>
      <c r="IZ40" s="49">
        <f>SUM(IZ38:IZ39)</f>
        <v>0</v>
      </c>
      <c r="JA40" s="2"/>
      <c r="JB40" s="49">
        <f>SUM(JB38:JB39)</f>
        <v>2</v>
      </c>
      <c r="JC40" s="49"/>
      <c r="JD40" s="49">
        <f>SUM(JD38:JD39)</f>
        <v>3</v>
      </c>
      <c r="JE40" s="49">
        <f>SUM(JE38:JE39)</f>
        <v>5</v>
      </c>
      <c r="JF40" s="2"/>
      <c r="JG40" s="49">
        <f>SUM(JG38:JG39)</f>
        <v>3.5</v>
      </c>
      <c r="JH40" s="49"/>
      <c r="JI40" s="49">
        <f>SUM(JI38:JI39)</f>
        <v>1.5</v>
      </c>
      <c r="JJ40" s="49">
        <f>SUM(JJ38:JJ39)</f>
        <v>2</v>
      </c>
      <c r="JK40" s="2"/>
      <c r="JL40" s="49">
        <f>SUM(JL38:JL39)</f>
        <v>3</v>
      </c>
      <c r="JM40" s="49"/>
      <c r="JN40" s="49">
        <f>SUM(JN38:JN39)</f>
        <v>7</v>
      </c>
      <c r="JO40" s="49">
        <f>SUM(JO38:JO39)</f>
        <v>4</v>
      </c>
      <c r="JP40" s="2"/>
      <c r="JQ40" s="49">
        <f>SUM(JQ38:JQ39)</f>
        <v>21.5</v>
      </c>
      <c r="JR40" s="49"/>
      <c r="JS40" s="49">
        <f>SUM(JS38:JS39)</f>
        <v>24</v>
      </c>
      <c r="JT40" s="49">
        <f>SUM(JT38:JT39)</f>
        <v>22</v>
      </c>
      <c r="JU40" s="2"/>
      <c r="JV40" s="49">
        <f>SUM(JV38:JV39)</f>
        <v>2</v>
      </c>
      <c r="JW40" s="49"/>
      <c r="JX40" s="49">
        <f>SUM(JX38:JX39)</f>
        <v>3</v>
      </c>
      <c r="JY40" s="49">
        <f>SUM(JY38:JY39)</f>
        <v>2</v>
      </c>
      <c r="JZ40" s="2"/>
      <c r="KA40" s="49">
        <f>SUM(KA38:KA39)</f>
        <v>3.5</v>
      </c>
      <c r="KB40" s="49"/>
      <c r="KC40" s="49">
        <f>SUM(KC38:KC39)</f>
        <v>2</v>
      </c>
      <c r="KD40" s="49">
        <f>SUM(KD38:KD39)</f>
        <v>2</v>
      </c>
      <c r="KE40" s="2"/>
      <c r="KF40" s="49">
        <f>SUM(KF38:KF39)</f>
        <v>6</v>
      </c>
      <c r="KG40" s="49"/>
      <c r="KH40" s="49">
        <f>SUM(KH38:KH39)</f>
        <v>5</v>
      </c>
      <c r="KI40" s="49">
        <f>SUM(KI38:KI39)</f>
        <v>4.5</v>
      </c>
      <c r="KJ40" s="2"/>
      <c r="KK40" s="49">
        <f>SUM(KK38:KK39)</f>
        <v>3.5</v>
      </c>
      <c r="KL40" s="49"/>
      <c r="KM40" s="49">
        <f>SUM(KM38:KM39)</f>
        <v>1.5</v>
      </c>
      <c r="KN40" s="49">
        <f>SUM(KN38:KN39)</f>
        <v>2</v>
      </c>
      <c r="KO40" s="2"/>
      <c r="KP40" s="49">
        <f>SUM(KP38:KP39)</f>
        <v>15</v>
      </c>
      <c r="KQ40" s="49"/>
      <c r="KR40" s="49">
        <f>SUM(KR38:KR39)</f>
        <v>11.5</v>
      </c>
      <c r="KS40" s="49">
        <f>SUM(KS38:KS39)</f>
        <v>10.5</v>
      </c>
      <c r="KT40" s="2"/>
      <c r="KU40" s="49">
        <f>SUM(KU38:KU39)</f>
        <v>216.7</v>
      </c>
      <c r="KV40" s="49"/>
      <c r="KW40" s="49">
        <f>SUM(KW38:KW39)</f>
        <v>165.1</v>
      </c>
      <c r="KX40" s="49">
        <f>SUM(KX38:KX39)</f>
        <v>184.5</v>
      </c>
    </row>
    <row r="41" spans="6:310" x14ac:dyDescent="0.25">
      <c r="F41" s="10" t="s">
        <v>151</v>
      </c>
      <c r="G41" s="47">
        <v>0</v>
      </c>
      <c r="H41" s="48"/>
      <c r="I41" s="50">
        <v>0</v>
      </c>
      <c r="J41" s="51">
        <v>0</v>
      </c>
      <c r="K41" s="2"/>
      <c r="L41" s="47">
        <v>5</v>
      </c>
      <c r="M41" s="48"/>
      <c r="N41" s="50">
        <v>0</v>
      </c>
      <c r="O41" s="51">
        <v>0</v>
      </c>
      <c r="P41" s="2"/>
      <c r="Q41" s="47">
        <v>3</v>
      </c>
      <c r="R41" s="48"/>
      <c r="S41" s="50">
        <v>0</v>
      </c>
      <c r="T41" s="51">
        <v>0</v>
      </c>
      <c r="U41" s="2"/>
      <c r="V41" s="47">
        <v>1</v>
      </c>
      <c r="W41" s="48"/>
      <c r="X41" s="50">
        <v>0</v>
      </c>
      <c r="Y41" s="51">
        <v>0</v>
      </c>
      <c r="Z41" s="2"/>
      <c r="AA41" s="47">
        <f t="shared" ref="AA41:AD42" si="232">G41+L41+Q41+V41</f>
        <v>9</v>
      </c>
      <c r="AB41" s="48"/>
      <c r="AC41" s="48">
        <f t="shared" si="232"/>
        <v>0</v>
      </c>
      <c r="AD41" s="47">
        <f t="shared" si="232"/>
        <v>0</v>
      </c>
      <c r="AE41" s="2"/>
      <c r="AF41" s="47">
        <v>0</v>
      </c>
      <c r="AG41" s="48"/>
      <c r="AH41" s="50">
        <v>0</v>
      </c>
      <c r="AI41" s="51">
        <v>0</v>
      </c>
      <c r="AJ41" s="2"/>
      <c r="AK41" s="47">
        <v>1</v>
      </c>
      <c r="AL41" s="48"/>
      <c r="AM41" s="50">
        <v>0</v>
      </c>
      <c r="AN41" s="51">
        <v>0</v>
      </c>
      <c r="AO41" s="2"/>
      <c r="AP41" s="47">
        <v>1</v>
      </c>
      <c r="AQ41" s="48"/>
      <c r="AR41" s="50">
        <v>0</v>
      </c>
      <c r="AS41" s="51">
        <v>0</v>
      </c>
      <c r="AT41" s="2"/>
      <c r="AU41" s="47">
        <v>0.1</v>
      </c>
      <c r="AV41" s="48"/>
      <c r="AW41" s="50">
        <v>0</v>
      </c>
      <c r="AX41" s="51">
        <v>0</v>
      </c>
      <c r="AY41" s="2"/>
      <c r="AZ41" s="47">
        <v>1</v>
      </c>
      <c r="BA41" s="48"/>
      <c r="BB41" s="50">
        <v>0</v>
      </c>
      <c r="BC41" s="51">
        <v>0</v>
      </c>
      <c r="BD41" s="2"/>
      <c r="BE41" s="47">
        <f t="shared" ref="BE41:BH42" si="233">AF41+AK41+AP41+AZ41+AU41</f>
        <v>3.1</v>
      </c>
      <c r="BF41" s="48"/>
      <c r="BG41" s="48">
        <f t="shared" si="233"/>
        <v>0</v>
      </c>
      <c r="BH41" s="47">
        <f t="shared" si="233"/>
        <v>0</v>
      </c>
      <c r="BI41" s="2"/>
      <c r="BJ41" s="47">
        <v>1</v>
      </c>
      <c r="BK41" s="48"/>
      <c r="BL41" s="50">
        <v>0</v>
      </c>
      <c r="BM41" s="51">
        <v>0</v>
      </c>
      <c r="BN41" s="2"/>
      <c r="BO41" s="47">
        <v>3</v>
      </c>
      <c r="BP41" s="48"/>
      <c r="BQ41" s="50">
        <v>0</v>
      </c>
      <c r="BR41" s="51">
        <v>0</v>
      </c>
      <c r="BS41" s="2"/>
      <c r="BT41" s="47">
        <v>3</v>
      </c>
      <c r="BU41" s="48"/>
      <c r="BV41" s="50">
        <v>0</v>
      </c>
      <c r="BW41" s="51">
        <v>0</v>
      </c>
      <c r="BX41" s="47"/>
      <c r="BY41" s="47">
        <v>0.1</v>
      </c>
      <c r="BZ41" s="48"/>
      <c r="CA41" s="50">
        <v>0</v>
      </c>
      <c r="CB41" s="51">
        <v>0</v>
      </c>
      <c r="CC41" s="2"/>
      <c r="CD41" s="47">
        <v>1</v>
      </c>
      <c r="CE41" s="48"/>
      <c r="CF41" s="50">
        <v>0</v>
      </c>
      <c r="CG41" s="51">
        <v>0</v>
      </c>
      <c r="CH41" s="2"/>
      <c r="CI41" s="47">
        <v>1</v>
      </c>
      <c r="CJ41" s="48"/>
      <c r="CK41" s="50">
        <v>0</v>
      </c>
      <c r="CL41" s="51">
        <v>0</v>
      </c>
      <c r="CM41" s="2"/>
      <c r="CN41" s="47">
        <v>0.5</v>
      </c>
      <c r="CO41" s="48"/>
      <c r="CP41" s="50">
        <v>0</v>
      </c>
      <c r="CQ41" s="51">
        <v>0</v>
      </c>
      <c r="CR41" s="2"/>
      <c r="CS41" s="47">
        <v>3</v>
      </c>
      <c r="CT41" s="48"/>
      <c r="CU41" s="50">
        <v>0</v>
      </c>
      <c r="CV41" s="51">
        <v>0</v>
      </c>
      <c r="CW41" s="47"/>
      <c r="CX41" s="47">
        <v>1</v>
      </c>
      <c r="CY41" s="48"/>
      <c r="CZ41" s="50">
        <v>0</v>
      </c>
      <c r="DA41" s="51">
        <v>0</v>
      </c>
      <c r="DB41" s="2"/>
      <c r="DC41" s="47">
        <v>5</v>
      </c>
      <c r="DD41" s="48"/>
      <c r="DE41" s="50">
        <v>0</v>
      </c>
      <c r="DF41" s="51">
        <v>0</v>
      </c>
      <c r="DG41" s="2"/>
      <c r="DH41" s="47">
        <v>1</v>
      </c>
      <c r="DI41" s="48"/>
      <c r="DJ41" s="50">
        <v>0</v>
      </c>
      <c r="DK41" s="51">
        <v>0</v>
      </c>
      <c r="DL41" s="2"/>
      <c r="DM41" s="47">
        <v>1</v>
      </c>
      <c r="DN41" s="48"/>
      <c r="DO41" s="50">
        <v>0</v>
      </c>
      <c r="DP41" s="51">
        <v>0</v>
      </c>
      <c r="DQ41" s="2"/>
      <c r="DR41" s="47">
        <f t="shared" ref="DR41:DU42" si="234">BJ41+BO41+CI41+DM41+BT41+CD41+BY41+DH41+DC41+CS41+CN41+CX41</f>
        <v>20.6</v>
      </c>
      <c r="DS41" s="48"/>
      <c r="DT41" s="48">
        <f t="shared" si="234"/>
        <v>0</v>
      </c>
      <c r="DU41" s="47">
        <f t="shared" si="234"/>
        <v>0</v>
      </c>
      <c r="DV41" s="2"/>
      <c r="DW41" s="47">
        <v>0</v>
      </c>
      <c r="DX41" s="48"/>
      <c r="DY41" s="50">
        <v>0</v>
      </c>
      <c r="DZ41" s="51">
        <v>0</v>
      </c>
      <c r="EA41" s="2"/>
      <c r="EB41" s="47">
        <v>1</v>
      </c>
      <c r="EC41" s="48"/>
      <c r="ED41" s="50">
        <v>0</v>
      </c>
      <c r="EE41" s="51">
        <v>0</v>
      </c>
      <c r="EF41" s="2"/>
      <c r="EG41" s="47">
        <v>1</v>
      </c>
      <c r="EH41" s="48"/>
      <c r="EI41" s="50">
        <v>0</v>
      </c>
      <c r="EJ41" s="51">
        <v>0</v>
      </c>
      <c r="EK41" s="2"/>
      <c r="EL41" s="47">
        <v>3</v>
      </c>
      <c r="EM41" s="48"/>
      <c r="EN41" s="50">
        <v>0</v>
      </c>
      <c r="EO41" s="51">
        <v>0</v>
      </c>
      <c r="EP41" s="47"/>
      <c r="EQ41" s="47">
        <v>1</v>
      </c>
      <c r="ER41" s="48"/>
      <c r="ES41" s="50">
        <v>0</v>
      </c>
      <c r="ET41" s="51">
        <v>0</v>
      </c>
      <c r="EU41" s="2"/>
      <c r="EV41" s="47">
        <v>5</v>
      </c>
      <c r="EW41" s="48"/>
      <c r="EX41" s="50">
        <v>0</v>
      </c>
      <c r="EY41" s="51">
        <v>0</v>
      </c>
      <c r="EZ41" s="2"/>
      <c r="FA41" s="47">
        <f t="shared" ref="FA41:FD42" si="235">DW41+EB41+EQ41+EV41+EG41+EL41</f>
        <v>11</v>
      </c>
      <c r="FB41" s="48"/>
      <c r="FC41" s="48">
        <f t="shared" si="235"/>
        <v>0</v>
      </c>
      <c r="FD41" s="47">
        <f t="shared" si="235"/>
        <v>0</v>
      </c>
      <c r="FE41" s="2"/>
      <c r="FF41" s="47">
        <v>1</v>
      </c>
      <c r="FG41" s="48"/>
      <c r="FH41" s="50">
        <v>0</v>
      </c>
      <c r="FI41" s="51">
        <v>0</v>
      </c>
      <c r="FJ41" s="2"/>
      <c r="FK41" s="47">
        <v>1</v>
      </c>
      <c r="FL41" s="48"/>
      <c r="FM41" s="50">
        <v>0</v>
      </c>
      <c r="FN41" s="51">
        <v>0</v>
      </c>
      <c r="FO41" s="2"/>
      <c r="FP41" s="47">
        <v>0</v>
      </c>
      <c r="FQ41" s="48"/>
      <c r="FR41" s="50">
        <v>0</v>
      </c>
      <c r="FS41" s="51">
        <v>0</v>
      </c>
      <c r="FT41" s="2"/>
      <c r="FU41" s="47">
        <v>3</v>
      </c>
      <c r="FV41" s="48"/>
      <c r="FW41" s="50">
        <v>0</v>
      </c>
      <c r="FX41" s="51">
        <v>0</v>
      </c>
      <c r="FY41" s="2"/>
      <c r="FZ41" s="47">
        <v>5</v>
      </c>
      <c r="GA41" s="48"/>
      <c r="GB41" s="50">
        <v>0</v>
      </c>
      <c r="GC41" s="51">
        <v>0</v>
      </c>
      <c r="GD41" s="2"/>
      <c r="GE41" s="47">
        <f t="shared" ref="GE41:GH42" si="236">FF41+FK41+FP41+FZ41+FU41</f>
        <v>10</v>
      </c>
      <c r="GF41" s="48"/>
      <c r="GG41" s="48">
        <f t="shared" si="236"/>
        <v>0</v>
      </c>
      <c r="GH41" s="47">
        <f t="shared" si="236"/>
        <v>0</v>
      </c>
      <c r="GI41" s="2"/>
      <c r="GJ41" s="47">
        <v>1</v>
      </c>
      <c r="GK41" s="48"/>
      <c r="GL41" s="50">
        <v>0</v>
      </c>
      <c r="GM41" s="51">
        <v>0</v>
      </c>
      <c r="GN41" s="2"/>
      <c r="GO41" s="47">
        <v>0</v>
      </c>
      <c r="GP41" s="48"/>
      <c r="GQ41" s="50">
        <v>0</v>
      </c>
      <c r="GR41" s="51">
        <v>0</v>
      </c>
      <c r="GS41" s="2"/>
      <c r="GT41" s="47">
        <v>1</v>
      </c>
      <c r="GU41" s="48"/>
      <c r="GV41" s="50">
        <v>0</v>
      </c>
      <c r="GW41" s="51">
        <v>0</v>
      </c>
      <c r="GX41" s="2"/>
      <c r="GY41" s="47">
        <v>0</v>
      </c>
      <c r="GZ41" s="48"/>
      <c r="HA41" s="50">
        <v>0</v>
      </c>
      <c r="HB41" s="51">
        <v>0</v>
      </c>
      <c r="HC41" s="2"/>
      <c r="HD41" s="47">
        <v>3</v>
      </c>
      <c r="HE41" s="48"/>
      <c r="HF41" s="50">
        <v>0</v>
      </c>
      <c r="HG41" s="51">
        <v>0</v>
      </c>
      <c r="HH41" s="47"/>
      <c r="HI41" s="47">
        <v>0.1</v>
      </c>
      <c r="HJ41" s="48"/>
      <c r="HK41" s="50">
        <v>0</v>
      </c>
      <c r="HL41" s="51">
        <v>0</v>
      </c>
      <c r="HM41" s="2"/>
      <c r="HN41" s="47">
        <v>1</v>
      </c>
      <c r="HO41" s="48"/>
      <c r="HP41" s="50">
        <v>0</v>
      </c>
      <c r="HQ41" s="51">
        <v>0</v>
      </c>
      <c r="HR41" s="2"/>
      <c r="HS41" s="47">
        <v>1</v>
      </c>
      <c r="HT41" s="48"/>
      <c r="HU41" s="50">
        <v>0</v>
      </c>
      <c r="HV41" s="51">
        <v>0</v>
      </c>
      <c r="HW41" s="2"/>
      <c r="HX41" s="47">
        <f t="shared" ref="HX41:IA42" si="237">GJ41+GY41+HD41+GO41+GT41+HS41+HI41+HN41</f>
        <v>7.1</v>
      </c>
      <c r="HY41" s="48"/>
      <c r="HZ41" s="48">
        <f t="shared" si="237"/>
        <v>0</v>
      </c>
      <c r="IA41" s="47">
        <f t="shared" si="237"/>
        <v>0</v>
      </c>
      <c r="IB41" s="2"/>
      <c r="IC41" s="47">
        <v>0</v>
      </c>
      <c r="ID41" s="48"/>
      <c r="IE41" s="50">
        <v>0</v>
      </c>
      <c r="IF41" s="50">
        <v>0</v>
      </c>
      <c r="IG41" s="2"/>
      <c r="IH41" s="47">
        <v>1</v>
      </c>
      <c r="II41" s="48"/>
      <c r="IJ41" s="50">
        <v>0</v>
      </c>
      <c r="IK41" s="51">
        <v>0</v>
      </c>
      <c r="IL41" s="2"/>
      <c r="IM41" s="47">
        <v>0</v>
      </c>
      <c r="IN41" s="48"/>
      <c r="IO41" s="50">
        <v>0</v>
      </c>
      <c r="IP41" s="51">
        <v>0</v>
      </c>
      <c r="IQ41" s="2"/>
      <c r="IR41" s="47">
        <v>3</v>
      </c>
      <c r="IS41" s="48"/>
      <c r="IT41" s="50">
        <v>0</v>
      </c>
      <c r="IU41" s="51">
        <v>0</v>
      </c>
      <c r="IV41" s="47"/>
      <c r="IW41" s="47">
        <v>0.1</v>
      </c>
      <c r="IX41" s="48"/>
      <c r="IY41" s="50">
        <v>0</v>
      </c>
      <c r="IZ41" s="51">
        <v>0</v>
      </c>
      <c r="JA41" s="2"/>
      <c r="JB41" s="47">
        <v>1</v>
      </c>
      <c r="JC41" s="48"/>
      <c r="JD41" s="50">
        <v>0</v>
      </c>
      <c r="JE41" s="51">
        <v>0</v>
      </c>
      <c r="JF41" s="2"/>
      <c r="JG41" s="47">
        <v>1</v>
      </c>
      <c r="JH41" s="48"/>
      <c r="JI41" s="50">
        <v>0</v>
      </c>
      <c r="JJ41" s="51">
        <v>0</v>
      </c>
      <c r="JK41" s="2"/>
      <c r="JL41" s="47">
        <v>0</v>
      </c>
      <c r="JM41" s="48"/>
      <c r="JN41" s="50">
        <v>0</v>
      </c>
      <c r="JO41" s="51">
        <v>0</v>
      </c>
      <c r="JP41" s="2"/>
      <c r="JQ41" s="47">
        <f t="shared" ref="JQ41:JT42" si="238">IC41+JB41+JL41+IR41+IW41+JG41+IH41+IM41</f>
        <v>6.1</v>
      </c>
      <c r="JR41" s="48"/>
      <c r="JS41" s="48">
        <f t="shared" si="238"/>
        <v>0</v>
      </c>
      <c r="JT41" s="47">
        <f t="shared" si="238"/>
        <v>0</v>
      </c>
      <c r="JU41" s="2"/>
      <c r="JV41" s="47">
        <v>1</v>
      </c>
      <c r="JW41" s="48"/>
      <c r="JX41" s="50">
        <v>0</v>
      </c>
      <c r="JY41" s="51">
        <v>0</v>
      </c>
      <c r="JZ41" s="2"/>
      <c r="KA41" s="47">
        <v>0</v>
      </c>
      <c r="KB41" s="48"/>
      <c r="KC41" s="50">
        <v>0</v>
      </c>
      <c r="KD41" s="51">
        <v>0</v>
      </c>
      <c r="KE41" s="2"/>
      <c r="KF41" s="47">
        <v>3</v>
      </c>
      <c r="KG41" s="48"/>
      <c r="KH41" s="50">
        <v>0</v>
      </c>
      <c r="KI41" s="51">
        <v>0</v>
      </c>
      <c r="KJ41" s="2"/>
      <c r="KK41" s="47">
        <v>1</v>
      </c>
      <c r="KL41" s="48"/>
      <c r="KM41" s="50">
        <v>0</v>
      </c>
      <c r="KN41" s="51">
        <v>0</v>
      </c>
      <c r="KO41" s="2"/>
      <c r="KP41" s="47">
        <f t="shared" ref="KP41:KS42" si="239">JV41+KA41+KF41+KK41</f>
        <v>5</v>
      </c>
      <c r="KQ41" s="48"/>
      <c r="KR41" s="48">
        <f t="shared" si="239"/>
        <v>0</v>
      </c>
      <c r="KS41" s="47">
        <f t="shared" si="239"/>
        <v>0</v>
      </c>
      <c r="KT41" s="2"/>
      <c r="KU41" s="47">
        <f t="shared" ref="KU41:KX42" si="240">AA41+BE41+DR41+FA41+GE41+HX41+JQ41+KP41</f>
        <v>71.900000000000006</v>
      </c>
      <c r="KV41" s="48"/>
      <c r="KW41" s="48">
        <f t="shared" si="240"/>
        <v>0</v>
      </c>
      <c r="KX41" s="47">
        <f t="shared" si="240"/>
        <v>0</v>
      </c>
    </row>
    <row r="42" spans="6:310" x14ac:dyDescent="0.25">
      <c r="F42" s="10" t="s">
        <v>152</v>
      </c>
      <c r="G42" s="47">
        <v>0</v>
      </c>
      <c r="H42" s="48"/>
      <c r="I42" s="48">
        <v>0</v>
      </c>
      <c r="J42" s="47">
        <v>0</v>
      </c>
      <c r="K42" s="2"/>
      <c r="L42" s="47">
        <v>2</v>
      </c>
      <c r="M42" s="48"/>
      <c r="N42" s="48">
        <v>1</v>
      </c>
      <c r="O42" s="47">
        <v>1</v>
      </c>
      <c r="P42" s="2"/>
      <c r="Q42" s="47">
        <v>1</v>
      </c>
      <c r="R42" s="48"/>
      <c r="S42" s="48">
        <v>0</v>
      </c>
      <c r="T42" s="47">
        <v>0.5</v>
      </c>
      <c r="U42" s="2"/>
      <c r="V42" s="47">
        <v>1</v>
      </c>
      <c r="W42" s="48"/>
      <c r="X42" s="48">
        <v>1</v>
      </c>
      <c r="Y42" s="47">
        <v>1</v>
      </c>
      <c r="Z42" s="2"/>
      <c r="AA42" s="47">
        <f t="shared" si="232"/>
        <v>4</v>
      </c>
      <c r="AB42" s="48"/>
      <c r="AC42" s="48">
        <f>I42+N42+S42+X42</f>
        <v>2</v>
      </c>
      <c r="AD42" s="47">
        <f t="shared" si="232"/>
        <v>2.5</v>
      </c>
      <c r="AE42" s="2"/>
      <c r="AF42" s="47">
        <v>0</v>
      </c>
      <c r="AG42" s="48"/>
      <c r="AH42" s="48">
        <v>0</v>
      </c>
      <c r="AI42" s="47">
        <v>0</v>
      </c>
      <c r="AJ42" s="2"/>
      <c r="AK42" s="47">
        <v>0</v>
      </c>
      <c r="AL42" s="48"/>
      <c r="AM42" s="48">
        <v>0.5</v>
      </c>
      <c r="AN42" s="47">
        <v>1</v>
      </c>
      <c r="AO42" s="2"/>
      <c r="AP42" s="47">
        <v>0.3</v>
      </c>
      <c r="AQ42" s="48"/>
      <c r="AR42" s="48">
        <v>4</v>
      </c>
      <c r="AS42" s="47">
        <v>1</v>
      </c>
      <c r="AT42" s="2"/>
      <c r="AU42" s="47">
        <v>0</v>
      </c>
      <c r="AV42" s="48"/>
      <c r="AW42" s="48">
        <v>0.5</v>
      </c>
      <c r="AX42" s="47">
        <v>0</v>
      </c>
      <c r="AY42" s="2"/>
      <c r="AZ42" s="47">
        <v>0</v>
      </c>
      <c r="BA42" s="48"/>
      <c r="BB42" s="48">
        <v>0</v>
      </c>
      <c r="BC42" s="47">
        <v>1</v>
      </c>
      <c r="BD42" s="2"/>
      <c r="BE42" s="47">
        <f t="shared" si="233"/>
        <v>0.3</v>
      </c>
      <c r="BF42" s="48"/>
      <c r="BG42" s="48">
        <f t="shared" si="233"/>
        <v>5</v>
      </c>
      <c r="BH42" s="47">
        <f t="shared" si="233"/>
        <v>3</v>
      </c>
      <c r="BI42" s="2"/>
      <c r="BJ42" s="47">
        <v>0</v>
      </c>
      <c r="BK42" s="48"/>
      <c r="BL42" s="48">
        <v>0</v>
      </c>
      <c r="BM42" s="47">
        <v>1</v>
      </c>
      <c r="BN42" s="2"/>
      <c r="BO42" s="47">
        <v>0</v>
      </c>
      <c r="BP42" s="48"/>
      <c r="BQ42" s="48">
        <v>1</v>
      </c>
      <c r="BR42" s="47">
        <v>1</v>
      </c>
      <c r="BS42" s="2"/>
      <c r="BT42" s="47">
        <v>1</v>
      </c>
      <c r="BU42" s="48"/>
      <c r="BV42" s="48">
        <v>1</v>
      </c>
      <c r="BW42" s="47">
        <v>0.5</v>
      </c>
      <c r="BX42" s="47"/>
      <c r="BY42" s="47">
        <v>0</v>
      </c>
      <c r="BZ42" s="48"/>
      <c r="CA42" s="48">
        <v>0.5</v>
      </c>
      <c r="CB42" s="47">
        <v>0</v>
      </c>
      <c r="CC42" s="2"/>
      <c r="CD42" s="47">
        <v>1</v>
      </c>
      <c r="CE42" s="48"/>
      <c r="CF42" s="48">
        <v>1</v>
      </c>
      <c r="CG42" s="47">
        <v>1</v>
      </c>
      <c r="CH42" s="2"/>
      <c r="CI42" s="47">
        <v>0</v>
      </c>
      <c r="CJ42" s="48"/>
      <c r="CK42" s="48">
        <v>0</v>
      </c>
      <c r="CL42" s="47">
        <v>1</v>
      </c>
      <c r="CM42" s="2"/>
      <c r="CN42" s="47">
        <v>1</v>
      </c>
      <c r="CO42" s="48"/>
      <c r="CP42" s="48">
        <v>1</v>
      </c>
      <c r="CQ42" s="47">
        <v>0.5</v>
      </c>
      <c r="CR42" s="2"/>
      <c r="CS42" s="47">
        <v>1</v>
      </c>
      <c r="CT42" s="48"/>
      <c r="CU42" s="48">
        <v>0</v>
      </c>
      <c r="CV42" s="47">
        <v>0.5</v>
      </c>
      <c r="CW42" s="47"/>
      <c r="CX42" s="47">
        <v>1</v>
      </c>
      <c r="CY42" s="48"/>
      <c r="CZ42" s="48">
        <v>1</v>
      </c>
      <c r="DA42" s="47">
        <v>1</v>
      </c>
      <c r="DB42" s="2"/>
      <c r="DC42" s="47">
        <v>2</v>
      </c>
      <c r="DD42" s="48"/>
      <c r="DE42" s="48">
        <v>1</v>
      </c>
      <c r="DF42" s="47">
        <v>1</v>
      </c>
      <c r="DG42" s="2"/>
      <c r="DH42" s="47">
        <v>0</v>
      </c>
      <c r="DI42" s="48"/>
      <c r="DJ42" s="48">
        <v>0</v>
      </c>
      <c r="DK42" s="47">
        <v>1</v>
      </c>
      <c r="DL42" s="2"/>
      <c r="DM42" s="47">
        <v>1</v>
      </c>
      <c r="DN42" s="48"/>
      <c r="DO42" s="48">
        <v>1</v>
      </c>
      <c r="DP42" s="47">
        <v>1</v>
      </c>
      <c r="DQ42" s="2"/>
      <c r="DR42" s="47">
        <f t="shared" si="234"/>
        <v>8</v>
      </c>
      <c r="DS42" s="48"/>
      <c r="DT42" s="48">
        <f t="shared" si="234"/>
        <v>7.5</v>
      </c>
      <c r="DU42" s="47">
        <f t="shared" si="234"/>
        <v>9.5</v>
      </c>
      <c r="DV42" s="2"/>
      <c r="DW42" s="47">
        <v>0</v>
      </c>
      <c r="DX42" s="48"/>
      <c r="DY42" s="48">
        <v>0</v>
      </c>
      <c r="DZ42" s="47">
        <v>0</v>
      </c>
      <c r="EA42" s="2"/>
      <c r="EB42" s="47">
        <v>0</v>
      </c>
      <c r="EC42" s="48"/>
      <c r="ED42" s="48">
        <v>0.5</v>
      </c>
      <c r="EE42" s="47">
        <v>1</v>
      </c>
      <c r="EF42" s="2"/>
      <c r="EG42" s="47">
        <v>0.3</v>
      </c>
      <c r="EH42" s="48"/>
      <c r="EI42" s="48">
        <v>4</v>
      </c>
      <c r="EJ42" s="47">
        <v>1</v>
      </c>
      <c r="EK42" s="2"/>
      <c r="EL42" s="47">
        <v>1</v>
      </c>
      <c r="EM42" s="48"/>
      <c r="EN42" s="48">
        <v>1</v>
      </c>
      <c r="EO42" s="47">
        <v>0.5</v>
      </c>
      <c r="EP42" s="47"/>
      <c r="EQ42" s="47">
        <v>1</v>
      </c>
      <c r="ER42" s="48"/>
      <c r="ES42" s="48">
        <v>1</v>
      </c>
      <c r="ET42" s="47">
        <v>1</v>
      </c>
      <c r="EU42" s="2"/>
      <c r="EV42" s="47">
        <v>2</v>
      </c>
      <c r="EW42" s="48"/>
      <c r="EX42" s="48">
        <v>1</v>
      </c>
      <c r="EY42" s="47">
        <v>1</v>
      </c>
      <c r="EZ42" s="2"/>
      <c r="FA42" s="47">
        <f t="shared" si="235"/>
        <v>4.3</v>
      </c>
      <c r="FB42" s="48"/>
      <c r="FC42" s="48">
        <f t="shared" si="235"/>
        <v>7.5</v>
      </c>
      <c r="FD42" s="47">
        <f t="shared" si="235"/>
        <v>4.5</v>
      </c>
      <c r="FE42" s="2"/>
      <c r="FF42" s="47">
        <v>1</v>
      </c>
      <c r="FG42" s="48"/>
      <c r="FH42" s="48">
        <v>1</v>
      </c>
      <c r="FI42" s="47">
        <v>1</v>
      </c>
      <c r="FJ42" s="2"/>
      <c r="FK42" s="47">
        <v>0</v>
      </c>
      <c r="FL42" s="48"/>
      <c r="FM42" s="48">
        <v>0</v>
      </c>
      <c r="FN42" s="47">
        <v>1</v>
      </c>
      <c r="FO42" s="2"/>
      <c r="FP42" s="47">
        <v>0</v>
      </c>
      <c r="FQ42" s="48"/>
      <c r="FR42" s="48">
        <v>0</v>
      </c>
      <c r="FS42" s="47">
        <v>0</v>
      </c>
      <c r="FT42" s="2"/>
      <c r="FU42" s="47">
        <v>1</v>
      </c>
      <c r="FV42" s="48"/>
      <c r="FW42" s="48">
        <v>3</v>
      </c>
      <c r="FX42" s="47">
        <v>0.5</v>
      </c>
      <c r="FY42" s="2"/>
      <c r="FZ42" s="47">
        <v>2</v>
      </c>
      <c r="GA42" s="48"/>
      <c r="GB42" s="48">
        <v>1</v>
      </c>
      <c r="GC42" s="47">
        <v>1</v>
      </c>
      <c r="GD42" s="2"/>
      <c r="GE42" s="47">
        <f t="shared" si="236"/>
        <v>4</v>
      </c>
      <c r="GF42" s="48"/>
      <c r="GG42" s="48">
        <f t="shared" si="236"/>
        <v>5</v>
      </c>
      <c r="GH42" s="47">
        <f t="shared" si="236"/>
        <v>3.5</v>
      </c>
      <c r="GI42" s="2"/>
      <c r="GJ42" s="47">
        <v>1</v>
      </c>
      <c r="GK42" s="48"/>
      <c r="GL42" s="48">
        <v>1</v>
      </c>
      <c r="GM42" s="47">
        <v>1</v>
      </c>
      <c r="GN42" s="2"/>
      <c r="GO42" s="47">
        <v>0</v>
      </c>
      <c r="GP42" s="48"/>
      <c r="GQ42" s="48">
        <v>0</v>
      </c>
      <c r="GR42" s="47">
        <v>0</v>
      </c>
      <c r="GS42" s="2"/>
      <c r="GT42" s="47">
        <v>0</v>
      </c>
      <c r="GU42" s="48"/>
      <c r="GV42" s="48">
        <v>0</v>
      </c>
      <c r="GW42" s="47">
        <v>1</v>
      </c>
      <c r="GX42" s="2"/>
      <c r="GY42" s="47">
        <v>0</v>
      </c>
      <c r="GZ42" s="48"/>
      <c r="HA42" s="48">
        <v>0</v>
      </c>
      <c r="HB42" s="47">
        <v>0</v>
      </c>
      <c r="HC42" s="2"/>
      <c r="HD42" s="47">
        <v>1</v>
      </c>
      <c r="HE42" s="48"/>
      <c r="HF42" s="48">
        <v>2</v>
      </c>
      <c r="HG42" s="47">
        <v>0.5</v>
      </c>
      <c r="HH42" s="47"/>
      <c r="HI42" s="47">
        <v>0</v>
      </c>
      <c r="HJ42" s="48"/>
      <c r="HK42" s="48">
        <v>0.5</v>
      </c>
      <c r="HL42" s="47">
        <v>0</v>
      </c>
      <c r="HM42" s="2"/>
      <c r="HN42" s="47">
        <v>1</v>
      </c>
      <c r="HO42" s="48"/>
      <c r="HP42" s="48">
        <v>1</v>
      </c>
      <c r="HQ42" s="47">
        <v>1</v>
      </c>
      <c r="HR42" s="2"/>
      <c r="HS42" s="47">
        <v>0</v>
      </c>
      <c r="HT42" s="48"/>
      <c r="HU42" s="48">
        <v>0</v>
      </c>
      <c r="HV42" s="47">
        <v>1</v>
      </c>
      <c r="HW42" s="2"/>
      <c r="HX42" s="47">
        <f t="shared" si="237"/>
        <v>3</v>
      </c>
      <c r="HY42" s="48"/>
      <c r="HZ42" s="48">
        <f t="shared" si="237"/>
        <v>4.5</v>
      </c>
      <c r="IA42" s="47">
        <f t="shared" si="237"/>
        <v>4.5</v>
      </c>
      <c r="IB42" s="2"/>
      <c r="IC42" s="47">
        <v>0</v>
      </c>
      <c r="ID42" s="48"/>
      <c r="IE42" s="48">
        <v>0</v>
      </c>
      <c r="IF42" s="48">
        <v>0</v>
      </c>
      <c r="IG42" s="2"/>
      <c r="IH42" s="47">
        <v>0</v>
      </c>
      <c r="II42" s="48"/>
      <c r="IJ42" s="48">
        <v>0</v>
      </c>
      <c r="IK42" s="47">
        <v>1</v>
      </c>
      <c r="IL42" s="2"/>
      <c r="IM42" s="47">
        <v>0</v>
      </c>
      <c r="IN42" s="48"/>
      <c r="IO42" s="48">
        <v>0</v>
      </c>
      <c r="IP42" s="47">
        <v>0</v>
      </c>
      <c r="IQ42" s="2"/>
      <c r="IR42" s="47">
        <v>1</v>
      </c>
      <c r="IS42" s="48"/>
      <c r="IT42" s="48">
        <v>3</v>
      </c>
      <c r="IU42" s="47">
        <v>0.5</v>
      </c>
      <c r="IV42" s="47"/>
      <c r="IW42" s="47">
        <v>0</v>
      </c>
      <c r="IX42" s="48"/>
      <c r="IY42" s="48">
        <v>0.5</v>
      </c>
      <c r="IZ42" s="47">
        <v>0</v>
      </c>
      <c r="JA42" s="2"/>
      <c r="JB42" s="47">
        <v>1</v>
      </c>
      <c r="JC42" s="48"/>
      <c r="JD42" s="48">
        <v>1</v>
      </c>
      <c r="JE42" s="47">
        <v>1</v>
      </c>
      <c r="JF42" s="2"/>
      <c r="JG42" s="47">
        <v>0</v>
      </c>
      <c r="JH42" s="48"/>
      <c r="JI42" s="48">
        <v>0</v>
      </c>
      <c r="JJ42" s="47">
        <v>1</v>
      </c>
      <c r="JK42" s="2"/>
      <c r="JL42" s="47">
        <v>0</v>
      </c>
      <c r="JM42" s="48"/>
      <c r="JN42" s="48">
        <v>0</v>
      </c>
      <c r="JO42" s="47">
        <v>0</v>
      </c>
      <c r="JP42" s="2"/>
      <c r="JQ42" s="47">
        <f t="shared" si="238"/>
        <v>2</v>
      </c>
      <c r="JR42" s="48"/>
      <c r="JS42" s="48">
        <f t="shared" si="238"/>
        <v>4.5</v>
      </c>
      <c r="JT42" s="47">
        <f t="shared" si="238"/>
        <v>3.5</v>
      </c>
      <c r="JU42" s="2"/>
      <c r="JV42" s="47">
        <v>1</v>
      </c>
      <c r="JW42" s="48"/>
      <c r="JX42" s="48">
        <v>1</v>
      </c>
      <c r="JY42" s="47">
        <v>1</v>
      </c>
      <c r="JZ42" s="2"/>
      <c r="KA42" s="47">
        <v>0</v>
      </c>
      <c r="KB42" s="48"/>
      <c r="KC42" s="48">
        <v>0</v>
      </c>
      <c r="KD42" s="47">
        <v>0</v>
      </c>
      <c r="KE42" s="2"/>
      <c r="KF42" s="47">
        <v>1</v>
      </c>
      <c r="KG42" s="48"/>
      <c r="KH42" s="48">
        <v>0.5</v>
      </c>
      <c r="KI42" s="47">
        <v>0.5</v>
      </c>
      <c r="KJ42" s="2"/>
      <c r="KK42" s="47">
        <v>0</v>
      </c>
      <c r="KL42" s="48"/>
      <c r="KM42" s="48">
        <v>0</v>
      </c>
      <c r="KN42" s="47">
        <v>1</v>
      </c>
      <c r="KO42" s="2"/>
      <c r="KP42" s="47">
        <f t="shared" si="239"/>
        <v>2</v>
      </c>
      <c r="KQ42" s="48"/>
      <c r="KR42" s="48">
        <f t="shared" si="239"/>
        <v>1.5</v>
      </c>
      <c r="KS42" s="47">
        <f t="shared" si="239"/>
        <v>2.5</v>
      </c>
      <c r="KT42" s="2"/>
      <c r="KU42" s="47">
        <f t="shared" si="240"/>
        <v>27.6</v>
      </c>
      <c r="KV42" s="48"/>
      <c r="KW42" s="48">
        <f t="shared" si="240"/>
        <v>37.5</v>
      </c>
      <c r="KX42" s="47">
        <f t="shared" si="240"/>
        <v>33.5</v>
      </c>
    </row>
    <row r="43" spans="6:310" ht="15.75" x14ac:dyDescent="0.25">
      <c r="F43" s="44" t="s">
        <v>153</v>
      </c>
      <c r="G43" s="49">
        <f>SUM(G41:G42)</f>
        <v>0</v>
      </c>
      <c r="H43" s="49"/>
      <c r="I43" s="49">
        <f>SUM(I41:I42)</f>
        <v>0</v>
      </c>
      <c r="J43" s="49">
        <f>SUM(J41:J42)</f>
        <v>0</v>
      </c>
      <c r="K43" s="2"/>
      <c r="L43" s="49">
        <f>SUM(L41:L42)</f>
        <v>7</v>
      </c>
      <c r="M43" s="49"/>
      <c r="N43" s="49">
        <f>SUM(N41:N42)</f>
        <v>1</v>
      </c>
      <c r="O43" s="49">
        <f>SUM(O41:O42)</f>
        <v>1</v>
      </c>
      <c r="P43" s="2"/>
      <c r="Q43" s="49">
        <f>SUM(Q41:Q42)</f>
        <v>4</v>
      </c>
      <c r="R43" s="49"/>
      <c r="S43" s="49">
        <f>SUM(S41:S42)</f>
        <v>0</v>
      </c>
      <c r="T43" s="49">
        <f>SUM(T41:T42)</f>
        <v>0.5</v>
      </c>
      <c r="U43" s="2"/>
      <c r="V43" s="49">
        <f>SUM(V41:V42)</f>
        <v>2</v>
      </c>
      <c r="W43" s="49"/>
      <c r="X43" s="49">
        <f>SUM(X41:X42)</f>
        <v>1</v>
      </c>
      <c r="Y43" s="49">
        <f>SUM(Y41:Y42)</f>
        <v>1</v>
      </c>
      <c r="Z43" s="2"/>
      <c r="AA43" s="49">
        <f>SUM(AA41:AA42)</f>
        <v>13</v>
      </c>
      <c r="AB43" s="49"/>
      <c r="AC43" s="49">
        <f>SUM(AC41:AC42)</f>
        <v>2</v>
      </c>
      <c r="AD43" s="49">
        <f>SUM(AD41:AD42)</f>
        <v>2.5</v>
      </c>
      <c r="AE43" s="2"/>
      <c r="AF43" s="49">
        <f>SUM(AF41:AF42)</f>
        <v>0</v>
      </c>
      <c r="AG43" s="49"/>
      <c r="AH43" s="49">
        <f>SUM(AH41:AH42)</f>
        <v>0</v>
      </c>
      <c r="AI43" s="49">
        <f>SUM(AI41:AI42)</f>
        <v>0</v>
      </c>
      <c r="AJ43" s="2"/>
      <c r="AK43" s="49">
        <f>SUM(AK41:AK42)</f>
        <v>1</v>
      </c>
      <c r="AL43" s="49"/>
      <c r="AM43" s="49">
        <f>SUM(AM41:AM42)</f>
        <v>0.5</v>
      </c>
      <c r="AN43" s="49">
        <f>SUM(AN41:AN42)</f>
        <v>1</v>
      </c>
      <c r="AO43" s="2"/>
      <c r="AP43" s="49">
        <f>SUM(AP41:AP42)</f>
        <v>1.3</v>
      </c>
      <c r="AQ43" s="49"/>
      <c r="AR43" s="49">
        <f>SUM(AR41:AR42)</f>
        <v>4</v>
      </c>
      <c r="AS43" s="49">
        <f>SUM(AS41:AS42)</f>
        <v>1</v>
      </c>
      <c r="AT43" s="2"/>
      <c r="AU43" s="49">
        <f>SUM(AU41:AU42)</f>
        <v>0.1</v>
      </c>
      <c r="AV43" s="49"/>
      <c r="AW43" s="49">
        <f>SUM(AW41:AW42)</f>
        <v>0.5</v>
      </c>
      <c r="AX43" s="49">
        <f>SUM(AX41:AX42)</f>
        <v>0</v>
      </c>
      <c r="AY43" s="2"/>
      <c r="AZ43" s="49">
        <f>SUM(AZ41:AZ42)</f>
        <v>1</v>
      </c>
      <c r="BA43" s="49"/>
      <c r="BB43" s="49">
        <f>SUM(BB41:BB42)</f>
        <v>0</v>
      </c>
      <c r="BC43" s="49">
        <f>SUM(BC41:BC42)</f>
        <v>1</v>
      </c>
      <c r="BD43" s="2"/>
      <c r="BE43" s="49">
        <f>SUM(BE41:BE42)</f>
        <v>3.4</v>
      </c>
      <c r="BF43" s="49"/>
      <c r="BG43" s="49">
        <f>SUM(BG41:BG42)</f>
        <v>5</v>
      </c>
      <c r="BH43" s="49">
        <f>SUM(BH41:BH42)</f>
        <v>3</v>
      </c>
      <c r="BI43" s="2"/>
      <c r="BJ43" s="49">
        <f>SUM(BJ41:BJ42)</f>
        <v>1</v>
      </c>
      <c r="BK43" s="49"/>
      <c r="BL43" s="49">
        <f>SUM(BL41:BL42)</f>
        <v>0</v>
      </c>
      <c r="BM43" s="49">
        <f>SUM(BM41:BM42)</f>
        <v>1</v>
      </c>
      <c r="BN43" s="2"/>
      <c r="BO43" s="49">
        <f>SUM(BO41:BO42)</f>
        <v>3</v>
      </c>
      <c r="BP43" s="49"/>
      <c r="BQ43" s="49">
        <f>SUM(BQ41:BQ42)</f>
        <v>1</v>
      </c>
      <c r="BR43" s="49">
        <f>SUM(BR41:BR42)</f>
        <v>1</v>
      </c>
      <c r="BS43" s="2"/>
      <c r="BT43" s="49">
        <f>SUM(BT41:BT42)</f>
        <v>4</v>
      </c>
      <c r="BU43" s="49"/>
      <c r="BV43" s="49">
        <f>SUM(BV41:BV42)</f>
        <v>1</v>
      </c>
      <c r="BW43" s="49">
        <f>SUM(BW41:BW42)</f>
        <v>0.5</v>
      </c>
      <c r="BX43" s="49"/>
      <c r="BY43" s="49">
        <f>SUM(BY41:BY42)</f>
        <v>0.1</v>
      </c>
      <c r="BZ43" s="49"/>
      <c r="CA43" s="49">
        <f>SUM(CA41:CA42)</f>
        <v>0.5</v>
      </c>
      <c r="CB43" s="49">
        <f>SUM(CB41:CB42)</f>
        <v>0</v>
      </c>
      <c r="CC43" s="2"/>
      <c r="CD43" s="49">
        <f>SUM(CD41:CD42)</f>
        <v>2</v>
      </c>
      <c r="CE43" s="49"/>
      <c r="CF43" s="49">
        <f>SUM(CF41:CF42)</f>
        <v>1</v>
      </c>
      <c r="CG43" s="49">
        <f>SUM(CG41:CG42)</f>
        <v>1</v>
      </c>
      <c r="CH43" s="2"/>
      <c r="CI43" s="49">
        <f>SUM(CI41:CI42)</f>
        <v>1</v>
      </c>
      <c r="CJ43" s="49"/>
      <c r="CK43" s="49">
        <f>SUM(CK41:CK42)</f>
        <v>0</v>
      </c>
      <c r="CL43" s="49">
        <f>SUM(CL41:CL42)</f>
        <v>1</v>
      </c>
      <c r="CM43" s="2"/>
      <c r="CN43" s="49">
        <f>SUM(CN41:CN42)</f>
        <v>1.5</v>
      </c>
      <c r="CO43" s="49"/>
      <c r="CP43" s="49">
        <f>SUM(CP41:CP42)</f>
        <v>1</v>
      </c>
      <c r="CQ43" s="49">
        <f>SUM(CQ41:CQ42)</f>
        <v>0.5</v>
      </c>
      <c r="CR43" s="2"/>
      <c r="CS43" s="49">
        <f>SUM(CS41:CS42)</f>
        <v>4</v>
      </c>
      <c r="CT43" s="49"/>
      <c r="CU43" s="49">
        <f>SUM(CU41:CU42)</f>
        <v>0</v>
      </c>
      <c r="CV43" s="49">
        <f>SUM(CV41:CV42)</f>
        <v>0.5</v>
      </c>
      <c r="CW43" s="49"/>
      <c r="CX43" s="49">
        <f>SUM(CX41:CX42)</f>
        <v>2</v>
      </c>
      <c r="CY43" s="49"/>
      <c r="CZ43" s="49">
        <f>SUM(CZ41:CZ42)</f>
        <v>1</v>
      </c>
      <c r="DA43" s="49">
        <f>SUM(DA41:DA42)</f>
        <v>1</v>
      </c>
      <c r="DB43" s="2"/>
      <c r="DC43" s="49">
        <f>SUM(DC41:DC42)</f>
        <v>7</v>
      </c>
      <c r="DD43" s="49"/>
      <c r="DE43" s="49">
        <f>SUM(DE41:DE42)</f>
        <v>1</v>
      </c>
      <c r="DF43" s="49">
        <f>SUM(DF41:DF42)</f>
        <v>1</v>
      </c>
      <c r="DG43" s="2"/>
      <c r="DH43" s="49">
        <f>SUM(DH41:DH42)</f>
        <v>1</v>
      </c>
      <c r="DI43" s="49"/>
      <c r="DJ43" s="49">
        <f>SUM(DJ41:DJ42)</f>
        <v>0</v>
      </c>
      <c r="DK43" s="49">
        <f>SUM(DK41:DK42)</f>
        <v>1</v>
      </c>
      <c r="DL43" s="2"/>
      <c r="DM43" s="49">
        <f>SUM(DM41:DM42)</f>
        <v>2</v>
      </c>
      <c r="DN43" s="49"/>
      <c r="DO43" s="49">
        <f>SUM(DO41:DO42)</f>
        <v>1</v>
      </c>
      <c r="DP43" s="49">
        <f>SUM(DP41:DP42)</f>
        <v>1</v>
      </c>
      <c r="DQ43" s="2"/>
      <c r="DR43" s="49">
        <f>SUM(DR41:DR42)</f>
        <v>28.6</v>
      </c>
      <c r="DS43" s="49"/>
      <c r="DT43" s="49">
        <f>SUM(DT41:DT42)</f>
        <v>7.5</v>
      </c>
      <c r="DU43" s="49">
        <f>SUM(DU41:DU42)</f>
        <v>9.5</v>
      </c>
      <c r="DV43" s="2"/>
      <c r="DW43" s="49">
        <f>SUM(DW41:DW42)</f>
        <v>0</v>
      </c>
      <c r="DX43" s="49"/>
      <c r="DY43" s="49">
        <f>SUM(DY41:DY42)</f>
        <v>0</v>
      </c>
      <c r="DZ43" s="49">
        <f>SUM(DZ41:DZ42)</f>
        <v>0</v>
      </c>
      <c r="EA43" s="2"/>
      <c r="EB43" s="49">
        <f>SUM(EB41:EB42)</f>
        <v>1</v>
      </c>
      <c r="EC43" s="49"/>
      <c r="ED43" s="49">
        <f>SUM(ED41:ED42)</f>
        <v>0.5</v>
      </c>
      <c r="EE43" s="49">
        <f>SUM(EE41:EE42)</f>
        <v>1</v>
      </c>
      <c r="EF43" s="2"/>
      <c r="EG43" s="49">
        <f>SUM(EG41:EG42)</f>
        <v>1.3</v>
      </c>
      <c r="EH43" s="49"/>
      <c r="EI43" s="49">
        <f>SUM(EI41:EI42)</f>
        <v>4</v>
      </c>
      <c r="EJ43" s="49">
        <f>SUM(EJ41:EJ42)</f>
        <v>1</v>
      </c>
      <c r="EK43" s="2"/>
      <c r="EL43" s="49">
        <f>SUM(EL41:EL42)</f>
        <v>4</v>
      </c>
      <c r="EM43" s="49"/>
      <c r="EN43" s="49">
        <f>SUM(EN41:EN42)</f>
        <v>1</v>
      </c>
      <c r="EO43" s="49">
        <f>SUM(EO41:EO42)</f>
        <v>0.5</v>
      </c>
      <c r="EP43" s="49"/>
      <c r="EQ43" s="49">
        <f>SUM(EQ41:EQ42)</f>
        <v>2</v>
      </c>
      <c r="ER43" s="49"/>
      <c r="ES43" s="49">
        <f>SUM(ES41:ES42)</f>
        <v>1</v>
      </c>
      <c r="ET43" s="49">
        <f>SUM(ET41:ET42)</f>
        <v>1</v>
      </c>
      <c r="EU43" s="2"/>
      <c r="EV43" s="49">
        <f>SUM(EV41:EV42)</f>
        <v>7</v>
      </c>
      <c r="EW43" s="49"/>
      <c r="EX43" s="49">
        <f>SUM(EX41:EX42)</f>
        <v>1</v>
      </c>
      <c r="EY43" s="49">
        <f>SUM(EY41:EY42)</f>
        <v>1</v>
      </c>
      <c r="EZ43" s="2"/>
      <c r="FA43" s="49">
        <f>SUM(FA41:FA42)</f>
        <v>15.3</v>
      </c>
      <c r="FB43" s="49"/>
      <c r="FC43" s="49">
        <f>SUM(FC41:FC42)</f>
        <v>7.5</v>
      </c>
      <c r="FD43" s="49">
        <f>SUM(FD41:FD42)</f>
        <v>4.5</v>
      </c>
      <c r="FE43" s="2"/>
      <c r="FF43" s="49">
        <f>SUM(FF41:FF42)</f>
        <v>2</v>
      </c>
      <c r="FG43" s="49"/>
      <c r="FH43" s="49">
        <f>SUM(FH41:FH42)</f>
        <v>1</v>
      </c>
      <c r="FI43" s="49">
        <f>SUM(FI41:FI42)</f>
        <v>1</v>
      </c>
      <c r="FJ43" s="2"/>
      <c r="FK43" s="49">
        <f>SUM(FK41:FK42)</f>
        <v>1</v>
      </c>
      <c r="FL43" s="49"/>
      <c r="FM43" s="49">
        <f>SUM(FM41:FM42)</f>
        <v>0</v>
      </c>
      <c r="FN43" s="49">
        <f>SUM(FN41:FN42)</f>
        <v>1</v>
      </c>
      <c r="FO43" s="2"/>
      <c r="FP43" s="49">
        <f>SUM(FP41:FP42)</f>
        <v>0</v>
      </c>
      <c r="FQ43" s="49"/>
      <c r="FR43" s="49">
        <f>SUM(FR41:FR42)</f>
        <v>0</v>
      </c>
      <c r="FS43" s="49">
        <f>SUM(FS41:FS42)</f>
        <v>0</v>
      </c>
      <c r="FT43" s="2"/>
      <c r="FU43" s="49">
        <f>SUM(FU41:FU42)</f>
        <v>4</v>
      </c>
      <c r="FV43" s="49"/>
      <c r="FW43" s="49">
        <f>SUM(FW41:FW42)</f>
        <v>3</v>
      </c>
      <c r="FX43" s="49">
        <f>SUM(FX41:FX42)</f>
        <v>0.5</v>
      </c>
      <c r="FY43" s="2"/>
      <c r="FZ43" s="49">
        <f>SUM(FZ41:FZ42)</f>
        <v>7</v>
      </c>
      <c r="GA43" s="49"/>
      <c r="GB43" s="49">
        <f>SUM(GB41:GB42)</f>
        <v>1</v>
      </c>
      <c r="GC43" s="49">
        <f>SUM(GC41:GC42)</f>
        <v>1</v>
      </c>
      <c r="GD43" s="2"/>
      <c r="GE43" s="49">
        <f>SUM(GE41:GE42)</f>
        <v>14</v>
      </c>
      <c r="GF43" s="49"/>
      <c r="GG43" s="49">
        <f>SUM(GG41:GG42)</f>
        <v>5</v>
      </c>
      <c r="GH43" s="49">
        <f>SUM(GH41:GH42)</f>
        <v>3.5</v>
      </c>
      <c r="GI43" s="2"/>
      <c r="GJ43" s="49">
        <f>SUM(GJ41:GJ42)</f>
        <v>2</v>
      </c>
      <c r="GK43" s="49"/>
      <c r="GL43" s="49">
        <f>SUM(GL41:GL42)</f>
        <v>1</v>
      </c>
      <c r="GM43" s="49">
        <f>SUM(GM41:GM42)</f>
        <v>1</v>
      </c>
      <c r="GN43" s="2"/>
      <c r="GO43" s="49">
        <f>SUM(GO41:GO42)</f>
        <v>0</v>
      </c>
      <c r="GP43" s="49"/>
      <c r="GQ43" s="49">
        <f>SUM(GQ41:GQ42)</f>
        <v>0</v>
      </c>
      <c r="GR43" s="49">
        <f>SUM(GR41:GR42)</f>
        <v>0</v>
      </c>
      <c r="GS43" s="2"/>
      <c r="GT43" s="49">
        <f>SUM(GT41:GT42)</f>
        <v>1</v>
      </c>
      <c r="GU43" s="49"/>
      <c r="GV43" s="49">
        <f>SUM(GV41:GV42)</f>
        <v>0</v>
      </c>
      <c r="GW43" s="49">
        <f>SUM(GW41:GW42)</f>
        <v>1</v>
      </c>
      <c r="GX43" s="2"/>
      <c r="GY43" s="49">
        <f>SUM(GY41:GY42)</f>
        <v>0</v>
      </c>
      <c r="GZ43" s="49"/>
      <c r="HA43" s="49">
        <f>SUM(HA41:HA42)</f>
        <v>0</v>
      </c>
      <c r="HB43" s="49">
        <f>SUM(HB41:HB42)</f>
        <v>0</v>
      </c>
      <c r="HC43" s="2"/>
      <c r="HD43" s="49">
        <f>SUM(HD41:HD42)</f>
        <v>4</v>
      </c>
      <c r="HE43" s="49"/>
      <c r="HF43" s="49">
        <f>SUM(HF41:HF42)</f>
        <v>2</v>
      </c>
      <c r="HG43" s="49">
        <f>SUM(HG41:HG42)</f>
        <v>0.5</v>
      </c>
      <c r="HH43" s="49"/>
      <c r="HI43" s="49">
        <f>SUM(HI41:HI42)</f>
        <v>0.1</v>
      </c>
      <c r="HJ43" s="49"/>
      <c r="HK43" s="49">
        <f>SUM(HK41:HK42)</f>
        <v>0.5</v>
      </c>
      <c r="HL43" s="49">
        <f>SUM(HL41:HL42)</f>
        <v>0</v>
      </c>
      <c r="HM43" s="2"/>
      <c r="HN43" s="49">
        <f>SUM(HN41:HN42)</f>
        <v>2</v>
      </c>
      <c r="HO43" s="49"/>
      <c r="HP43" s="49">
        <f>SUM(HP41:HP42)</f>
        <v>1</v>
      </c>
      <c r="HQ43" s="49">
        <f>SUM(HQ41:HQ42)</f>
        <v>1</v>
      </c>
      <c r="HR43" s="2"/>
      <c r="HS43" s="49">
        <f>SUM(HS41:HS42)</f>
        <v>1</v>
      </c>
      <c r="HT43" s="49"/>
      <c r="HU43" s="49">
        <f>SUM(HU41:HU42)</f>
        <v>0</v>
      </c>
      <c r="HV43" s="49">
        <f>SUM(HV41:HV42)</f>
        <v>1</v>
      </c>
      <c r="HW43" s="2"/>
      <c r="HX43" s="49">
        <f>SUM(HX41:HX42)</f>
        <v>10.1</v>
      </c>
      <c r="HY43" s="49"/>
      <c r="HZ43" s="49">
        <f>SUM(HZ41:HZ42)</f>
        <v>4.5</v>
      </c>
      <c r="IA43" s="49">
        <f>SUM(IA41:IA42)</f>
        <v>4.5</v>
      </c>
      <c r="IB43" s="2"/>
      <c r="IC43" s="49">
        <f>SUM(IC41:IC42)</f>
        <v>0</v>
      </c>
      <c r="ID43" s="49"/>
      <c r="IE43" s="49">
        <f>SUM(IE41:IE42)</f>
        <v>0</v>
      </c>
      <c r="IF43" s="49">
        <f>SUM(IF41:IF42)</f>
        <v>0</v>
      </c>
      <c r="IG43" s="2"/>
      <c r="IH43" s="49">
        <f>SUM(IH41:IH42)</f>
        <v>1</v>
      </c>
      <c r="II43" s="49"/>
      <c r="IJ43" s="49">
        <f>SUM(IJ41:IJ42)</f>
        <v>0</v>
      </c>
      <c r="IK43" s="49">
        <f>SUM(IK41:IK42)</f>
        <v>1</v>
      </c>
      <c r="IL43" s="2"/>
      <c r="IM43" s="49">
        <f>SUM(IM41:IM42)</f>
        <v>0</v>
      </c>
      <c r="IN43" s="49"/>
      <c r="IO43" s="49">
        <f>SUM(IO41:IO42)</f>
        <v>0</v>
      </c>
      <c r="IP43" s="49">
        <f>SUM(IP41:IP42)</f>
        <v>0</v>
      </c>
      <c r="IQ43" s="2"/>
      <c r="IR43" s="49">
        <f>SUM(IR41:IR42)</f>
        <v>4</v>
      </c>
      <c r="IS43" s="49"/>
      <c r="IT43" s="49">
        <f>SUM(IT41:IT42)</f>
        <v>3</v>
      </c>
      <c r="IU43" s="49">
        <f>SUM(IU41:IU42)</f>
        <v>0.5</v>
      </c>
      <c r="IV43" s="49"/>
      <c r="IW43" s="49">
        <f>SUM(IW41:IW42)</f>
        <v>0.1</v>
      </c>
      <c r="IX43" s="49"/>
      <c r="IY43" s="49">
        <f>SUM(IY41:IY42)</f>
        <v>0.5</v>
      </c>
      <c r="IZ43" s="49">
        <f>SUM(IZ41:IZ42)</f>
        <v>0</v>
      </c>
      <c r="JA43" s="2"/>
      <c r="JB43" s="49">
        <f>SUM(JB41:JB42)</f>
        <v>2</v>
      </c>
      <c r="JC43" s="49"/>
      <c r="JD43" s="49">
        <f>SUM(JD41:JD42)</f>
        <v>1</v>
      </c>
      <c r="JE43" s="49">
        <f>SUM(JE41:JE42)</f>
        <v>1</v>
      </c>
      <c r="JF43" s="2"/>
      <c r="JG43" s="49">
        <f>SUM(JG41:JG42)</f>
        <v>1</v>
      </c>
      <c r="JH43" s="49"/>
      <c r="JI43" s="49">
        <f>SUM(JI41:JI42)</f>
        <v>0</v>
      </c>
      <c r="JJ43" s="49">
        <f>SUM(JJ41:JJ42)</f>
        <v>1</v>
      </c>
      <c r="JK43" s="2"/>
      <c r="JL43" s="49">
        <f>SUM(JL41:JL42)</f>
        <v>0</v>
      </c>
      <c r="JM43" s="49"/>
      <c r="JN43" s="49">
        <f>SUM(JN41:JN42)</f>
        <v>0</v>
      </c>
      <c r="JO43" s="49">
        <f>SUM(JO41:JO42)</f>
        <v>0</v>
      </c>
      <c r="JP43" s="2"/>
      <c r="JQ43" s="49">
        <f>SUM(JQ41:JQ42)</f>
        <v>8.1</v>
      </c>
      <c r="JR43" s="49"/>
      <c r="JS43" s="49">
        <f>SUM(JS41:JS42)</f>
        <v>4.5</v>
      </c>
      <c r="JT43" s="49">
        <f>SUM(JT41:JT42)</f>
        <v>3.5</v>
      </c>
      <c r="JU43" s="2"/>
      <c r="JV43" s="49">
        <f>SUM(JV41:JV42)</f>
        <v>2</v>
      </c>
      <c r="JW43" s="49"/>
      <c r="JX43" s="49">
        <f>SUM(JX41:JX42)</f>
        <v>1</v>
      </c>
      <c r="JY43" s="49">
        <f>SUM(JY41:JY42)</f>
        <v>1</v>
      </c>
      <c r="JZ43" s="2"/>
      <c r="KA43" s="49">
        <f>SUM(KA41:KA42)</f>
        <v>0</v>
      </c>
      <c r="KB43" s="49"/>
      <c r="KC43" s="49">
        <f>SUM(KC41:KC42)</f>
        <v>0</v>
      </c>
      <c r="KD43" s="49">
        <f>SUM(KD41:KD42)</f>
        <v>0</v>
      </c>
      <c r="KE43" s="2"/>
      <c r="KF43" s="49">
        <f>SUM(KF41:KF42)</f>
        <v>4</v>
      </c>
      <c r="KG43" s="49"/>
      <c r="KH43" s="49">
        <f>SUM(KH41:KH42)</f>
        <v>0.5</v>
      </c>
      <c r="KI43" s="49">
        <f>SUM(KI41:KI42)</f>
        <v>0.5</v>
      </c>
      <c r="KJ43" s="2"/>
      <c r="KK43" s="49">
        <f>SUM(KK41:KK42)</f>
        <v>1</v>
      </c>
      <c r="KL43" s="49"/>
      <c r="KM43" s="49">
        <f>SUM(KM41:KM42)</f>
        <v>0</v>
      </c>
      <c r="KN43" s="49">
        <f>SUM(KN41:KN42)</f>
        <v>1</v>
      </c>
      <c r="KO43" s="2"/>
      <c r="KP43" s="49">
        <f>SUM(KP41:KP42)</f>
        <v>7</v>
      </c>
      <c r="KQ43" s="49"/>
      <c r="KR43" s="49">
        <f>SUM(KR41:KR42)</f>
        <v>1.5</v>
      </c>
      <c r="KS43" s="49">
        <f>SUM(KS41:KS42)</f>
        <v>2.5</v>
      </c>
      <c r="KT43" s="2"/>
      <c r="KU43" s="49">
        <f>SUM(KU41:KU42)</f>
        <v>99.5</v>
      </c>
      <c r="KV43" s="49"/>
      <c r="KW43" s="49">
        <f>SUM(KW41:KW42)</f>
        <v>37.5</v>
      </c>
      <c r="KX43" s="49">
        <f>SUM(KX41:KX42)</f>
        <v>33.5</v>
      </c>
    </row>
    <row r="44" spans="6:310" x14ac:dyDescent="0.25">
      <c r="F44" s="52"/>
      <c r="G44" s="51"/>
      <c r="H44" s="50"/>
      <c r="I44" s="50"/>
      <c r="J44" s="51"/>
      <c r="K44" s="2"/>
      <c r="L44" s="51"/>
      <c r="M44" s="50"/>
      <c r="N44" s="50"/>
      <c r="O44" s="51"/>
      <c r="P44" s="2"/>
      <c r="Q44" s="51"/>
      <c r="R44" s="50"/>
      <c r="S44" s="50"/>
      <c r="T44" s="51"/>
      <c r="U44" s="2"/>
      <c r="V44" s="51"/>
      <c r="W44" s="50"/>
      <c r="X44" s="50"/>
      <c r="Y44" s="51"/>
      <c r="Z44" s="2"/>
      <c r="AA44" s="51"/>
      <c r="AB44" s="50"/>
      <c r="AC44" s="50"/>
      <c r="AD44" s="51"/>
      <c r="AE44" s="2"/>
      <c r="AF44" s="51"/>
      <c r="AG44" s="50"/>
      <c r="AH44" s="50"/>
      <c r="AI44" s="51"/>
      <c r="AJ44" s="2"/>
      <c r="AK44" s="51"/>
      <c r="AL44" s="50"/>
      <c r="AM44" s="50"/>
      <c r="AN44" s="51"/>
      <c r="AO44" s="2"/>
      <c r="AP44" s="51"/>
      <c r="AQ44" s="50"/>
      <c r="AR44" s="50"/>
      <c r="AS44" s="51"/>
      <c r="AT44" s="2"/>
      <c r="AU44" s="51"/>
      <c r="AV44" s="50"/>
      <c r="AW44" s="50"/>
      <c r="AX44" s="51"/>
      <c r="AY44" s="2"/>
      <c r="AZ44" s="51"/>
      <c r="BA44" s="50"/>
      <c r="BB44" s="50"/>
      <c r="BC44" s="51"/>
      <c r="BD44" s="2"/>
      <c r="BE44" s="51"/>
      <c r="BF44" s="50"/>
      <c r="BG44" s="50"/>
      <c r="BH44" s="51"/>
      <c r="BI44" s="2"/>
      <c r="BJ44" s="51"/>
      <c r="BK44" s="50"/>
      <c r="BL44" s="50"/>
      <c r="BM44" s="51"/>
      <c r="BN44" s="2"/>
      <c r="BO44" s="51"/>
      <c r="BP44" s="50"/>
      <c r="BQ44" s="50"/>
      <c r="BR44" s="51"/>
      <c r="BS44" s="2"/>
      <c r="BT44" s="51"/>
      <c r="BU44" s="50"/>
      <c r="BV44" s="50"/>
      <c r="BW44" s="51"/>
      <c r="BX44" s="51"/>
      <c r="BY44" s="51"/>
      <c r="BZ44" s="50"/>
      <c r="CA44" s="50"/>
      <c r="CB44" s="51"/>
      <c r="CC44" s="2"/>
      <c r="CD44" s="51"/>
      <c r="CE44" s="50"/>
      <c r="CF44" s="50"/>
      <c r="CG44" s="51"/>
      <c r="CH44" s="2"/>
      <c r="CI44" s="51"/>
      <c r="CJ44" s="50"/>
      <c r="CK44" s="50"/>
      <c r="CL44" s="51"/>
      <c r="CM44" s="2"/>
      <c r="CN44" s="51"/>
      <c r="CO44" s="50"/>
      <c r="CP44" s="50"/>
      <c r="CQ44" s="51"/>
      <c r="CR44" s="2"/>
      <c r="CS44" s="51"/>
      <c r="CT44" s="50"/>
      <c r="CU44" s="50"/>
      <c r="CV44" s="51"/>
      <c r="CW44" s="51"/>
      <c r="CX44" s="51"/>
      <c r="CY44" s="50"/>
      <c r="CZ44" s="50"/>
      <c r="DA44" s="51"/>
      <c r="DB44" s="2"/>
      <c r="DC44" s="51"/>
      <c r="DD44" s="50"/>
      <c r="DE44" s="50"/>
      <c r="DF44" s="51"/>
      <c r="DG44" s="2"/>
      <c r="DH44" s="51"/>
      <c r="DI44" s="50"/>
      <c r="DJ44" s="50"/>
      <c r="DK44" s="51"/>
      <c r="DL44" s="2"/>
      <c r="DM44" s="51"/>
      <c r="DN44" s="50"/>
      <c r="DO44" s="50"/>
      <c r="DP44" s="51"/>
      <c r="DQ44" s="2"/>
      <c r="DR44" s="51"/>
      <c r="DS44" s="50"/>
      <c r="DT44" s="50"/>
      <c r="DU44" s="51"/>
      <c r="DV44" s="2"/>
      <c r="DW44" s="51"/>
      <c r="DX44" s="50"/>
      <c r="DY44" s="50"/>
      <c r="DZ44" s="51"/>
      <c r="EA44" s="2"/>
      <c r="EB44" s="51"/>
      <c r="EC44" s="50"/>
      <c r="ED44" s="50"/>
      <c r="EE44" s="51"/>
      <c r="EF44" s="2"/>
      <c r="EG44" s="51"/>
      <c r="EH44" s="50"/>
      <c r="EI44" s="50"/>
      <c r="EJ44" s="51"/>
      <c r="EK44" s="2"/>
      <c r="EL44" s="51"/>
      <c r="EM44" s="50"/>
      <c r="EN44" s="50"/>
      <c r="EO44" s="51"/>
      <c r="EP44" s="51"/>
      <c r="EQ44" s="51"/>
      <c r="ER44" s="50"/>
      <c r="ES44" s="50"/>
      <c r="ET44" s="51"/>
      <c r="EU44" s="2"/>
      <c r="EV44" s="51"/>
      <c r="EW44" s="50"/>
      <c r="EX44" s="50"/>
      <c r="EY44" s="51"/>
      <c r="EZ44" s="2"/>
      <c r="FA44" s="51"/>
      <c r="FB44" s="50"/>
      <c r="FC44" s="50"/>
      <c r="FD44" s="51"/>
      <c r="FE44" s="2"/>
      <c r="FF44" s="51"/>
      <c r="FG44" s="50"/>
      <c r="FH44" s="50"/>
      <c r="FI44" s="51"/>
      <c r="FJ44" s="2"/>
      <c r="FK44" s="51"/>
      <c r="FL44" s="50"/>
      <c r="FM44" s="50"/>
      <c r="FN44" s="51"/>
      <c r="FO44" s="2"/>
      <c r="FP44" s="51"/>
      <c r="FQ44" s="50"/>
      <c r="FR44" s="50"/>
      <c r="FS44" s="51"/>
      <c r="FT44" s="2"/>
      <c r="FU44" s="51"/>
      <c r="FV44" s="50"/>
      <c r="FW44" s="50"/>
      <c r="FX44" s="51"/>
      <c r="FY44" s="2"/>
      <c r="FZ44" s="51"/>
      <c r="GA44" s="50"/>
      <c r="GB44" s="50"/>
      <c r="GC44" s="51"/>
      <c r="GD44" s="2"/>
      <c r="GE44" s="51"/>
      <c r="GF44" s="50"/>
      <c r="GG44" s="50"/>
      <c r="GH44" s="51"/>
      <c r="GI44" s="2"/>
      <c r="GJ44" s="51"/>
      <c r="GK44" s="50"/>
      <c r="GL44" s="50"/>
      <c r="GM44" s="51"/>
      <c r="GN44" s="2"/>
      <c r="GO44" s="51">
        <v>0</v>
      </c>
      <c r="GP44" s="50"/>
      <c r="GQ44" s="50"/>
      <c r="GR44" s="51"/>
      <c r="GS44" s="2"/>
      <c r="GT44" s="51"/>
      <c r="GU44" s="50"/>
      <c r="GV44" s="50"/>
      <c r="GW44" s="51"/>
      <c r="GX44" s="2"/>
      <c r="GY44" s="51"/>
      <c r="GZ44" s="50"/>
      <c r="HA44" s="50"/>
      <c r="HB44" s="51"/>
      <c r="HC44" s="2"/>
      <c r="HD44" s="51"/>
      <c r="HE44" s="50"/>
      <c r="HF44" s="50"/>
      <c r="HG44" s="51"/>
      <c r="HH44" s="51"/>
      <c r="HI44" s="51"/>
      <c r="HJ44" s="50"/>
      <c r="HK44" s="50"/>
      <c r="HL44" s="51"/>
      <c r="HM44" s="2"/>
      <c r="HN44" s="51"/>
      <c r="HO44" s="50"/>
      <c r="HP44" s="50"/>
      <c r="HQ44" s="51"/>
      <c r="HR44" s="2"/>
      <c r="HS44" s="51"/>
      <c r="HT44" s="50"/>
      <c r="HU44" s="50"/>
      <c r="HV44" s="51"/>
      <c r="HW44" s="2"/>
      <c r="HX44" s="51"/>
      <c r="HY44" s="50"/>
      <c r="HZ44" s="50"/>
      <c r="IA44" s="51"/>
      <c r="IB44" s="2"/>
      <c r="IC44" s="51"/>
      <c r="ID44" s="50"/>
      <c r="IE44" s="50"/>
      <c r="IF44" s="50"/>
      <c r="IG44" s="2"/>
      <c r="IH44" s="51"/>
      <c r="II44" s="50"/>
      <c r="IJ44" s="50"/>
      <c r="IK44" s="51"/>
      <c r="IL44" s="2"/>
      <c r="IM44" s="51"/>
      <c r="IN44" s="50"/>
      <c r="IO44" s="50"/>
      <c r="IP44" s="51"/>
      <c r="IQ44" s="2"/>
      <c r="IR44" s="51"/>
      <c r="IS44" s="50"/>
      <c r="IT44" s="50"/>
      <c r="IU44" s="51"/>
      <c r="IV44" s="51"/>
      <c r="IW44" s="51"/>
      <c r="IX44" s="50"/>
      <c r="IY44" s="50"/>
      <c r="IZ44" s="51"/>
      <c r="JA44" s="2"/>
      <c r="JB44" s="51"/>
      <c r="JC44" s="50"/>
      <c r="JD44" s="50"/>
      <c r="JE44" s="51"/>
      <c r="JF44" s="2"/>
      <c r="JG44" s="51"/>
      <c r="JH44" s="50"/>
      <c r="JI44" s="50"/>
      <c r="JJ44" s="51"/>
      <c r="JK44" s="2"/>
      <c r="JL44" s="51"/>
      <c r="JM44" s="50"/>
      <c r="JN44" s="50"/>
      <c r="JO44" s="51"/>
      <c r="JP44" s="2"/>
      <c r="JQ44" s="51"/>
      <c r="JR44" s="50"/>
      <c r="JS44" s="50"/>
      <c r="JT44" s="51"/>
      <c r="JU44" s="2"/>
      <c r="JV44" s="51"/>
      <c r="JW44" s="50"/>
      <c r="JX44" s="50"/>
      <c r="JY44" s="51"/>
      <c r="JZ44" s="2"/>
      <c r="KA44" s="51"/>
      <c r="KB44" s="50"/>
      <c r="KC44" s="50"/>
      <c r="KD44" s="51"/>
      <c r="KE44" s="2"/>
      <c r="KF44" s="51"/>
      <c r="KG44" s="50"/>
      <c r="KH44" s="50"/>
      <c r="KI44" s="51"/>
      <c r="KJ44" s="2"/>
      <c r="KK44" s="51"/>
      <c r="KL44" s="50"/>
      <c r="KM44" s="50"/>
      <c r="KN44" s="51"/>
      <c r="KO44" s="2"/>
      <c r="KP44" s="51"/>
      <c r="KQ44" s="50"/>
      <c r="KR44" s="50"/>
      <c r="KS44" s="51"/>
      <c r="KT44" s="2"/>
      <c r="KU44" s="51"/>
      <c r="KV44" s="50"/>
      <c r="KW44" s="50"/>
      <c r="KX44" s="51"/>
    </row>
    <row r="45" spans="6:310" ht="15.75" x14ac:dyDescent="0.25">
      <c r="F45" s="53" t="s">
        <v>154</v>
      </c>
      <c r="G45" s="54">
        <f>G43+G40+G37+G34+G31+G27</f>
        <v>45</v>
      </c>
      <c r="H45" s="54"/>
      <c r="I45" s="54">
        <f>I43+I40+I37+I34+I31+I27</f>
        <v>35</v>
      </c>
      <c r="J45" s="54">
        <f>J43+J40+J37+J34+J31+J27</f>
        <v>45.35</v>
      </c>
      <c r="K45" s="2"/>
      <c r="L45" s="54">
        <f>L43+L40+L37+L34+L31+L27</f>
        <v>234</v>
      </c>
      <c r="M45" s="54"/>
      <c r="N45" s="54">
        <f>N43+N40+N37+N34+N31+N27</f>
        <v>307</v>
      </c>
      <c r="O45" s="54">
        <f>O43+O40+O37+O34+O31+O27</f>
        <v>217</v>
      </c>
      <c r="P45" s="2"/>
      <c r="Q45" s="54">
        <f>Q43+Q40+Q37+Q34+Q31+Q27</f>
        <v>127</v>
      </c>
      <c r="R45" s="54"/>
      <c r="S45" s="54">
        <f>S43+S40+S37+S34+S31+S27</f>
        <v>92</v>
      </c>
      <c r="T45" s="54">
        <f>T43+T40+T37+T34+T31+T27</f>
        <v>103</v>
      </c>
      <c r="U45" s="2"/>
      <c r="V45" s="54">
        <f>V43+V40+V37+V34+V31+V27</f>
        <v>146</v>
      </c>
      <c r="W45" s="54"/>
      <c r="X45" s="54">
        <f>X43+X40+X37+X34+X31+X27</f>
        <v>136</v>
      </c>
      <c r="Y45" s="54">
        <f>Y43+Y40+Y37+Y34+Y31+Y27</f>
        <v>166.7</v>
      </c>
      <c r="Z45" s="2"/>
      <c r="AA45" s="54">
        <f>AA43+AA40+AA37+AA34+AA31+AA27</f>
        <v>552</v>
      </c>
      <c r="AB45" s="54"/>
      <c r="AC45" s="54">
        <f>AC43+AC40+AC37+AC34+AC31+AC27</f>
        <v>570</v>
      </c>
      <c r="AD45" s="54">
        <f>AD43+AD40+AD37+AD34+AD31+AD27</f>
        <v>532.04999999999995</v>
      </c>
      <c r="AE45" s="2"/>
      <c r="AF45" s="54">
        <f>AF43+AF40+AF37+AF34+AF31+AF27</f>
        <v>23</v>
      </c>
      <c r="AG45" s="54"/>
      <c r="AH45" s="54">
        <f>AH43+AH40+AH37+AH34+AH31+AH27</f>
        <v>17.5</v>
      </c>
      <c r="AI45" s="54">
        <f>AI43+AI40+AI37+AI34+AI31+AI27</f>
        <v>19.5</v>
      </c>
      <c r="AJ45" s="2"/>
      <c r="AK45" s="54">
        <f>AK43+AK40+AK37+AK34+AK31+AK27</f>
        <v>61.5</v>
      </c>
      <c r="AL45" s="54"/>
      <c r="AM45" s="54">
        <f>AM43+AM40+AM37+AM34+AM31+AM27</f>
        <v>63</v>
      </c>
      <c r="AN45" s="54">
        <f>AN43+AN40+AN37+AN34+AN31+AN27</f>
        <v>63.9</v>
      </c>
      <c r="AO45" s="2"/>
      <c r="AP45" s="54">
        <f>AP43+AP40+AP37+AP34+AP31+AP27</f>
        <v>59.8</v>
      </c>
      <c r="AQ45" s="54"/>
      <c r="AR45" s="54">
        <f>AR43+AR40+AR37+AR34+AR31+AR27</f>
        <v>40</v>
      </c>
      <c r="AS45" s="54">
        <f>AS43+AS40+AS37+AS34+AS31+AS27</f>
        <v>44</v>
      </c>
      <c r="AT45" s="2"/>
      <c r="AU45" s="54">
        <f>AU43+AU40+AU37+AU34+AU31+AU27</f>
        <v>65.599999999999994</v>
      </c>
      <c r="AV45" s="54"/>
      <c r="AW45" s="54">
        <f>AW43+AW40+AW37+AW34+AW31+AW27</f>
        <v>59.5</v>
      </c>
      <c r="AX45" s="54">
        <f>AX43+AX40+AX37+AX34+AX31+AX27</f>
        <v>0</v>
      </c>
      <c r="AY45" s="2"/>
      <c r="AZ45" s="54">
        <f>AZ43+AZ40+AZ37+AZ34+AZ31+AZ27</f>
        <v>28.6</v>
      </c>
      <c r="BA45" s="54"/>
      <c r="BB45" s="54">
        <f>BB43+BB40+BB37+BB34+BB31+BB27</f>
        <v>35</v>
      </c>
      <c r="BC45" s="54">
        <f>BC43+BC40+BC37+BC34+BC31+BC27</f>
        <v>24</v>
      </c>
      <c r="BD45" s="2"/>
      <c r="BE45" s="54">
        <f>BE43+BE40+BE37+BE34+BE31+BE27</f>
        <v>238.5</v>
      </c>
      <c r="BF45" s="54"/>
      <c r="BG45" s="54">
        <f>BG43+BG40+BG37+BG34+BG31+BG27</f>
        <v>215</v>
      </c>
      <c r="BH45" s="54">
        <f>BH43+BH40+BH37+BH34+BH31+BH27</f>
        <v>151.4</v>
      </c>
      <c r="BI45" s="2"/>
      <c r="BJ45" s="54">
        <f>BJ43+BJ40+BJ37+BJ34+BJ31+BJ27</f>
        <v>28.6</v>
      </c>
      <c r="BK45" s="54"/>
      <c r="BL45" s="54">
        <f>BL43+BL40+BL37+BL34+BL31+BL27</f>
        <v>35</v>
      </c>
      <c r="BM45" s="54">
        <f>BM43+BM40+BM37+BM34+BM31+BM27</f>
        <v>24</v>
      </c>
      <c r="BN45" s="2"/>
      <c r="BO45" s="54">
        <f>BO43+BO40+BO37+BO34+BO31+BO27</f>
        <v>58.5</v>
      </c>
      <c r="BP45" s="54"/>
      <c r="BQ45" s="54">
        <f>BQ43+BQ40+BQ37+BQ34+BQ31+BQ27</f>
        <v>40.5</v>
      </c>
      <c r="BR45" s="54">
        <f>BR43+BR40+BR37+BR34+BR31+BR27</f>
        <v>49.85</v>
      </c>
      <c r="BS45" s="2"/>
      <c r="BT45" s="54">
        <f>BT43+BT40+BT37+BT34+BT31+BT27</f>
        <v>127</v>
      </c>
      <c r="BU45" s="54"/>
      <c r="BV45" s="54">
        <f>BV43+BV40+BV37+BV34+BV31+BV27</f>
        <v>93</v>
      </c>
      <c r="BW45" s="54">
        <f>BW43+BW40+BW37+BW34+BW31+BW27</f>
        <v>103</v>
      </c>
      <c r="BX45" s="54"/>
      <c r="BY45" s="54">
        <f>BY43+BY40+BY37+BY34+BY31+BY27</f>
        <v>66.599999999999994</v>
      </c>
      <c r="BZ45" s="54"/>
      <c r="CA45" s="54">
        <f>CA43+CA40+CA37+CA34+CA31+CA27</f>
        <v>59.5</v>
      </c>
      <c r="CB45" s="54">
        <f>CB43+CB40+CB37+CB34+CB31+CB27</f>
        <v>0</v>
      </c>
      <c r="CC45" s="2"/>
      <c r="CD45" s="54">
        <f>CD43+CD40+CD37+CD34+CD31+CD27</f>
        <v>71</v>
      </c>
      <c r="CE45" s="54"/>
      <c r="CF45" s="54">
        <f>CF43+CF40+CF37+CF34+CF31+CF27</f>
        <v>43</v>
      </c>
      <c r="CG45" s="54">
        <f>CG43+CG40+CG37+CG34+CG31+CG27</f>
        <v>58</v>
      </c>
      <c r="CH45" s="2"/>
      <c r="CI45" s="54">
        <f>CI43+CI40+CI37+CI34+CI31+CI27</f>
        <v>28.6</v>
      </c>
      <c r="CJ45" s="54"/>
      <c r="CK45" s="54">
        <f>CK43+CK40+CK37+CK34+CK31+CK27</f>
        <v>35</v>
      </c>
      <c r="CL45" s="54">
        <f>CL43+CL40+CL37+CL34+CL31+CL27</f>
        <v>24</v>
      </c>
      <c r="CM45" s="2"/>
      <c r="CN45" s="54">
        <f>CN43+CN40+CN37+CN34+CN31+CN27</f>
        <v>49</v>
      </c>
      <c r="CO45" s="54"/>
      <c r="CP45" s="54">
        <f>CP43+CP40+CP37+CP34+CP31+CP27</f>
        <v>38.200000000000003</v>
      </c>
      <c r="CQ45" s="54">
        <f>CQ43+CQ40+CQ37+CQ34+CQ31+CQ27</f>
        <v>48.35</v>
      </c>
      <c r="CR45" s="2"/>
      <c r="CS45" s="54">
        <f>CS43+CS40+CS37+CS34+CS31+CS27</f>
        <v>127</v>
      </c>
      <c r="CT45" s="54"/>
      <c r="CU45" s="54">
        <f>CU43+CU40+CU37+CU34+CU31+CU27</f>
        <v>92</v>
      </c>
      <c r="CV45" s="54">
        <f>CV43+CV40+CV37+CV34+CV31+CV27</f>
        <v>103</v>
      </c>
      <c r="CW45" s="54"/>
      <c r="CX45" s="54">
        <f>CX43+CX40+CX37+CX34+CX31+CX27</f>
        <v>71</v>
      </c>
      <c r="CY45" s="54"/>
      <c r="CZ45" s="54">
        <f>CZ43+CZ40+CZ37+CZ34+CZ31+CZ27</f>
        <v>43</v>
      </c>
      <c r="DA45" s="54">
        <f>DA43+DA40+DA37+DA34+DA31+DA27</f>
        <v>58</v>
      </c>
      <c r="DB45" s="2"/>
      <c r="DC45" s="54">
        <f>DC43+DC40+DC37+DC34+DC31+DC27</f>
        <v>234</v>
      </c>
      <c r="DD45" s="54"/>
      <c r="DE45" s="54">
        <f>DE43+DE40+DE37+DE34+DE31+DE27</f>
        <v>307</v>
      </c>
      <c r="DF45" s="54">
        <f>DF43+DF40+DF37+DF34+DF31+DF27</f>
        <v>217</v>
      </c>
      <c r="DG45" s="2"/>
      <c r="DH45" s="54">
        <f>DH43+DH40+DH37+DH34+DH31+DH27</f>
        <v>28.6</v>
      </c>
      <c r="DI45" s="54"/>
      <c r="DJ45" s="54">
        <f>DJ43+DJ40+DJ37+DJ34+DJ31+DJ27</f>
        <v>35</v>
      </c>
      <c r="DK45" s="54">
        <f>DK43+DK40+DK37+DK34+DK31+DK27</f>
        <v>24</v>
      </c>
      <c r="DL45" s="2"/>
      <c r="DM45" s="54">
        <f>DM43+DM40+DM37+DM34+DM31+DM27</f>
        <v>144</v>
      </c>
      <c r="DN45" s="54"/>
      <c r="DO45" s="54">
        <f>DO43+DO40+DO37+DO34+DO31+DO27</f>
        <v>136</v>
      </c>
      <c r="DP45" s="54">
        <f>DP43+DP40+DP37+DP34+DP31+DP27</f>
        <v>166.7</v>
      </c>
      <c r="DQ45" s="2"/>
      <c r="DR45" s="54">
        <f>DR43+DR40+DR37+DR34+DR31+DR27</f>
        <v>1033.9000000000001</v>
      </c>
      <c r="DS45" s="54"/>
      <c r="DT45" s="54">
        <f>DT43+DT40+DT37+DT34+DT31+DT27</f>
        <v>957.2</v>
      </c>
      <c r="DU45" s="54">
        <f>DU43+DU40+DU37+DU34+DU31+DU27</f>
        <v>875.9</v>
      </c>
      <c r="DV45" s="2"/>
      <c r="DW45" s="54">
        <f>DW43+DW40+DW37+DW34+DW31+DW27</f>
        <v>23</v>
      </c>
      <c r="DX45" s="54"/>
      <c r="DY45" s="54">
        <f>DY43+DY40+DY37+DY34+DY31+DY27</f>
        <v>18.5</v>
      </c>
      <c r="DZ45" s="54">
        <f>DZ43+DZ40+DZ37+DZ34+DZ31+DZ27</f>
        <v>20.5</v>
      </c>
      <c r="EA45" s="2"/>
      <c r="EB45" s="54">
        <f>EB43+EB40+EB37+EB34+EB31+EB27</f>
        <v>61.5</v>
      </c>
      <c r="EC45" s="54"/>
      <c r="ED45" s="54">
        <f>ED43+ED40+ED37+ED34+ED31+ED27</f>
        <v>63</v>
      </c>
      <c r="EE45" s="54">
        <f>EE43+EE40+EE37+EE34+EE31+EE27</f>
        <v>63.9</v>
      </c>
      <c r="EF45" s="2"/>
      <c r="EG45" s="54">
        <f>EG43+EG40+EG37+EG34+EG31+EG27</f>
        <v>59.8</v>
      </c>
      <c r="EH45" s="54"/>
      <c r="EI45" s="54">
        <f>EI43+EI40+EI37+EI34+EI31+EI27</f>
        <v>40</v>
      </c>
      <c r="EJ45" s="54">
        <f>EJ43+EJ40+EJ37+EJ34+EJ31+EJ27</f>
        <v>44</v>
      </c>
      <c r="EK45" s="2"/>
      <c r="EL45" s="54">
        <f>EL43+EL40+EL37+EL34+EL31+EL27</f>
        <v>127</v>
      </c>
      <c r="EM45" s="54"/>
      <c r="EN45" s="54">
        <f>EN43+EN40+EN37+EN34+EN31+EN27</f>
        <v>93</v>
      </c>
      <c r="EO45" s="54">
        <f>EO43+EO40+EO37+EO34+EO31+EO27</f>
        <v>103</v>
      </c>
      <c r="EP45" s="54"/>
      <c r="EQ45" s="54">
        <f>EQ43+EQ40+EQ37+EQ34+EQ31+EQ27</f>
        <v>71</v>
      </c>
      <c r="ER45" s="54"/>
      <c r="ES45" s="54">
        <f>ES43+ES40+ES37+ES34+ES31+ES27</f>
        <v>43</v>
      </c>
      <c r="ET45" s="54">
        <f>ET43+ET40+ET37+ET34+ET31+ET27</f>
        <v>58</v>
      </c>
      <c r="EU45" s="2"/>
      <c r="EV45" s="54">
        <f>EV43+EV40+EV37+EV34+EV31+EV27</f>
        <v>234</v>
      </c>
      <c r="EW45" s="54"/>
      <c r="EX45" s="54">
        <f>EX43+EX40+EX37+EX34+EX31+EX27</f>
        <v>307</v>
      </c>
      <c r="EY45" s="54">
        <f>EY43+EY40+EY37+EY34+EY31+EY27</f>
        <v>217</v>
      </c>
      <c r="EZ45" s="2"/>
      <c r="FA45" s="54">
        <f>FA43+FA40+FA37+FA34+FA31+FA27</f>
        <v>576.29999999999995</v>
      </c>
      <c r="FB45" s="54"/>
      <c r="FC45" s="54">
        <f>FC43+FC40+FC37+FC34+FC31+FC27</f>
        <v>564.5</v>
      </c>
      <c r="FD45" s="54">
        <f>FD43+FD40+FD37+FD34+FD31+FD27</f>
        <v>506.4</v>
      </c>
      <c r="FE45" s="2"/>
      <c r="FF45" s="54">
        <f>FF43+FF40+FF37+FF34+FF31+FF27</f>
        <v>71</v>
      </c>
      <c r="FG45" s="54"/>
      <c r="FH45" s="54">
        <f>FH43+FH40+FH37+FH34+FH31+FH27</f>
        <v>43</v>
      </c>
      <c r="FI45" s="54">
        <f>FI43+FI40+FI37+FI34+FI31+FI27</f>
        <v>58</v>
      </c>
      <c r="FJ45" s="2"/>
      <c r="FK45" s="54">
        <f>FK43+FK40+FK37+FK34+FK31+FK27</f>
        <v>28.6</v>
      </c>
      <c r="FL45" s="54"/>
      <c r="FM45" s="54">
        <f>FM43+FM40+FM37+FM34+FM31+FM27</f>
        <v>35</v>
      </c>
      <c r="FN45" s="54">
        <f>FN43+FN40+FN37+FN34+FN31+FN27</f>
        <v>24</v>
      </c>
      <c r="FO45" s="2"/>
      <c r="FP45" s="54">
        <f>FP43+FP40+FP37+FP34+FP31+FP27</f>
        <v>45</v>
      </c>
      <c r="FQ45" s="54"/>
      <c r="FR45" s="54">
        <f>FR43+FR40+FR37+FR34+FR31+FR27</f>
        <v>35.5</v>
      </c>
      <c r="FS45" s="54">
        <f>FS43+FS40+FS37+FS34+FS31+FS27</f>
        <v>45.35</v>
      </c>
      <c r="FT45" s="2"/>
      <c r="FU45" s="54">
        <f>FU43+FU40+FU37+FU34+FU31+FU27</f>
        <v>127</v>
      </c>
      <c r="FV45" s="54"/>
      <c r="FW45" s="54">
        <f>FW43+FW40+FW37+FW34+FW31+FW27</f>
        <v>95</v>
      </c>
      <c r="FX45" s="54">
        <f>FX43+FX40+FX37+FX34+FX31+FX27</f>
        <v>103</v>
      </c>
      <c r="FY45" s="2"/>
      <c r="FZ45" s="54">
        <f>FZ43+FZ40+FZ37+FZ34+FZ31+FZ27</f>
        <v>234</v>
      </c>
      <c r="GA45" s="54"/>
      <c r="GB45" s="54">
        <f>GB43+GB40+GB37+GB34+GB31+GB27</f>
        <v>307</v>
      </c>
      <c r="GC45" s="54">
        <f>GC43+GC40+GC37+GC34+GC31+GC27</f>
        <v>217</v>
      </c>
      <c r="GD45" s="2"/>
      <c r="GE45" s="54">
        <f>GE43+GE40+GE37+GE34+GE31+GE27</f>
        <v>505.6</v>
      </c>
      <c r="GF45" s="54"/>
      <c r="GG45" s="54">
        <f>GG43+GG40+GG37+GG34+GG31+GG27</f>
        <v>515.5</v>
      </c>
      <c r="GH45" s="54">
        <f>GH43+GH40+GH37+GH34+GH31+GH27</f>
        <v>447.35</v>
      </c>
      <c r="GI45" s="2"/>
      <c r="GJ45" s="54">
        <f>GJ43+GJ40+GJ37+GJ34+GJ31+GJ27</f>
        <v>145</v>
      </c>
      <c r="GK45" s="54"/>
      <c r="GL45" s="54">
        <f>GL43+GL40+GL37+GL34+GL31+GL27</f>
        <v>136</v>
      </c>
      <c r="GM45" s="54">
        <f>GM43+GM40+GM37+GM34+GM31+GM27</f>
        <v>166.7</v>
      </c>
      <c r="GN45" s="2"/>
      <c r="GO45" s="54">
        <f>GO43+GO40+GO37+GO34+GO31+GO27</f>
        <v>0</v>
      </c>
      <c r="GP45" s="54"/>
      <c r="GQ45" s="54">
        <f>GQ43+GQ40+GQ37+GQ34+GQ31+GQ27</f>
        <v>0</v>
      </c>
      <c r="GR45" s="54">
        <f>GR43+GR40+GR37+GR34+GR31+GR27</f>
        <v>0</v>
      </c>
      <c r="GS45" s="2"/>
      <c r="GT45" s="54">
        <f>GT43+GT40+GT37+GT34+GT31+GT27</f>
        <v>28.6</v>
      </c>
      <c r="GU45" s="54"/>
      <c r="GV45" s="54">
        <f>GV43+GV40+GV37+GV34+GV31+GV27</f>
        <v>35</v>
      </c>
      <c r="GW45" s="54">
        <f>GW43+GW40+GW37+GW34+GW31+GW27</f>
        <v>24</v>
      </c>
      <c r="GX45" s="2"/>
      <c r="GY45" s="54">
        <f>GY43+GY40+GY37+GY34+GY31+GY27</f>
        <v>45</v>
      </c>
      <c r="GZ45" s="54"/>
      <c r="HA45" s="54">
        <f>HA43+HA40+HA37+HA34+HA31+HA27</f>
        <v>35</v>
      </c>
      <c r="HB45" s="54">
        <f>HB43+HB40+HB37+HB34+HB31+HB27</f>
        <v>45.35</v>
      </c>
      <c r="HC45" s="2"/>
      <c r="HD45" s="54">
        <f>HD43+HD40+HD37+HD34+HD31+HD27</f>
        <v>127</v>
      </c>
      <c r="HE45" s="54"/>
      <c r="HF45" s="54">
        <f>HF43+HF40+HF37+HF34+HF31+HF27</f>
        <v>94</v>
      </c>
      <c r="HG45" s="54">
        <f>HG43+HG40+HG37+HG34+HG31+HG27</f>
        <v>103</v>
      </c>
      <c r="HH45" s="54"/>
      <c r="HI45" s="54">
        <f>HI43+HI40+HI37+HI34+HI31+HI27</f>
        <v>66.599999999999994</v>
      </c>
      <c r="HJ45" s="54"/>
      <c r="HK45" s="54">
        <f>HK43+HK40+HK37+HK34+HK31+HK27</f>
        <v>59.5</v>
      </c>
      <c r="HL45" s="54">
        <f>HL43+HL40+HL37+HL34+HL31+HL27</f>
        <v>0</v>
      </c>
      <c r="HM45" s="2"/>
      <c r="HN45" s="54">
        <f>HN43+HN40+HN37+HN34+HN31+HN27</f>
        <v>71</v>
      </c>
      <c r="HO45" s="54"/>
      <c r="HP45" s="54">
        <f>HP43+HP40+HP37+HP34+HP31+HP27</f>
        <v>43</v>
      </c>
      <c r="HQ45" s="54">
        <f>HQ43+HQ40+HQ37+HQ34+HQ31+HQ27</f>
        <v>58</v>
      </c>
      <c r="HR45" s="2"/>
      <c r="HS45" s="54">
        <f>HS43+HS40+HS37+HS34+HS31+HS27</f>
        <v>28.6</v>
      </c>
      <c r="HT45" s="54"/>
      <c r="HU45" s="54">
        <f>HU43+HU40+HU37+HU34+HU31+HU27</f>
        <v>35</v>
      </c>
      <c r="HV45" s="54">
        <f>HV43+HV40+HV37+HV34+HV31+HV27</f>
        <v>24</v>
      </c>
      <c r="HW45" s="2"/>
      <c r="HX45" s="54">
        <f>HX43+HX40+HX37+HX34+HX31+HX27</f>
        <v>511.8</v>
      </c>
      <c r="HY45" s="54"/>
      <c r="HZ45" s="54">
        <f>HZ43+HZ40+HZ37+HZ34+HZ31+HZ27</f>
        <v>437.5</v>
      </c>
      <c r="IA45" s="54">
        <f>IA43+IA40+IA37+IA34+IA31+IA27</f>
        <v>421.05</v>
      </c>
      <c r="IB45" s="2"/>
      <c r="IC45" s="54">
        <f>IC43+IC40+IC37+IC34+IC31+IC27</f>
        <v>0</v>
      </c>
      <c r="ID45" s="54"/>
      <c r="IE45" s="54">
        <f>IE43+IE40+IE37+IE34+IE31+IE27</f>
        <v>0</v>
      </c>
      <c r="IF45" s="54">
        <f>IF43+IF40+IF37+IF34+IF31+IF27</f>
        <v>0</v>
      </c>
      <c r="IG45" s="2"/>
      <c r="IH45" s="54">
        <f>IH43+IH40+IH37+IH34+IH31+IH27</f>
        <v>28.6</v>
      </c>
      <c r="II45" s="54"/>
      <c r="IJ45" s="54">
        <f>IJ43+IJ40+IJ37+IJ34+IJ31+IJ27</f>
        <v>35</v>
      </c>
      <c r="IK45" s="54">
        <f>IK43+IK40+IK37+IK34+IK31+IK27</f>
        <v>24</v>
      </c>
      <c r="IL45" s="2"/>
      <c r="IM45" s="54">
        <f>IM43+IM40+IM37+IM34+IM31+IM27</f>
        <v>45</v>
      </c>
      <c r="IN45" s="54"/>
      <c r="IO45" s="54">
        <f>IO43+IO40+IO37+IO34+IO31+IO27</f>
        <v>36</v>
      </c>
      <c r="IP45" s="54">
        <f>IP43+IP40+IP37+IP34+IP31+IP27</f>
        <v>45.85</v>
      </c>
      <c r="IQ45" s="2"/>
      <c r="IR45" s="54">
        <f>IR43+IR40+IR37+IR34+IR31+IR27</f>
        <v>127</v>
      </c>
      <c r="IS45" s="54"/>
      <c r="IT45" s="54">
        <f>IT43+IT40+IT37+IT34+IT31+IT27</f>
        <v>95</v>
      </c>
      <c r="IU45" s="54">
        <f>IU43+IU40+IU37+IU34+IU31+IU27</f>
        <v>103</v>
      </c>
      <c r="IV45" s="54"/>
      <c r="IW45" s="54">
        <f>IW43+IW40+IW37+IW34+IW31+IW27</f>
        <v>66.599999999999994</v>
      </c>
      <c r="IX45" s="54"/>
      <c r="IY45" s="54">
        <f>IY43+IY40+IY37+IY34+IY31+IY27</f>
        <v>59.5</v>
      </c>
      <c r="IZ45" s="54">
        <f>IZ43+IZ40+IZ37+IZ34+IZ31+IZ27</f>
        <v>0</v>
      </c>
      <c r="JA45" s="2"/>
      <c r="JB45" s="54">
        <f>JB43+JB40+JB37+JB34+JB31+JB27</f>
        <v>71</v>
      </c>
      <c r="JC45" s="54"/>
      <c r="JD45" s="54">
        <f>JD43+JD40+JD37+JD34+JD31+JD27</f>
        <v>43</v>
      </c>
      <c r="JE45" s="54">
        <f>JE43+JE40+JE37+JE34+JE31+JE27</f>
        <v>58</v>
      </c>
      <c r="JF45" s="2"/>
      <c r="JG45" s="54">
        <f>JG43+JG40+JG37+JG34+JG31+JG27</f>
        <v>28.6</v>
      </c>
      <c r="JH45" s="54"/>
      <c r="JI45" s="54">
        <f>JI43+JI40+JI37+JI34+JI31+JI27</f>
        <v>35</v>
      </c>
      <c r="JJ45" s="54">
        <f>JJ43+JJ40+JJ37+JJ34+JJ31+JJ27</f>
        <v>24</v>
      </c>
      <c r="JK45" s="2"/>
      <c r="JL45" s="54">
        <f>JL43+JL40+JL37+JL34+JL31+JL27</f>
        <v>45</v>
      </c>
      <c r="JM45" s="54"/>
      <c r="JN45" s="54">
        <f>JN43+JN40+JN37+JN34+JN31+JN27</f>
        <v>39</v>
      </c>
      <c r="JO45" s="54">
        <f>JO43+JO40+JO37+JO34+JO31+JO27</f>
        <v>45.35</v>
      </c>
      <c r="JP45" s="2"/>
      <c r="JQ45" s="54">
        <f>JQ43+JQ40+JQ37+JQ34+JQ31+JQ27</f>
        <v>411.8</v>
      </c>
      <c r="JR45" s="54"/>
      <c r="JS45" s="54">
        <f>JS43+JS40+JS37+JS34+JS31+JS27</f>
        <v>342.5</v>
      </c>
      <c r="JT45" s="54">
        <f>JT43+JT40+JT37+JT34+JT31+JT27</f>
        <v>300.2</v>
      </c>
      <c r="JU45" s="2"/>
      <c r="JV45" s="54">
        <f>JV43+JV40+JV37+JV34+JV31+JV27</f>
        <v>26</v>
      </c>
      <c r="JW45" s="54"/>
      <c r="JX45" s="54">
        <f>JX43+JX40+JX37+JX34+JX31+JX27</f>
        <v>34.5</v>
      </c>
      <c r="JY45" s="54">
        <f>JY43+JY40+JY37+JY34+JY31+JY27</f>
        <v>36</v>
      </c>
      <c r="JZ45" s="2"/>
      <c r="KA45" s="54">
        <f>KA43+KA40+KA37+KA34+KA31+KA27</f>
        <v>23</v>
      </c>
      <c r="KB45" s="54"/>
      <c r="KC45" s="54">
        <f>KC43+KC40+KC37+KC34+KC31+KC27</f>
        <v>17.5</v>
      </c>
      <c r="KD45" s="54">
        <f>KD43+KD40+KD37+KD34+KD31+KD27</f>
        <v>20.5</v>
      </c>
      <c r="KE45" s="2"/>
      <c r="KF45" s="54">
        <f>KF43+KF40+KF37+KF34+KF31+KF27</f>
        <v>127</v>
      </c>
      <c r="KG45" s="54"/>
      <c r="KH45" s="54">
        <f>KH43+KH40+KH37+KH34+KH31+KH27</f>
        <v>92.5</v>
      </c>
      <c r="KI45" s="54">
        <f>KI43+KI40+KI37+KI34+KI31+KI27</f>
        <v>103</v>
      </c>
      <c r="KJ45" s="2"/>
      <c r="KK45" s="54">
        <f>KK43+KK40+KK37+KK34+KK31+KK27</f>
        <v>28.6</v>
      </c>
      <c r="KL45" s="54"/>
      <c r="KM45" s="54">
        <f>KM43+KM40+KM37+KM34+KM31+KM27</f>
        <v>35</v>
      </c>
      <c r="KN45" s="54">
        <f>KN43+KN40+KN37+KN34+KN31+KN27</f>
        <v>24</v>
      </c>
      <c r="KO45" s="2"/>
      <c r="KP45" s="54">
        <f>KP43+KP40+KP37+KP34+KP31+KP27</f>
        <v>204.6</v>
      </c>
      <c r="KQ45" s="54"/>
      <c r="KR45" s="54">
        <f>KR43+KR40+KR37+KR34+KR31+KR27</f>
        <v>179.5</v>
      </c>
      <c r="KS45" s="54">
        <f>KS43+KS40+KS37+KS34+KS31+KS27</f>
        <v>183.5</v>
      </c>
      <c r="KT45" s="2"/>
      <c r="KU45" s="54">
        <f>KU43+KU40+KU37+KU34+KU31+KU27</f>
        <v>4034.5</v>
      </c>
      <c r="KV45" s="54"/>
      <c r="KW45" s="54">
        <f>KW43+KW40+KW37+KW34+KW31+KW27</f>
        <v>3781.7</v>
      </c>
      <c r="KX45" s="54">
        <f>KX43+KX40+KX37+KX34+KX31+KX27</f>
        <v>3417.85</v>
      </c>
    </row>
    <row r="46" spans="6:310" ht="15.75" x14ac:dyDescent="0.25">
      <c r="F46" s="39" t="s">
        <v>155</v>
      </c>
      <c r="G46" s="40"/>
      <c r="H46" s="40"/>
      <c r="I46" s="40"/>
      <c r="J46" s="24"/>
      <c r="K46" s="2"/>
      <c r="L46" s="23"/>
      <c r="M46" s="40"/>
      <c r="N46" s="40"/>
      <c r="O46" s="24"/>
      <c r="P46" s="2"/>
      <c r="Q46" s="55"/>
      <c r="R46" s="56"/>
      <c r="S46" s="56"/>
      <c r="T46" s="57"/>
      <c r="U46" s="2"/>
      <c r="V46" s="23"/>
      <c r="W46" s="40"/>
      <c r="X46" s="40"/>
      <c r="Y46" s="24"/>
      <c r="Z46" s="2"/>
      <c r="AA46" s="23"/>
      <c r="AB46" s="40"/>
      <c r="AC46" s="40"/>
      <c r="AD46" s="24"/>
      <c r="AE46" s="2"/>
      <c r="AF46" s="23"/>
      <c r="AG46" s="40"/>
      <c r="AH46" s="40"/>
      <c r="AI46" s="24"/>
      <c r="AJ46" s="2"/>
      <c r="AK46" s="23"/>
      <c r="AL46" s="40"/>
      <c r="AM46" s="40"/>
      <c r="AN46" s="24"/>
      <c r="AO46" s="2"/>
      <c r="AP46" s="23"/>
      <c r="AQ46" s="40"/>
      <c r="AR46" s="40"/>
      <c r="AS46" s="24"/>
      <c r="AT46" s="2"/>
      <c r="AU46" s="23"/>
      <c r="AV46" s="40"/>
      <c r="AW46" s="40"/>
      <c r="AX46" s="24"/>
      <c r="AY46" s="2"/>
      <c r="AZ46" s="23"/>
      <c r="BA46" s="40"/>
      <c r="BB46" s="40"/>
      <c r="BC46" s="24"/>
      <c r="BD46" s="2"/>
      <c r="BE46" s="23"/>
      <c r="BF46" s="40"/>
      <c r="BG46" s="40"/>
      <c r="BH46" s="24"/>
      <c r="BI46" s="2"/>
      <c r="BJ46" s="23"/>
      <c r="BK46" s="40"/>
      <c r="BL46" s="40"/>
      <c r="BM46" s="24"/>
      <c r="BN46" s="2"/>
      <c r="BO46" s="23"/>
      <c r="BP46" s="40"/>
      <c r="BQ46" s="40"/>
      <c r="BR46" s="24"/>
      <c r="BS46" s="2"/>
      <c r="BT46" s="23"/>
      <c r="BU46" s="40"/>
      <c r="BV46" s="40"/>
      <c r="BW46" s="24"/>
      <c r="BX46" s="2"/>
      <c r="BY46" s="23"/>
      <c r="BZ46" s="40"/>
      <c r="CA46" s="40"/>
      <c r="CB46" s="24"/>
      <c r="CC46" s="2"/>
      <c r="CD46" s="23"/>
      <c r="CE46" s="40"/>
      <c r="CF46" s="40"/>
      <c r="CG46" s="24"/>
      <c r="CH46" s="2"/>
      <c r="CI46" s="23"/>
      <c r="CJ46" s="40"/>
      <c r="CK46" s="40"/>
      <c r="CL46" s="24"/>
      <c r="CM46" s="2"/>
      <c r="CN46" s="23"/>
      <c r="CO46" s="40"/>
      <c r="CP46" s="40"/>
      <c r="CQ46" s="24"/>
      <c r="CR46" s="2"/>
      <c r="CS46" s="23"/>
      <c r="CT46" s="40"/>
      <c r="CU46" s="40"/>
      <c r="CV46" s="24"/>
      <c r="CW46" s="2"/>
      <c r="CX46" s="23"/>
      <c r="CY46" s="40"/>
      <c r="CZ46" s="40"/>
      <c r="DA46" s="24"/>
      <c r="DB46" s="2"/>
      <c r="DC46" s="23"/>
      <c r="DD46" s="40"/>
      <c r="DE46" s="40"/>
      <c r="DF46" s="24"/>
      <c r="DG46" s="2"/>
      <c r="DH46" s="23"/>
      <c r="DI46" s="40"/>
      <c r="DJ46" s="40"/>
      <c r="DK46" s="24"/>
      <c r="DL46" s="2"/>
      <c r="DM46" s="23"/>
      <c r="DN46" s="40"/>
      <c r="DO46" s="40"/>
      <c r="DP46" s="24"/>
      <c r="DQ46" s="2"/>
      <c r="DR46" s="23"/>
      <c r="DS46" s="40"/>
      <c r="DT46" s="40"/>
      <c r="DU46" s="24"/>
      <c r="DV46" s="2"/>
      <c r="DW46" s="23"/>
      <c r="DX46" s="40"/>
      <c r="DY46" s="40"/>
      <c r="DZ46" s="24"/>
      <c r="EA46" s="2"/>
      <c r="EB46" s="23"/>
      <c r="EC46" s="40"/>
      <c r="ED46" s="40"/>
      <c r="EE46" s="24"/>
      <c r="EF46" s="2"/>
      <c r="EG46" s="23"/>
      <c r="EH46" s="40"/>
      <c r="EI46" s="40"/>
      <c r="EJ46" s="24"/>
      <c r="EK46" s="2"/>
      <c r="EL46" s="23"/>
      <c r="EM46" s="40"/>
      <c r="EN46" s="40"/>
      <c r="EO46" s="24"/>
      <c r="EP46" s="2"/>
      <c r="EQ46" s="23"/>
      <c r="ER46" s="40"/>
      <c r="ES46" s="40"/>
      <c r="ET46" s="24"/>
      <c r="EU46" s="2"/>
      <c r="EV46" s="23"/>
      <c r="EW46" s="40"/>
      <c r="EX46" s="40"/>
      <c r="EY46" s="24"/>
      <c r="EZ46" s="2"/>
      <c r="FA46" s="23"/>
      <c r="FB46" s="40"/>
      <c r="FC46" s="40"/>
      <c r="FD46" s="24"/>
      <c r="FE46" s="2"/>
      <c r="FF46" s="23"/>
      <c r="FG46" s="40"/>
      <c r="FH46" s="40"/>
      <c r="FI46" s="24"/>
      <c r="FJ46" s="2"/>
      <c r="FK46" s="23"/>
      <c r="FL46" s="40"/>
      <c r="FM46" s="40"/>
      <c r="FN46" s="24"/>
      <c r="FO46" s="2"/>
      <c r="FP46" s="40"/>
      <c r="FQ46" s="40"/>
      <c r="FR46" s="40"/>
      <c r="FS46" s="24"/>
      <c r="FT46" s="2"/>
      <c r="FU46" s="23"/>
      <c r="FV46" s="40"/>
      <c r="FW46" s="40"/>
      <c r="FX46" s="24"/>
      <c r="FY46" s="2"/>
      <c r="FZ46" s="23"/>
      <c r="GA46" s="40"/>
      <c r="GB46" s="40"/>
      <c r="GC46" s="24"/>
      <c r="GD46" s="2"/>
      <c r="GE46" s="23"/>
      <c r="GF46" s="40"/>
      <c r="GG46" s="40"/>
      <c r="GH46" s="24"/>
      <c r="GI46" s="2"/>
      <c r="GJ46" s="23"/>
      <c r="GK46" s="40"/>
      <c r="GL46" s="40"/>
      <c r="GM46" s="24"/>
      <c r="GN46" s="2"/>
      <c r="GO46" s="23"/>
      <c r="GP46" s="40"/>
      <c r="GQ46" s="40"/>
      <c r="GR46" s="24"/>
      <c r="GS46" s="2"/>
      <c r="GT46" s="23"/>
      <c r="GU46" s="40"/>
      <c r="GV46" s="40"/>
      <c r="GW46" s="24"/>
      <c r="GX46" s="2"/>
      <c r="GY46" s="23"/>
      <c r="GZ46" s="40"/>
      <c r="HA46" s="40"/>
      <c r="HB46" s="24"/>
      <c r="HC46" s="2"/>
      <c r="HD46" s="23"/>
      <c r="HE46" s="40"/>
      <c r="HF46" s="40"/>
      <c r="HG46" s="24"/>
      <c r="HH46" s="2"/>
      <c r="HI46" s="23"/>
      <c r="HJ46" s="40"/>
      <c r="HK46" s="40"/>
      <c r="HL46" s="24"/>
      <c r="HM46" s="2"/>
      <c r="HN46" s="23"/>
      <c r="HO46" s="40"/>
      <c r="HP46" s="40"/>
      <c r="HQ46" s="24"/>
      <c r="HR46" s="2"/>
      <c r="HS46" s="23"/>
      <c r="HT46" s="40"/>
      <c r="HU46" s="40"/>
      <c r="HV46" s="24"/>
      <c r="HW46" s="2"/>
      <c r="HX46" s="23"/>
      <c r="HY46" s="40"/>
      <c r="HZ46" s="40"/>
      <c r="IA46" s="24"/>
      <c r="IB46" s="2"/>
      <c r="IC46" s="23"/>
      <c r="ID46" s="40"/>
      <c r="IE46" s="40"/>
      <c r="IF46" s="24"/>
      <c r="IG46" s="2"/>
      <c r="IH46" s="23"/>
      <c r="II46" s="40"/>
      <c r="IJ46" s="40"/>
      <c r="IK46" s="24"/>
      <c r="IL46" s="2"/>
      <c r="IM46" s="23"/>
      <c r="IN46" s="40"/>
      <c r="IO46" s="40"/>
      <c r="IP46" s="24"/>
      <c r="IQ46" s="2"/>
      <c r="IR46" s="23"/>
      <c r="IS46" s="40"/>
      <c r="IT46" s="40"/>
      <c r="IU46" s="24"/>
      <c r="IV46" s="2"/>
      <c r="IW46" s="23"/>
      <c r="IX46" s="40"/>
      <c r="IY46" s="40"/>
      <c r="IZ46" s="24"/>
      <c r="JA46" s="2"/>
      <c r="JB46" s="23"/>
      <c r="JC46" s="40"/>
      <c r="JD46" s="40"/>
      <c r="JE46" s="24"/>
      <c r="JF46" s="2"/>
      <c r="JG46" s="23"/>
      <c r="JH46" s="40"/>
      <c r="JI46" s="40"/>
      <c r="JJ46" s="24"/>
      <c r="JK46" s="2"/>
      <c r="JL46" s="23"/>
      <c r="JM46" s="40"/>
      <c r="JN46" s="40"/>
      <c r="JO46" s="24"/>
      <c r="JP46" s="2"/>
      <c r="JQ46" s="23"/>
      <c r="JR46" s="40"/>
      <c r="JS46" s="40"/>
      <c r="JT46" s="24"/>
      <c r="JU46" s="2"/>
      <c r="JV46" s="23"/>
      <c r="JW46" s="40"/>
      <c r="JX46" s="40"/>
      <c r="JY46" s="24"/>
      <c r="JZ46" s="2"/>
      <c r="KA46" s="23"/>
      <c r="KB46" s="40"/>
      <c r="KC46" s="40"/>
      <c r="KD46" s="24"/>
      <c r="KE46" s="2"/>
      <c r="KF46" s="23"/>
      <c r="KG46" s="40"/>
      <c r="KH46" s="40"/>
      <c r="KI46" s="24"/>
      <c r="KJ46" s="2"/>
      <c r="KK46" s="23"/>
      <c r="KL46" s="40"/>
      <c r="KM46" s="40"/>
      <c r="KN46" s="24"/>
      <c r="KO46" s="2"/>
      <c r="KP46" s="23"/>
      <c r="KQ46" s="40"/>
      <c r="KR46" s="40"/>
      <c r="KS46" s="24"/>
      <c r="KT46" s="2"/>
      <c r="KU46" s="23"/>
      <c r="KV46" s="40"/>
      <c r="KW46" s="40"/>
      <c r="KX46" s="24"/>
    </row>
    <row r="47" spans="6:310" x14ac:dyDescent="0.25">
      <c r="F47" s="58" t="s">
        <v>156</v>
      </c>
      <c r="G47" s="59">
        <f>IFERROR((G$29/(G$13+G$14-G16+G17))*10^5,0)</f>
        <v>1250</v>
      </c>
      <c r="H47" s="59"/>
      <c r="I47" s="59">
        <f>IFERROR((I$29/(I$13+I$14-I16+I17))*10^5,0)</f>
        <v>1000</v>
      </c>
      <c r="J47" s="60">
        <f>IFERROR((J$29/(J$13+J$14-J16+J17))*10^5,0)</f>
        <v>1071.4285714285713</v>
      </c>
      <c r="K47" s="2"/>
      <c r="L47" s="61">
        <f>IFERROR((L$29/(L$13+L$14-L16+L17))*10^5,0)</f>
        <v>2500</v>
      </c>
      <c r="M47" s="62"/>
      <c r="N47" s="62">
        <f>IFERROR((N$29/(N$13+N$14-N16+N17))*10^5,0)</f>
        <v>2500</v>
      </c>
      <c r="O47" s="63">
        <f>IFERROR((O$29/(O$13+O$14-O16+O17))*10^5,0)</f>
        <v>2333.3333333333335</v>
      </c>
      <c r="P47" s="2"/>
      <c r="Q47" s="61">
        <f>IFERROR((Q$29/(Q$13+Q$14-Q16+Q17))*10^5,0)</f>
        <v>2272.727272727273</v>
      </c>
      <c r="R47" s="62"/>
      <c r="S47" s="62">
        <f>IFERROR((S$29/(S$13+S$14-S16+S17))*10^5,0)</f>
        <v>2083.333333333333</v>
      </c>
      <c r="T47" s="63">
        <f>IFERROR((T$29/(T$13+T$14-T16+T17))*10^5,0)</f>
        <v>2500</v>
      </c>
      <c r="U47" s="2"/>
      <c r="V47" s="61">
        <f>IFERROR((V$29/(V$13+V$14-V16+V17))*10^5,0)</f>
        <v>3142.8571428571431</v>
      </c>
      <c r="W47" s="62"/>
      <c r="X47" s="62">
        <f>IFERROR((X$29/(X$13+X$14-X16+X17))*10^5,0)</f>
        <v>3333.3333333333335</v>
      </c>
      <c r="Y47" s="63">
        <f>IFERROR((Y$29/(Y$13+Y$14-Y16+Y17))*10^5,0)</f>
        <v>2500</v>
      </c>
      <c r="Z47" s="2"/>
      <c r="AA47" s="61">
        <f>IFERROR((AA$29/(AA$13+AA$14-AA16+AA17))*10^5,0)</f>
        <v>2519.3798449612405</v>
      </c>
      <c r="AB47" s="62"/>
      <c r="AC47" s="62">
        <f>IFERROR((AC$29/(AC$13+AC$14-AC16+AC17))*10^5,0)</f>
        <v>2431.1926605504586</v>
      </c>
      <c r="AD47" s="63">
        <f>IFERROR((AD$29/(AD$13+AD$14-AD16+AD17))*10^5,0)</f>
        <v>2291.6666666666665</v>
      </c>
      <c r="AE47" s="2"/>
      <c r="AF47" s="61">
        <f>IFERROR((AF$29/(AF$13+AF$14-AF16+AF17))*10^5,0)</f>
        <v>1250</v>
      </c>
      <c r="AG47" s="62"/>
      <c r="AH47" s="62">
        <f>IFERROR((AH$29/(AH$13+AH$14-AH16+AH17))*10^5,0)</f>
        <v>1000</v>
      </c>
      <c r="AI47" s="63">
        <f>IFERROR((AI$29/(AI$13+AI$14-AI16+AI17))*10^5,0)</f>
        <v>545.4545454545455</v>
      </c>
      <c r="AJ47" s="2"/>
      <c r="AK47" s="61">
        <f>IFERROR((AK$29/(AK$13+AK$14-AK16+AK17))*10^5,0)</f>
        <v>2666.666666666667</v>
      </c>
      <c r="AL47" s="62"/>
      <c r="AM47" s="62">
        <f>IFERROR((AM$29/(AM$13+AM$14-AM16+AM17))*10^5,0)</f>
        <v>2941.1764705882351</v>
      </c>
      <c r="AN47" s="63">
        <f>IFERROR((AN$29/(AN$13+AN$14-AN16+AN17))*10^5,0)</f>
        <v>2368.4210526315792</v>
      </c>
      <c r="AO47" s="2"/>
      <c r="AP47" s="61">
        <f>IFERROR((AP$29/(AP$13+AP$14-AP16+AP17))*10^5,0)</f>
        <v>3076.9230769230771</v>
      </c>
      <c r="AQ47" s="62"/>
      <c r="AR47" s="62">
        <f>IFERROR((AR$29/(AR$13+AR$14-AR16+AR17))*10^5,0)</f>
        <v>1818.181818181818</v>
      </c>
      <c r="AS47" s="63">
        <f>IFERROR((AS$29/(AS$13+AS$14-AS16+AS17))*10^5,0)</f>
        <v>1470.5882352941176</v>
      </c>
      <c r="AT47" s="2"/>
      <c r="AU47" s="61">
        <f>IFERROR((AU$29/(AU$13+AU$14-AU16+AU17))*10^5,0)</f>
        <v>2500</v>
      </c>
      <c r="AV47" s="62"/>
      <c r="AW47" s="62">
        <f>IFERROR((AW$29/(AW$13+AW$14-AW16+AW17))*10^5,0)</f>
        <v>2500</v>
      </c>
      <c r="AX47" s="63">
        <f>IFERROR((AX$29/(AX$13+AX$14-AX16+AX17))*10^5,0)</f>
        <v>0</v>
      </c>
      <c r="AY47" s="2"/>
      <c r="AZ47" s="61">
        <f>IFERROR((AZ$29/(AZ$13+AZ$14-AZ16+AZ17))*10^5,0)</f>
        <v>1500</v>
      </c>
      <c r="BA47" s="62"/>
      <c r="BB47" s="62">
        <f>IFERROR((BB$29/(BB$13+BB$14-BB16+BB17))*10^5,0)</f>
        <v>2631.5789473684208</v>
      </c>
      <c r="BC47" s="63">
        <f>IFERROR((BC$29/(BC$13+BC$14-BC16+BC17))*10^5,0)</f>
        <v>3200</v>
      </c>
      <c r="BD47" s="2"/>
      <c r="BE47" s="61">
        <f>IFERROR((BE$29/(BE$13+BE$14-BE16+BE17))*10^5,0)</f>
        <v>2348.4848484848485</v>
      </c>
      <c r="BF47" s="62"/>
      <c r="BG47" s="62">
        <f>IFERROR((BG$29/(BG$13+BG$14-BG16+BG17))*10^5,0)</f>
        <v>2276.4227642276423</v>
      </c>
      <c r="BH47" s="63">
        <f>IFERROR((BH$29/(BH$13+BH$14-BH16+BH17))*10^5,0)</f>
        <v>1769.2307692307691</v>
      </c>
      <c r="BI47" s="2"/>
      <c r="BJ47" s="61">
        <f>IFERROR((BJ$29/(BJ$13+BJ$14-BJ16+BJ17))*10^5,0)</f>
        <v>1500</v>
      </c>
      <c r="BK47" s="62"/>
      <c r="BL47" s="62">
        <f>IFERROR((BL$29/(BL$13+BL$14-BL16+BL17))*10^5,0)</f>
        <v>2631.5789473684208</v>
      </c>
      <c r="BM47" s="63">
        <f>IFERROR((BM$29/(BM$13+BM$14-BM16+BM17))*10^5,0)</f>
        <v>3200</v>
      </c>
      <c r="BN47" s="2"/>
      <c r="BO47" s="61">
        <f>IFERROR((BO$29/(BO$13+BO$14-BO16+BO17))*10^5,0)</f>
        <v>1250</v>
      </c>
      <c r="BP47" s="62"/>
      <c r="BQ47" s="62">
        <f>IFERROR((BQ$29/(BQ$13+BQ$14-BQ16+BQ17))*10^5,0)</f>
        <v>1000</v>
      </c>
      <c r="BR47" s="63">
        <f>IFERROR((BR$29/(BR$13+BR$14-BR16+BR17))*10^5,0)</f>
        <v>1071.4285714285713</v>
      </c>
      <c r="BS47" s="2"/>
      <c r="BT47" s="61">
        <f>IFERROR((BT$29/(BT$13+BT$14-BT16+BT17))*10^5,0)</f>
        <v>2272.727272727273</v>
      </c>
      <c r="BU47" s="62"/>
      <c r="BV47" s="62">
        <f>IFERROR((BV$29/(BV$13+BV$14-BV16+BV17))*10^5,0)</f>
        <v>2083.333333333333</v>
      </c>
      <c r="BW47" s="63">
        <f>IFERROR((BW$29/(BW$13+BW$14-BW16+BW17))*10^5,0)</f>
        <v>2500</v>
      </c>
      <c r="BX47" s="2"/>
      <c r="BY47" s="61">
        <f>IFERROR((BY$29/(BY$13+BY$14-BY16+BY17))*10^5,0)</f>
        <v>2500</v>
      </c>
      <c r="BZ47" s="62"/>
      <c r="CA47" s="62">
        <f>IFERROR((CA$29/(CA$13+CA$14-CA16+CA17))*10^5,0)</f>
        <v>2500</v>
      </c>
      <c r="CB47" s="63">
        <f>IFERROR((CB$29/(CB$13+CB$14-CB16+CB17))*10^5,0)</f>
        <v>0</v>
      </c>
      <c r="CC47" s="2"/>
      <c r="CD47" s="61">
        <f>IFERROR((CD$29/(CD$13+CD$14-CD16+CD17))*10^5,0)</f>
        <v>1666.6666666666667</v>
      </c>
      <c r="CE47" s="62"/>
      <c r="CF47" s="62">
        <f>IFERROR((CF$29/(CF$13+CF$14-CF16+CF17))*10^5,0)</f>
        <v>1363.6363636363635</v>
      </c>
      <c r="CG47" s="63">
        <f>IFERROR((CG$29/(CG$13+CG$14-CG16+CG17))*10^5,0)</f>
        <v>1379.3103448275863</v>
      </c>
      <c r="CH47" s="2"/>
      <c r="CI47" s="61">
        <f>IFERROR((CI$29/(CI$13+CI$14-CI16+CI17))*10^5,0)</f>
        <v>1500</v>
      </c>
      <c r="CJ47" s="62"/>
      <c r="CK47" s="62">
        <f>IFERROR((CK$29/(CK$13+CK$14-CK16+CK17))*10^5,0)</f>
        <v>2631.5789473684208</v>
      </c>
      <c r="CL47" s="63">
        <f>IFERROR((CL$29/(CL$13+CL$14-CL16+CL17))*10^5,0)</f>
        <v>3200</v>
      </c>
      <c r="CM47" s="2"/>
      <c r="CN47" s="61">
        <f>IFERROR((CN$29/(CN$13+CN$14-CN16+CN17))*10^5,0)</f>
        <v>1250</v>
      </c>
      <c r="CO47" s="62"/>
      <c r="CP47" s="62">
        <f>IFERROR((CP$29/(CP$13+CP$14-CP16+CP17))*10^5,0)</f>
        <v>1000</v>
      </c>
      <c r="CQ47" s="63">
        <f>IFERROR((CQ$29/(CQ$13+CQ$14-CQ16+CQ17))*10^5,0)</f>
        <v>1071.4285714285713</v>
      </c>
      <c r="CR47" s="2"/>
      <c r="CS47" s="61">
        <f>IFERROR((CS$29/(CS$13+CS$14-CS16+CS17))*10^5,0)</f>
        <v>2272.727272727273</v>
      </c>
      <c r="CT47" s="62"/>
      <c r="CU47" s="62">
        <f>IFERROR((CU$29/(CU$13+CU$14-CU16+CU17))*10^5,0)</f>
        <v>2083.333333333333</v>
      </c>
      <c r="CV47" s="63">
        <f>IFERROR((CV$29/(CV$13+CV$14-CV16+CV17))*10^5,0)</f>
        <v>2500</v>
      </c>
      <c r="CW47" s="2"/>
      <c r="CX47" s="61">
        <f>IFERROR((CX$29/(CX$13+CX$14-CX16+CX17))*10^5,0)</f>
        <v>1666.6666666666667</v>
      </c>
      <c r="CY47" s="62"/>
      <c r="CZ47" s="62">
        <f>IFERROR((CZ$29/(CZ$13+CZ$14-CZ16+CZ17))*10^5,0)</f>
        <v>1363.6363636363635</v>
      </c>
      <c r="DA47" s="63">
        <f>IFERROR((DA$29/(DA$13+DA$14-DA16+DA17))*10^5,0)</f>
        <v>1379.3103448275863</v>
      </c>
      <c r="DB47" s="2"/>
      <c r="DC47" s="61">
        <f>IFERROR((DC$29/(DC$13+DC$14-DC16+DC17))*10^5,0)</f>
        <v>2500</v>
      </c>
      <c r="DD47" s="62"/>
      <c r="DE47" s="62">
        <f>IFERROR((DE$29/(DE$13+DE$14-DE16+DE17))*10^5,0)</f>
        <v>2500</v>
      </c>
      <c r="DF47" s="63">
        <f>IFERROR((DF$29/(DF$13+DF$14-DF16+DF17))*10^5,0)</f>
        <v>2333.3333333333335</v>
      </c>
      <c r="DG47" s="2"/>
      <c r="DH47" s="61">
        <f>IFERROR((DH$29/(DH$13+DH$14-DH16+DH17))*10^5,0)</f>
        <v>1500</v>
      </c>
      <c r="DI47" s="62"/>
      <c r="DJ47" s="62">
        <f>IFERROR((DJ$29/(DJ$13+DJ$14-DJ16+DJ17))*10^5,0)</f>
        <v>2631.5789473684208</v>
      </c>
      <c r="DK47" s="63">
        <f>IFERROR((DK$29/(DK$13+DK$14-DK16+DK17))*10^5,0)</f>
        <v>3200</v>
      </c>
      <c r="DL47" s="2"/>
      <c r="DM47" s="61">
        <f>IFERROR((DM$29/(DM$13+DM$14-DM16+DM17))*10^5,0)</f>
        <v>3142.8571428571431</v>
      </c>
      <c r="DN47" s="62"/>
      <c r="DO47" s="62">
        <f>IFERROR((DO$29/(DO$13+DO$14-DO16+DO17))*10^5,0)</f>
        <v>3333.3333333333335</v>
      </c>
      <c r="DP47" s="63">
        <f>IFERROR((DP$29/(DP$13+DP$14-DP16+DP17))*10^5,0)</f>
        <v>2500</v>
      </c>
      <c r="DQ47" s="2"/>
      <c r="DR47" s="61">
        <f>IFERROR((DR$29/(DR$13+DR$14-DR16+DR17))*10^5,0)</f>
        <v>2215.1898734177216</v>
      </c>
      <c r="DS47" s="62"/>
      <c r="DT47" s="62">
        <f>IFERROR((DT$29/(DT$13+DT$14-DT16+DT17))*10^5,0)</f>
        <v>2211.7647058823532</v>
      </c>
      <c r="DU47" s="63">
        <f>IFERROR((DU$29/(DU$13+DU$14-DU16+DU17))*10^5,0)</f>
        <v>2175.6756756756758</v>
      </c>
      <c r="DV47" s="2"/>
      <c r="DW47" s="61">
        <f>IFERROR((DW$29/(DW$13+DW$14-DW16+DW17))*10^5,0)</f>
        <v>1250</v>
      </c>
      <c r="DX47" s="62"/>
      <c r="DY47" s="62">
        <f>IFERROR((DY$29/(DY$13+DY$14-DY16+DY17))*10^5,0)</f>
        <v>1000</v>
      </c>
      <c r="DZ47" s="63">
        <f>IFERROR((DZ$29/(DZ$13+DZ$14-DZ16+DZ17))*10^5,0)</f>
        <v>545.4545454545455</v>
      </c>
      <c r="EA47" s="2"/>
      <c r="EB47" s="61">
        <f>IFERROR((EB$29/(EB$13+EB$14-EB16+EB17))*10^5,0)</f>
        <v>2666.666666666667</v>
      </c>
      <c r="EC47" s="62"/>
      <c r="ED47" s="62">
        <f>IFERROR((ED$29/(ED$13+ED$14-ED16+ED17))*10^5,0)</f>
        <v>2941.1764705882351</v>
      </c>
      <c r="EE47" s="63">
        <f>IFERROR((EE$29/(EE$13+EE$14-EE16+EE17))*10^5,0)</f>
        <v>2368.4210526315792</v>
      </c>
      <c r="EF47" s="2"/>
      <c r="EG47" s="61">
        <f>IFERROR((EG$29/(EG$13+EG$14-EG16+EG17))*10^5,0)</f>
        <v>3076.9230769230771</v>
      </c>
      <c r="EH47" s="62"/>
      <c r="EI47" s="62">
        <f>IFERROR((EI$29/(EI$13+EI$14-EI16+EI17))*10^5,0)</f>
        <v>1818.181818181818</v>
      </c>
      <c r="EJ47" s="63">
        <f>IFERROR((EJ$29/(EJ$13+EJ$14-EJ16+EJ17))*10^5,0)</f>
        <v>1470.5882352941176</v>
      </c>
      <c r="EK47" s="2"/>
      <c r="EL47" s="61">
        <f>IFERROR((EL$29/(EL$13+EL$14-EL16+EL17))*10^5,0)</f>
        <v>2272.727272727273</v>
      </c>
      <c r="EM47" s="62"/>
      <c r="EN47" s="62">
        <f>IFERROR((EN$29/(EN$13+EN$14-EN16+EN17))*10^5,0)</f>
        <v>2083.333333333333</v>
      </c>
      <c r="EO47" s="63">
        <f>IFERROR((EO$29/(EO$13+EO$14-EO16+EO17))*10^5,0)</f>
        <v>2500</v>
      </c>
      <c r="EP47" s="2"/>
      <c r="EQ47" s="61">
        <f>IFERROR((EQ$29/(EQ$13+EQ$14-EQ16+EQ17))*10^5,0)</f>
        <v>1666.6666666666667</v>
      </c>
      <c r="ER47" s="62"/>
      <c r="ES47" s="62">
        <f>IFERROR((ES$29/(ES$13+ES$14-ES16+ES17))*10^5,0)</f>
        <v>1363.6363636363635</v>
      </c>
      <c r="ET47" s="63">
        <f>IFERROR((ET$29/(ET$13+ET$14-ET16+ET17))*10^5,0)</f>
        <v>1379.3103448275863</v>
      </c>
      <c r="EU47" s="2"/>
      <c r="EV47" s="61">
        <f>IFERROR((EV$29/(EV$13+EV$14-EV16+EV17))*10^5,0)</f>
        <v>2500</v>
      </c>
      <c r="EW47" s="62"/>
      <c r="EX47" s="62">
        <f>IFERROR((EX$29/(EX$13+EX$14-EX16+EX17))*10^5,0)</f>
        <v>2500</v>
      </c>
      <c r="EY47" s="63">
        <f>IFERROR((EY$29/(EY$13+EY$14-EY16+EY17))*10^5,0)</f>
        <v>2333.3333333333335</v>
      </c>
      <c r="EZ47" s="2"/>
      <c r="FA47" s="61">
        <f>IFERROR((FA$29/(FA$13+FA$14-FA16+FA17))*10^5,0)</f>
        <v>2384.6153846153848</v>
      </c>
      <c r="FB47" s="62"/>
      <c r="FC47" s="62">
        <f>IFERROR((FC$29/(FC$13+FC$14-FC16+FC17))*10^5,0)</f>
        <v>2168.141592920354</v>
      </c>
      <c r="FD47" s="63">
        <f>IFERROR((FD$29/(FD$13+FD$14-FD16+FD17))*10^5,0)</f>
        <v>2021.2014134275619</v>
      </c>
      <c r="FE47" s="2"/>
      <c r="FF47" s="61">
        <f>IFERROR((FF$29/(FF$13+FF$14-FF16+FF17))*10^5,0)</f>
        <v>1666.6666666666667</v>
      </c>
      <c r="FG47" s="62"/>
      <c r="FH47" s="62">
        <f>IFERROR((FH$29/(FH$13+FH$14-FH16+FH17))*10^5,0)</f>
        <v>1363.6363636363635</v>
      </c>
      <c r="FI47" s="63">
        <f>IFERROR((FI$29/(FI$13+FI$14-FI16+FI17))*10^5,0)</f>
        <v>1379.3103448275863</v>
      </c>
      <c r="FJ47" s="2"/>
      <c r="FK47" s="61">
        <f>IFERROR((FK$29/(FK$13+FK$14-FK16+FK17))*10^5,0)</f>
        <v>1500</v>
      </c>
      <c r="FL47" s="62"/>
      <c r="FM47" s="62">
        <f>IFERROR((FM$29/(FM$13+FM$14-FM16+FM17))*10^5,0)</f>
        <v>2631.5789473684208</v>
      </c>
      <c r="FN47" s="63">
        <f>IFERROR((FN$29/(FN$13+FN$14-FN16+FN17))*10^5,0)</f>
        <v>3200</v>
      </c>
      <c r="FO47" s="2"/>
      <c r="FP47" s="61">
        <f>IFERROR((FP$29/(FP$13+FP$14-FP16+FP17))*10^5,0)</f>
        <v>1250</v>
      </c>
      <c r="FQ47" s="62"/>
      <c r="FR47" s="62">
        <f>IFERROR((FR$29/(FR$13+FR$14-FR16+FR17))*10^5,0)</f>
        <v>1000</v>
      </c>
      <c r="FS47" s="63">
        <f>IFERROR((FS$29/(FS$13+FS$14-FS16+FS17))*10^5,0)</f>
        <v>1071.4285714285713</v>
      </c>
      <c r="FT47" s="2"/>
      <c r="FU47" s="61">
        <f>IFERROR((FU$29/(FU$13+FU$14-FU16+FU17))*10^5,0)</f>
        <v>2272.727272727273</v>
      </c>
      <c r="FV47" s="62"/>
      <c r="FW47" s="62">
        <f>IFERROR((FW$29/(FW$13+FW$14-FW16+FW17))*10^5,0)</f>
        <v>2083.333333333333</v>
      </c>
      <c r="FX47" s="63">
        <f>IFERROR((FX$29/(FX$13+FX$14-FX16+FX17))*10^5,0)</f>
        <v>2500</v>
      </c>
      <c r="FY47" s="2"/>
      <c r="FZ47" s="61">
        <f>IFERROR((FZ$29/(FZ$13+FZ$14-FZ16+FZ17))*10^5,0)</f>
        <v>2500</v>
      </c>
      <c r="GA47" s="62"/>
      <c r="GB47" s="62">
        <f>IFERROR((GB$29/(GB$13+GB$14-GB16+GB17))*10^5,0)</f>
        <v>2500</v>
      </c>
      <c r="GC47" s="63">
        <f>IFERROR((GC$29/(GC$13+GC$14-GC16+GC17))*10^5,0)</f>
        <v>2333.3333333333335</v>
      </c>
      <c r="GD47" s="2"/>
      <c r="GE47" s="61">
        <f>IFERROR((GE$29/(GE$13+GE$14-GE16+GE17))*10^5,0)</f>
        <v>2155.1724137931037</v>
      </c>
      <c r="GF47" s="62"/>
      <c r="GG47" s="62">
        <f>IFERROR((GG$29/(GG$13+GG$14-GG16+GG17))*10^5,0)</f>
        <v>2060.3015075376884</v>
      </c>
      <c r="GH47" s="63">
        <f>IFERROR((GH$29/(GH$13+GH$14-GH16+GH17))*10^5,0)</f>
        <v>2123.3480176211456</v>
      </c>
      <c r="GI47" s="2"/>
      <c r="GJ47" s="61">
        <f>IFERROR((GJ$29/(GJ$13+GJ$14-GJ16+GJ17))*10^5,0)</f>
        <v>3142.8571428571431</v>
      </c>
      <c r="GK47" s="62"/>
      <c r="GL47" s="62">
        <f>IFERROR((GL$29/(GL$13+GL$14-GL16+GL17))*10^5,0)</f>
        <v>3333.3333333333335</v>
      </c>
      <c r="GM47" s="63">
        <f>IFERROR((GM$29/(GM$13+GM$14-GM16+GM17))*10^5,0)</f>
        <v>2500</v>
      </c>
      <c r="GN47" s="2"/>
      <c r="GO47" s="61">
        <f>IFERROR((GO$29/(GO$13+GO$14-GO16+GO17))*10^5,0)</f>
        <v>0</v>
      </c>
      <c r="GP47" s="62"/>
      <c r="GQ47" s="62">
        <f>IFERROR((GQ$29/(GQ$13+GQ$14-GQ16+GQ17))*10^5,0)</f>
        <v>0</v>
      </c>
      <c r="GR47" s="63">
        <f>IFERROR((GR$29/(GR$13+GR$14-GR16+GR17))*10^5,0)</f>
        <v>0</v>
      </c>
      <c r="GS47" s="2"/>
      <c r="GT47" s="61">
        <f>IFERROR((GT$29/(GT$13+GT$14-GT16+GT17))*10^5,0)</f>
        <v>1500</v>
      </c>
      <c r="GU47" s="62"/>
      <c r="GV47" s="62">
        <f>IFERROR((GV$29/(GV$13+GV$14-GV16+GV17))*10^5,0)</f>
        <v>2631.5789473684208</v>
      </c>
      <c r="GW47" s="63">
        <f>IFERROR((GW$29/(GW$13+GW$14-GW16+GW17))*10^5,0)</f>
        <v>3200</v>
      </c>
      <c r="GX47" s="2"/>
      <c r="GY47" s="61">
        <f>IFERROR((GY$29/(GY$13+GY$14-GY16+GY17))*10^5,0)</f>
        <v>1250</v>
      </c>
      <c r="GZ47" s="62"/>
      <c r="HA47" s="62">
        <f>IFERROR((HA$29/(HA$13+HA$14-HA16+HA17))*10^5,0)</f>
        <v>1000</v>
      </c>
      <c r="HB47" s="63">
        <f>IFERROR((HB$29/(HB$13+HB$14-HB16+HB17))*10^5,0)</f>
        <v>1071.4285714285713</v>
      </c>
      <c r="HC47" s="2"/>
      <c r="HD47" s="61">
        <f>IFERROR((HD$29/(HD$13+HD$14-HD16+HD17))*10^5,0)</f>
        <v>2272.727272727273</v>
      </c>
      <c r="HE47" s="62"/>
      <c r="HF47" s="62">
        <f>IFERROR((HF$29/(HF$13+HF$14-HF16+HF17))*10^5,0)</f>
        <v>2083.333333333333</v>
      </c>
      <c r="HG47" s="63">
        <f>IFERROR((HG$29/(HG$13+HG$14-HG16+HG17))*10^5,0)</f>
        <v>2500</v>
      </c>
      <c r="HH47" s="2"/>
      <c r="HI47" s="61">
        <f>IFERROR((HI$29/(HI$13+HI$14-HI16+HI17))*10^5,0)</f>
        <v>2500</v>
      </c>
      <c r="HJ47" s="62"/>
      <c r="HK47" s="62">
        <f>IFERROR((HK$29/(HK$13+HK$14-HK16+HK17))*10^5,0)</f>
        <v>2500</v>
      </c>
      <c r="HL47" s="63">
        <f>IFERROR((HL$29/(HL$13+HL$14-HL16+HL17))*10^5,0)</f>
        <v>0</v>
      </c>
      <c r="HM47" s="2"/>
      <c r="HN47" s="61">
        <f>IFERROR((HN$29/(HN$13+HN$14-HN16+HN17))*10^5,0)</f>
        <v>1666.6666666666667</v>
      </c>
      <c r="HO47" s="62"/>
      <c r="HP47" s="62">
        <f>IFERROR((HP$29/(HP$13+HP$14-HP16+HP17))*10^5,0)</f>
        <v>1363.6363636363635</v>
      </c>
      <c r="HQ47" s="63">
        <f>IFERROR((HQ$29/(HQ$13+HQ$14-HQ16+HQ17))*10^5,0)</f>
        <v>1379.3103448275863</v>
      </c>
      <c r="HR47" s="2"/>
      <c r="HS47" s="61">
        <f>IFERROR((HS$29/(HS$13+HS$14-HS16+HS17))*10^5,0)</f>
        <v>1500</v>
      </c>
      <c r="HT47" s="62"/>
      <c r="HU47" s="62">
        <f>IFERROR((HU$29/(HU$13+HU$14-HU16+HU17))*10^5,0)</f>
        <v>2631.5789473684208</v>
      </c>
      <c r="HV47" s="63">
        <f>IFERROR((HV$29/(HV$13+HV$14-HV16+HV17))*10^5,0)</f>
        <v>3200</v>
      </c>
      <c r="HW47" s="2"/>
      <c r="HX47" s="61">
        <f>IFERROR((HX$29/(HX$13+HX$14-HX16+HX17))*10^5,0)</f>
        <v>2272.727272727273</v>
      </c>
      <c r="HY47" s="62"/>
      <c r="HZ47" s="62">
        <f>IFERROR((HZ$29/(HZ$13+HZ$14-HZ16+HZ17))*10^5,0)</f>
        <v>2345.1327433628317</v>
      </c>
      <c r="IA47" s="63">
        <f>IFERROR((IA$29/(IA$13+IA$14-IA16+IA17))*10^5,0)</f>
        <v>2230.4147465437791</v>
      </c>
      <c r="IB47" s="2"/>
      <c r="IC47" s="61">
        <f>IFERROR((IC$29/(IC$13+IC$14-IC16+IC17))*10^5,0)</f>
        <v>0</v>
      </c>
      <c r="ID47" s="62"/>
      <c r="IE47" s="62">
        <f>IFERROR((IE$29/(IE$13+IE$14-IE16+IE17))*10^5,0)</f>
        <v>0</v>
      </c>
      <c r="IF47" s="63">
        <f>IFERROR((IF$29/(IF$13+IF$14-IF16+IF17))*10^5,0)</f>
        <v>0</v>
      </c>
      <c r="IG47" s="2"/>
      <c r="IH47" s="61">
        <f>IFERROR((IH$29/(IH$13+IH$14-IH16+IH17))*10^5,0)</f>
        <v>1500</v>
      </c>
      <c r="II47" s="62"/>
      <c r="IJ47" s="62">
        <f>IFERROR((IJ$29/(IJ$13+IJ$14-IJ16+IJ17))*10^5,0)</f>
        <v>2631.5789473684208</v>
      </c>
      <c r="IK47" s="63">
        <f>IFERROR((IK$29/(IK$13+IK$14-IK16+IK17))*10^5,0)</f>
        <v>3200</v>
      </c>
      <c r="IL47" s="2"/>
      <c r="IM47" s="61">
        <f>IFERROR((IM$29/(IM$13+IM$14-IM16+IM17))*10^5,0)</f>
        <v>1250</v>
      </c>
      <c r="IN47" s="62"/>
      <c r="IO47" s="62">
        <f>IFERROR((IO$29/(IO$13+IO$14-IO16+IO17))*10^5,0)</f>
        <v>1000</v>
      </c>
      <c r="IP47" s="63">
        <f>IFERROR((IP$29/(IP$13+IP$14-IP16+IP17))*10^5,0)</f>
        <v>1071.4285714285713</v>
      </c>
      <c r="IQ47" s="2"/>
      <c r="IR47" s="61">
        <f>IFERROR((IR$29/(IR$13+IR$14-IR16+IR17))*10^5,0)</f>
        <v>2272.727272727273</v>
      </c>
      <c r="IS47" s="62"/>
      <c r="IT47" s="62">
        <f>IFERROR((IT$29/(IT$13+IT$14-IT16+IT17))*10^5,0)</f>
        <v>2083.333333333333</v>
      </c>
      <c r="IU47" s="63">
        <f>IFERROR((IU$29/(IU$13+IU$14-IU16+IU17))*10^5,0)</f>
        <v>2500</v>
      </c>
      <c r="IV47" s="2"/>
      <c r="IW47" s="61">
        <f>IFERROR((IW$29/(IW$13+IW$14-IW16+IW17))*10^5,0)</f>
        <v>2500</v>
      </c>
      <c r="IX47" s="62"/>
      <c r="IY47" s="62">
        <f>IFERROR((IY$29/(IY$13+IY$14-IY16+IY17))*10^5,0)</f>
        <v>2500</v>
      </c>
      <c r="IZ47" s="63">
        <f>IFERROR((IZ$29/(IZ$13+IZ$14-IZ16+IZ17))*10^5,0)</f>
        <v>0</v>
      </c>
      <c r="JA47" s="2"/>
      <c r="JB47" s="61">
        <f>IFERROR((JB$29/(JB$13+JB$14-JB16+JB17))*10^5,0)</f>
        <v>1666.6666666666667</v>
      </c>
      <c r="JC47" s="62"/>
      <c r="JD47" s="62">
        <f>IFERROR((JD$29/(JD$13+JD$14-JD16+JD17))*10^5,0)</f>
        <v>1363.6363636363635</v>
      </c>
      <c r="JE47" s="63">
        <f>IFERROR((JE$29/(JE$13+JE$14-JE16+JE17))*10^5,0)</f>
        <v>1379.3103448275863</v>
      </c>
      <c r="JF47" s="2"/>
      <c r="JG47" s="61">
        <f>IFERROR((JG$29/(JG$13+JG$14-JG16+JG17))*10^5,0)</f>
        <v>1500</v>
      </c>
      <c r="JH47" s="62"/>
      <c r="JI47" s="62">
        <f>IFERROR((JI$29/(JI$13+JI$14-JI16+JI17))*10^5,0)</f>
        <v>2631.5789473684208</v>
      </c>
      <c r="JJ47" s="63">
        <f>IFERROR((JJ$29/(JJ$13+JJ$14-JJ16+JJ17))*10^5,0)</f>
        <v>3200</v>
      </c>
      <c r="JK47" s="2"/>
      <c r="JL47" s="61">
        <f>IFERROR((JL$29/(JL$13+JL$14-JL16+JL17))*10^5,0)</f>
        <v>1250</v>
      </c>
      <c r="JM47" s="62"/>
      <c r="JN47" s="62">
        <f>IFERROR((JN$29/(JN$13+JN$14-JN16+JN17))*10^5,0)</f>
        <v>1000</v>
      </c>
      <c r="JO47" s="63">
        <f>IFERROR((JO$29/(JO$13+JO$14-JO16+JO17))*10^5,0)</f>
        <v>1071.4285714285713</v>
      </c>
      <c r="JP47" s="2"/>
      <c r="JQ47" s="61">
        <f>IFERROR((JQ$29/(JQ$13+JQ$14-JQ16+JQ17))*10^5,0)</f>
        <v>1836.7346938775511</v>
      </c>
      <c r="JR47" s="62"/>
      <c r="JS47" s="62">
        <f>IFERROR((JS$29/(JS$13+JS$14-JS16+JS17))*10^5,0)</f>
        <v>1836.7346938775511</v>
      </c>
      <c r="JT47" s="63">
        <f>IFERROR((JT$29/(JT$13+JT$14-JT16+JT17))*10^5,0)</f>
        <v>1820.6896551724139</v>
      </c>
      <c r="JU47" s="2"/>
      <c r="JV47" s="61">
        <f>IFERROR((JV$29/(JV$13+JV$14-JV16+JV17))*10^5,0)</f>
        <v>1666.6666666666667</v>
      </c>
      <c r="JW47" s="62"/>
      <c r="JX47" s="62">
        <f>IFERROR((JX$29/(JX$13+JX$14-JX16+JX17))*10^5,0)</f>
        <v>2068.9655172413791</v>
      </c>
      <c r="JY47" s="63">
        <f>IFERROR((JY$29/(JY$13+JY$14-JY16+JY17))*10^5,0)</f>
        <v>2000</v>
      </c>
      <c r="JZ47" s="2"/>
      <c r="KA47" s="61">
        <f>IFERROR((KA$29/(KA$13+KA$14-KA16+KA17))*10^5,0)</f>
        <v>1250</v>
      </c>
      <c r="KB47" s="62"/>
      <c r="KC47" s="62">
        <f>IFERROR((KC$29/(KC$13+KC$14-KC16+KC17))*10^5,0)</f>
        <v>1000</v>
      </c>
      <c r="KD47" s="63">
        <f>IFERROR((KD$29/(KD$13+KD$14-KD16+KD17))*10^5,0)</f>
        <v>545.4545454545455</v>
      </c>
      <c r="KE47" s="2"/>
      <c r="KF47" s="61">
        <f>IFERROR((KF$29/(KF$13+KF$14-KF16+KF17))*10^5,0)</f>
        <v>2272.727272727273</v>
      </c>
      <c r="KG47" s="62"/>
      <c r="KH47" s="62">
        <f>IFERROR((KH$29/(KH$13+KH$14-KH16+KH17))*10^5,0)</f>
        <v>2083.333333333333</v>
      </c>
      <c r="KI47" s="63">
        <f>IFERROR((KI$29/(KI$13+KI$14-KI16+KI17))*10^5,0)</f>
        <v>2500</v>
      </c>
      <c r="KJ47" s="2"/>
      <c r="KK47" s="61">
        <f>IFERROR((KK$29/(KK$13+KK$14-KK16+KK17))*10^5,0)</f>
        <v>1500</v>
      </c>
      <c r="KL47" s="62"/>
      <c r="KM47" s="62">
        <f>IFERROR((KM$29/(KM$13+KM$14-KM16+KM17))*10^5,0)</f>
        <v>2631.5789473684208</v>
      </c>
      <c r="KN47" s="63">
        <f>IFERROR((KN$29/(KN$13+KN$14-KN16+KN17))*10^5,0)</f>
        <v>3200</v>
      </c>
      <c r="KO47" s="2"/>
      <c r="KP47" s="61">
        <f>IFERROR((KP$29/(KP$13+KP$14-KP16+KP17))*10^5,0)</f>
        <v>1847.8260869565217</v>
      </c>
      <c r="KQ47" s="62"/>
      <c r="KR47" s="62">
        <f>IFERROR((KR$29/(KR$13+KR$14-KR16+KR17))*10^5,0)</f>
        <v>1970.4433497536945</v>
      </c>
      <c r="KS47" s="63">
        <f>IFERROR((KS$29/(KS$13+KS$14-KS16+KS17))*10^5,0)</f>
        <v>2000</v>
      </c>
      <c r="KT47" s="2"/>
      <c r="KU47" s="61">
        <f>IFERROR((KU$29/(KU$13+KU$14-KU16+KU17))*10^5,0)</f>
        <v>2232.237539766702</v>
      </c>
      <c r="KV47" s="62"/>
      <c r="KW47" s="62">
        <f>IFERROR((KW$29/(KW$13+KW$14-KW16+KW17))*10^5,0)</f>
        <v>2181.3939924176148</v>
      </c>
      <c r="KX47" s="63">
        <f>IFERROR((KX$29/(KX$13+KX$14-KX16+KX17))*10^5,0)</f>
        <v>2109.1922005571032</v>
      </c>
    </row>
    <row r="48" spans="6:310" x14ac:dyDescent="0.25">
      <c r="F48" s="58" t="s">
        <v>157</v>
      </c>
      <c r="G48" s="59">
        <f>IFERROR((G$28/(G$15))*10^5,0)</f>
        <v>833.33333333333337</v>
      </c>
      <c r="H48" s="59"/>
      <c r="I48" s="59">
        <f>IFERROR((I$28/(I$15))*10^5,0)</f>
        <v>2500</v>
      </c>
      <c r="J48" s="60">
        <f>IFERROR((J$28/(J$15))*10^5,0)</f>
        <v>2500</v>
      </c>
      <c r="K48" s="2"/>
      <c r="L48" s="61">
        <f>IFERROR((L$28/(L$15))*10^5,0)</f>
        <v>1500</v>
      </c>
      <c r="M48" s="62"/>
      <c r="N48" s="62">
        <f>IFERROR((N$28/(N$15))*10^5,0)</f>
        <v>1200</v>
      </c>
      <c r="O48" s="63">
        <f>IFERROR((O$28/(O$15))*10^5,0)</f>
        <v>4000</v>
      </c>
      <c r="P48" s="2"/>
      <c r="Q48" s="61">
        <f>IFERROR((Q$28/(Q$15))*10^5,0)</f>
        <v>3636.363636363636</v>
      </c>
      <c r="R48" s="62"/>
      <c r="S48" s="62">
        <f>IFERROR((S$28/(S$15))*10^5,0)</f>
        <v>1000</v>
      </c>
      <c r="T48" s="63">
        <f>IFERROR((T$28/(T$15))*10^5,0)</f>
        <v>3000</v>
      </c>
      <c r="U48" s="2"/>
      <c r="V48" s="61">
        <f>IFERROR((V$28/(V$15))*10^5,0)</f>
        <v>0</v>
      </c>
      <c r="W48" s="62"/>
      <c r="X48" s="62">
        <f>IFERROR((X$28/(X$15))*10^5,0)</f>
        <v>2000</v>
      </c>
      <c r="Y48" s="63">
        <f>IFERROR((Y$28/(Y$15))*10^5,0)</f>
        <v>4444.4444444444443</v>
      </c>
      <c r="Z48" s="2"/>
      <c r="AA48" s="61">
        <f>IFERROR((AA$28/(AA$15))*10^5,0)</f>
        <v>1860.4651162790697</v>
      </c>
      <c r="AB48" s="62"/>
      <c r="AC48" s="62">
        <f>IFERROR((AC$28/(AC$15))*10^5,0)</f>
        <v>1272.7272727272727</v>
      </c>
      <c r="AD48" s="63">
        <f>IFERROR((AD$28/(AD$15))*10^5,0)</f>
        <v>3252.5951557093426</v>
      </c>
      <c r="AE48" s="2"/>
      <c r="AF48" s="61">
        <f>IFERROR((AF$28/(AF$15))*10^5,0)</f>
        <v>1500</v>
      </c>
      <c r="AG48" s="62"/>
      <c r="AH48" s="62">
        <f>IFERROR((AH$28/(AH$15))*10^5,0)</f>
        <v>1000</v>
      </c>
      <c r="AI48" s="63">
        <f>IFERROR((AI$28/(AI$15))*10^5,0)</f>
        <v>1500</v>
      </c>
      <c r="AJ48" s="2"/>
      <c r="AK48" s="61">
        <f>IFERROR((AK$28/(AK$15))*10^5,0)</f>
        <v>3500.0000000000005</v>
      </c>
      <c r="AL48" s="62"/>
      <c r="AM48" s="62">
        <f>IFERROR((AM$28/(AM$15))*10^5,0)</f>
        <v>4000</v>
      </c>
      <c r="AN48" s="63">
        <f>IFERROR((AN$28/(AN$15))*10^5,0)</f>
        <v>2000</v>
      </c>
      <c r="AO48" s="2"/>
      <c r="AP48" s="61">
        <f>IFERROR((AP$28/(AP$15))*10^5,0)</f>
        <v>666.66666666666674</v>
      </c>
      <c r="AQ48" s="62"/>
      <c r="AR48" s="62">
        <f>IFERROR((AR$28/(AR$15))*10^5,0)</f>
        <v>2666.666666666667</v>
      </c>
      <c r="AS48" s="63">
        <f>IFERROR((AS$28/(AS$15))*10^5,0)</f>
        <v>2000</v>
      </c>
      <c r="AT48" s="2"/>
      <c r="AU48" s="61">
        <f>IFERROR((AU$28/(AU$15))*10^5,0)</f>
        <v>1000</v>
      </c>
      <c r="AV48" s="62"/>
      <c r="AW48" s="62">
        <f>IFERROR((AW$28/(AW$15))*10^5,0)</f>
        <v>1333.3333333333335</v>
      </c>
      <c r="AX48" s="63">
        <f>IFERROR((AX$28/(AX$15))*10^5,0)</f>
        <v>0</v>
      </c>
      <c r="AY48" s="2"/>
      <c r="AZ48" s="61">
        <f>IFERROR((AZ$28/(AZ$15))*10^5,0)</f>
        <v>2000</v>
      </c>
      <c r="BA48" s="62"/>
      <c r="BB48" s="62">
        <f>IFERROR((BB$28/(BB$15))*10^5,0)</f>
        <v>2000</v>
      </c>
      <c r="BC48" s="63">
        <f>IFERROR((BC$28/(BC$15))*10^5,0)</f>
        <v>888.88888888888891</v>
      </c>
      <c r="BD48" s="2"/>
      <c r="BE48" s="61">
        <f>IFERROR((BE$28/(BE$15))*10^5,0)</f>
        <v>1260.8695652173913</v>
      </c>
      <c r="BF48" s="62"/>
      <c r="BG48" s="62">
        <f>IFERROR((BG$28/(BG$15))*10^5,0)</f>
        <v>1846.1538461538464</v>
      </c>
      <c r="BH48" s="63">
        <f>IFERROR((BH$28/(BH$15))*10^5,0)</f>
        <v>1391.304347826087</v>
      </c>
      <c r="BI48" s="2"/>
      <c r="BJ48" s="61">
        <f>IFERROR((BJ$28/(BJ$15))*10^5,0)</f>
        <v>2000</v>
      </c>
      <c r="BK48" s="62"/>
      <c r="BL48" s="62">
        <f>IFERROR((BL$28/(BL$15))*10^5,0)</f>
        <v>2000</v>
      </c>
      <c r="BM48" s="63">
        <f>IFERROR((BM$28/(BM$15))*10^5,0)</f>
        <v>888.88888888888891</v>
      </c>
      <c r="BN48" s="2"/>
      <c r="BO48" s="61">
        <f>IFERROR((BO$28/(BO$15))*10^5,0)</f>
        <v>833.33333333333337</v>
      </c>
      <c r="BP48" s="62"/>
      <c r="BQ48" s="62">
        <f>IFERROR((BQ$28/(BQ$15))*10^5,0)</f>
        <v>2500</v>
      </c>
      <c r="BR48" s="63">
        <f>IFERROR((BR$28/(BR$15))*10^5,0)</f>
        <v>2500</v>
      </c>
      <c r="BS48" s="2"/>
      <c r="BT48" s="61">
        <f>IFERROR((BT$28/(BT$15))*10^5,0)</f>
        <v>3636.363636363636</v>
      </c>
      <c r="BU48" s="62"/>
      <c r="BV48" s="62">
        <f>IFERROR((BV$28/(BV$15))*10^5,0)</f>
        <v>1000</v>
      </c>
      <c r="BW48" s="63">
        <f>IFERROR((BW$28/(BW$15))*10^5,0)</f>
        <v>3000</v>
      </c>
      <c r="BX48" s="2"/>
      <c r="BY48" s="61">
        <f>IFERROR((BY$28/(BY$15))*10^5,0)</f>
        <v>1000</v>
      </c>
      <c r="BZ48" s="62"/>
      <c r="CA48" s="62">
        <f>IFERROR((CA$28/(CA$15))*10^5,0)</f>
        <v>1333.3333333333335</v>
      </c>
      <c r="CB48" s="63">
        <f>IFERROR((CB$28/(CB$15))*10^5,0)</f>
        <v>0</v>
      </c>
      <c r="CC48" s="2"/>
      <c r="CD48" s="61">
        <f>IFERROR((CD$28/(CD$15))*10^5,0)</f>
        <v>2000</v>
      </c>
      <c r="CE48" s="62"/>
      <c r="CF48" s="62">
        <f>IFERROR((CF$28/(CF$15))*10^5,0)</f>
        <v>1500</v>
      </c>
      <c r="CG48" s="63">
        <f>IFERROR((CG$28/(CG$15))*10^5,0)</f>
        <v>2500</v>
      </c>
      <c r="CH48" s="2"/>
      <c r="CI48" s="61">
        <f>IFERROR((CI$28/(CI$15))*10^5,0)</f>
        <v>2000</v>
      </c>
      <c r="CJ48" s="62"/>
      <c r="CK48" s="62">
        <f>IFERROR((CK$28/(CK$15))*10^5,0)</f>
        <v>2000</v>
      </c>
      <c r="CL48" s="63">
        <f>IFERROR((CL$28/(CL$15))*10^5,0)</f>
        <v>888.88888888888891</v>
      </c>
      <c r="CM48" s="2"/>
      <c r="CN48" s="61">
        <f>IFERROR((CN$28/(CN$15))*10^5,0)</f>
        <v>833.33333333333337</v>
      </c>
      <c r="CO48" s="62"/>
      <c r="CP48" s="62">
        <f>IFERROR((CP$28/(CP$15))*10^5,0)</f>
        <v>2500</v>
      </c>
      <c r="CQ48" s="63">
        <f>IFERROR((CQ$28/(CQ$15))*10^5,0)</f>
        <v>2500</v>
      </c>
      <c r="CR48" s="2"/>
      <c r="CS48" s="61">
        <f>IFERROR((CS$28/(CS$15))*10^5,0)</f>
        <v>3636.363636363636</v>
      </c>
      <c r="CT48" s="62"/>
      <c r="CU48" s="62">
        <f>IFERROR((CU$28/(CU$15))*10^5,0)</f>
        <v>1000</v>
      </c>
      <c r="CV48" s="63">
        <f>IFERROR((CV$28/(CV$15))*10^5,0)</f>
        <v>3000</v>
      </c>
      <c r="CW48" s="2"/>
      <c r="CX48" s="61">
        <f>IFERROR((CX$28/(CX$15))*10^5,0)</f>
        <v>2000</v>
      </c>
      <c r="CY48" s="62"/>
      <c r="CZ48" s="62">
        <f>IFERROR((CZ$28/(CZ$15))*10^5,0)</f>
        <v>1500</v>
      </c>
      <c r="DA48" s="63">
        <f>IFERROR((DA$28/(DA$15))*10^5,0)</f>
        <v>2500</v>
      </c>
      <c r="DB48" s="2"/>
      <c r="DC48" s="61">
        <f>IFERROR((DC$28/(DC$15))*10^5,0)</f>
        <v>1500</v>
      </c>
      <c r="DD48" s="62"/>
      <c r="DE48" s="62">
        <f>IFERROR((DE$28/(DE$15))*10^5,0)</f>
        <v>1200</v>
      </c>
      <c r="DF48" s="63">
        <f>IFERROR((DF$28/(DF$15))*10^5,0)</f>
        <v>4000</v>
      </c>
      <c r="DG48" s="2"/>
      <c r="DH48" s="61">
        <f>IFERROR((DH$28/(DH$15))*10^5,0)</f>
        <v>2000</v>
      </c>
      <c r="DI48" s="62"/>
      <c r="DJ48" s="62">
        <f>IFERROR((DJ$28/(DJ$15))*10^5,0)</f>
        <v>2000</v>
      </c>
      <c r="DK48" s="63">
        <f>IFERROR((DK$28/(DK$15))*10^5,0)</f>
        <v>888.88888888888891</v>
      </c>
      <c r="DL48" s="2"/>
      <c r="DM48" s="61">
        <f>IFERROR((DM$28/(DM$15))*10^5,0)</f>
        <v>0</v>
      </c>
      <c r="DN48" s="62"/>
      <c r="DO48" s="62">
        <f>IFERROR((DO$28/(DO$15))*10^5,0)</f>
        <v>2000</v>
      </c>
      <c r="DP48" s="63">
        <f>IFERROR((DP$28/(DP$15))*10^5,0)</f>
        <v>4444.4444444444443</v>
      </c>
      <c r="DQ48" s="2"/>
      <c r="DR48" s="61">
        <f>IFERROR((DR$28/(DR$15))*10^5,0)</f>
        <v>1878.7878787878788</v>
      </c>
      <c r="DS48" s="62"/>
      <c r="DT48" s="62">
        <f>IFERROR((DT$28/(DT$15))*10^5,0)</f>
        <v>1340.2061855670102</v>
      </c>
      <c r="DU48" s="63">
        <f>IFERROR((DU$28/(DU$15))*10^5,0)</f>
        <v>2573.0994152046783</v>
      </c>
      <c r="DV48" s="2"/>
      <c r="DW48" s="61">
        <f>IFERROR((DW$28/(DW$15))*10^5,0)</f>
        <v>1500</v>
      </c>
      <c r="DX48" s="62"/>
      <c r="DY48" s="62">
        <f>IFERROR((DY$28/(DY$15))*10^5,0)</f>
        <v>1000</v>
      </c>
      <c r="DZ48" s="63">
        <f>IFERROR((DZ$28/(DZ$15))*10^5,0)</f>
        <v>1500</v>
      </c>
      <c r="EA48" s="2"/>
      <c r="EB48" s="61">
        <f>IFERROR((EB$28/(EB$15))*10^5,0)</f>
        <v>3500.0000000000005</v>
      </c>
      <c r="EC48" s="62"/>
      <c r="ED48" s="62">
        <f>IFERROR((ED$28/(ED$15))*10^5,0)</f>
        <v>4000</v>
      </c>
      <c r="EE48" s="63">
        <f>IFERROR((EE$28/(EE$15))*10^5,0)</f>
        <v>2000</v>
      </c>
      <c r="EF48" s="2"/>
      <c r="EG48" s="61">
        <f>IFERROR((EG$28/(EG$15))*10^5,0)</f>
        <v>666.66666666666674</v>
      </c>
      <c r="EH48" s="62"/>
      <c r="EI48" s="62">
        <f>IFERROR((EI$28/(EI$15))*10^5,0)</f>
        <v>2666.666666666667</v>
      </c>
      <c r="EJ48" s="63">
        <f>IFERROR((EJ$28/(EJ$15))*10^5,0)</f>
        <v>2000</v>
      </c>
      <c r="EK48" s="2"/>
      <c r="EL48" s="61">
        <f>IFERROR((EL$28/(EL$15))*10^5,0)</f>
        <v>3636.363636363636</v>
      </c>
      <c r="EM48" s="62"/>
      <c r="EN48" s="62">
        <f>IFERROR((EN$28/(EN$15))*10^5,0)</f>
        <v>1000</v>
      </c>
      <c r="EO48" s="63">
        <f>IFERROR((EO$28/(EO$15))*10^5,0)</f>
        <v>3000</v>
      </c>
      <c r="EP48" s="2"/>
      <c r="EQ48" s="61">
        <f>IFERROR((EQ$28/(EQ$15))*10^5,0)</f>
        <v>2000</v>
      </c>
      <c r="ER48" s="62"/>
      <c r="ES48" s="62">
        <f>IFERROR((ES$28/(ES$15))*10^5,0)</f>
        <v>1500</v>
      </c>
      <c r="ET48" s="63">
        <f>IFERROR((ET$28/(ET$15))*10^5,0)</f>
        <v>2500</v>
      </c>
      <c r="EU48" s="2"/>
      <c r="EV48" s="61">
        <f>IFERROR((EV$28/(EV$15))*10^5,0)</f>
        <v>1500</v>
      </c>
      <c r="EW48" s="62"/>
      <c r="EX48" s="62">
        <f>IFERROR((EX$28/(EX$15))*10^5,0)</f>
        <v>1200</v>
      </c>
      <c r="EY48" s="63">
        <f>IFERROR((EY$28/(EY$15))*10^5,0)</f>
        <v>4000</v>
      </c>
      <c r="EZ48" s="2"/>
      <c r="FA48" s="61">
        <f>IFERROR((FA$28/(FA$15))*10^5,0)</f>
        <v>2018.8679245283017</v>
      </c>
      <c r="FB48" s="62"/>
      <c r="FC48" s="62">
        <f>IFERROR((FC$28/(FC$15))*10^5,0)</f>
        <v>1285.7142857142858</v>
      </c>
      <c r="FD48" s="63">
        <f>IFERROR((FD$28/(FD$15))*10^5,0)</f>
        <v>2967.7419354838712</v>
      </c>
      <c r="FE48" s="2"/>
      <c r="FF48" s="61">
        <f>IFERROR((FF$28/(FF$15))*10^5,0)</f>
        <v>2000</v>
      </c>
      <c r="FG48" s="62"/>
      <c r="FH48" s="62">
        <f>IFERROR((FH$28/(FH$15))*10^5,0)</f>
        <v>1500</v>
      </c>
      <c r="FI48" s="63">
        <f>IFERROR((FI$28/(FI$15))*10^5,0)</f>
        <v>2500</v>
      </c>
      <c r="FJ48" s="2"/>
      <c r="FK48" s="61">
        <f>IFERROR((FK$28/(FK$15))*10^5,0)</f>
        <v>2000</v>
      </c>
      <c r="FL48" s="62"/>
      <c r="FM48" s="62">
        <f>IFERROR((FM$28/(FM$15))*10^5,0)</f>
        <v>2000</v>
      </c>
      <c r="FN48" s="63">
        <f>IFERROR((FN$28/(FN$15))*10^5,0)</f>
        <v>888.88888888888891</v>
      </c>
      <c r="FO48" s="2"/>
      <c r="FP48" s="61">
        <f>IFERROR((FP$28/(FP$15))*10^5,0)</f>
        <v>833.33333333333337</v>
      </c>
      <c r="FQ48" s="62"/>
      <c r="FR48" s="62">
        <f>IFERROR((FR$28/(FR$15))*10^5,0)</f>
        <v>2500</v>
      </c>
      <c r="FS48" s="63">
        <f>IFERROR((FS$28/(FS$15))*10^5,0)</f>
        <v>2500</v>
      </c>
      <c r="FT48" s="2"/>
      <c r="FU48" s="61">
        <f>IFERROR((FU$28/(FU$15))*10^5,0)</f>
        <v>3636.363636363636</v>
      </c>
      <c r="FV48" s="62"/>
      <c r="FW48" s="62">
        <f>IFERROR((FW$28/(FW$15))*10^5,0)</f>
        <v>1000</v>
      </c>
      <c r="FX48" s="63">
        <f>IFERROR((FX$28/(FX$15))*10^5,0)</f>
        <v>3000</v>
      </c>
      <c r="FY48" s="2"/>
      <c r="FZ48" s="61">
        <f>IFERROR((FZ$28/(FZ$15))*10^5,0)</f>
        <v>1500</v>
      </c>
      <c r="GA48" s="62"/>
      <c r="GB48" s="62">
        <f>IFERROR((GB$28/(GB$15))*10^5,0)</f>
        <v>1200</v>
      </c>
      <c r="GC48" s="63">
        <f>IFERROR((GC$28/(GC$15))*10^5,0)</f>
        <v>4000</v>
      </c>
      <c r="GD48" s="2"/>
      <c r="GE48" s="61">
        <f>IFERROR((GE$28/(GE$15))*10^5,0)</f>
        <v>1888.8888888888889</v>
      </c>
      <c r="GF48" s="62"/>
      <c r="GG48" s="62">
        <f>IFERROR((GG$28/(GG$15))*10^5,0)</f>
        <v>1275.3623188405797</v>
      </c>
      <c r="GH48" s="63">
        <f>IFERROR((GH$28/(GH$15))*10^5,0)</f>
        <v>2849.3150684931506</v>
      </c>
      <c r="GI48" s="2"/>
      <c r="GJ48" s="61">
        <f>IFERROR((GJ$28/(GJ$15))*10^5,0)</f>
        <v>0</v>
      </c>
      <c r="GK48" s="62"/>
      <c r="GL48" s="62">
        <f>IFERROR((GL$28/(GL$15))*10^5,0)</f>
        <v>2000</v>
      </c>
      <c r="GM48" s="63">
        <f>IFERROR((GM$28/(GM$15))*10^5,0)</f>
        <v>4444.4444444444443</v>
      </c>
      <c r="GN48" s="2"/>
      <c r="GO48" s="61">
        <f>IFERROR((GO$28/(GO$15))*10^5,0)</f>
        <v>0</v>
      </c>
      <c r="GP48" s="62"/>
      <c r="GQ48" s="62">
        <f>IFERROR((GQ$28/(GQ$15))*10^5,0)</f>
        <v>0</v>
      </c>
      <c r="GR48" s="63">
        <f>IFERROR((GR$28/(GR$15))*10^5,0)</f>
        <v>0</v>
      </c>
      <c r="GS48" s="2"/>
      <c r="GT48" s="61">
        <f>IFERROR((GT$28/(GT$15))*10^5,0)</f>
        <v>2000</v>
      </c>
      <c r="GU48" s="62"/>
      <c r="GV48" s="62">
        <f>IFERROR((GV$28/(GV$15))*10^5,0)</f>
        <v>2000</v>
      </c>
      <c r="GW48" s="63">
        <f>IFERROR((GW$28/(GW$15))*10^5,0)</f>
        <v>888.88888888888891</v>
      </c>
      <c r="GX48" s="2"/>
      <c r="GY48" s="61">
        <f>IFERROR((GY$28/(GY$15))*10^5,0)</f>
        <v>833.33333333333337</v>
      </c>
      <c r="GZ48" s="62"/>
      <c r="HA48" s="62">
        <f>IFERROR((HA$28/(HA$15))*10^5,0)</f>
        <v>2500</v>
      </c>
      <c r="HB48" s="63">
        <f>IFERROR((HB$28/(HB$15))*10^5,0)</f>
        <v>2500</v>
      </c>
      <c r="HC48" s="2"/>
      <c r="HD48" s="61">
        <f>IFERROR((HD$28/(HD$15))*10^5,0)</f>
        <v>3636.363636363636</v>
      </c>
      <c r="HE48" s="62"/>
      <c r="HF48" s="62">
        <f>IFERROR((HF$28/(HF$15))*10^5,0)</f>
        <v>1000</v>
      </c>
      <c r="HG48" s="63">
        <f>IFERROR((HG$28/(HG$15))*10^5,0)</f>
        <v>3000</v>
      </c>
      <c r="HH48" s="2"/>
      <c r="HI48" s="61">
        <f>IFERROR((HI$28/(HI$15))*10^5,0)</f>
        <v>1000</v>
      </c>
      <c r="HJ48" s="62"/>
      <c r="HK48" s="62">
        <f>IFERROR((HK$28/(HK$15))*10^5,0)</f>
        <v>1333.3333333333335</v>
      </c>
      <c r="HL48" s="63">
        <f>IFERROR((HL$28/(HL$15))*10^5,0)</f>
        <v>0</v>
      </c>
      <c r="HM48" s="2"/>
      <c r="HN48" s="61">
        <f>IFERROR((HN$28/(HN$15))*10^5,0)</f>
        <v>2000</v>
      </c>
      <c r="HO48" s="62"/>
      <c r="HP48" s="62">
        <f>IFERROR((HP$28/(HP$15))*10^5,0)</f>
        <v>1500</v>
      </c>
      <c r="HQ48" s="63">
        <f>IFERROR((HQ$28/(HQ$15))*10^5,0)</f>
        <v>2500</v>
      </c>
      <c r="HR48" s="2"/>
      <c r="HS48" s="61">
        <f>IFERROR((HS$28/(HS$15))*10^5,0)</f>
        <v>2000</v>
      </c>
      <c r="HT48" s="62"/>
      <c r="HU48" s="62">
        <f>IFERROR((HU$28/(HU$15))*10^5,0)</f>
        <v>2000</v>
      </c>
      <c r="HV48" s="63">
        <f>IFERROR((HV$28/(HV$15))*10^5,0)</f>
        <v>888.88888888888891</v>
      </c>
      <c r="HW48" s="2"/>
      <c r="HX48" s="61">
        <f>IFERROR((HX$28/(HX$15))*10^5,0)</f>
        <v>1866.6666666666667</v>
      </c>
      <c r="HY48" s="62"/>
      <c r="HZ48" s="62">
        <f>IFERROR((HZ$28/(HZ$15))*10^5,0)</f>
        <v>1500</v>
      </c>
      <c r="IA48" s="63">
        <f>IFERROR((IA$28/(IA$15))*10^5,0)</f>
        <v>2257.05329153605</v>
      </c>
      <c r="IB48" s="2"/>
      <c r="IC48" s="61">
        <f>IFERROR((IC$28/(IC$15))*10^5,0)</f>
        <v>0</v>
      </c>
      <c r="ID48" s="62"/>
      <c r="IE48" s="62">
        <f>IFERROR((IE$28/(IE$15))*10^5,0)</f>
        <v>0</v>
      </c>
      <c r="IF48" s="63">
        <f>IFERROR((IF$28/(IF$15))*10^5,0)</f>
        <v>0</v>
      </c>
      <c r="IG48" s="2"/>
      <c r="IH48" s="61">
        <f>IFERROR((IH$28/(IH$15))*10^5,0)</f>
        <v>2000</v>
      </c>
      <c r="II48" s="62"/>
      <c r="IJ48" s="62">
        <f>IFERROR((IJ$28/(IJ$15))*10^5,0)</f>
        <v>2000</v>
      </c>
      <c r="IK48" s="63">
        <f>IFERROR((IK$28/(IK$15))*10^5,0)</f>
        <v>888.88888888888891</v>
      </c>
      <c r="IL48" s="2"/>
      <c r="IM48" s="61">
        <f>IFERROR((IM$28/(IM$15))*10^5,0)</f>
        <v>833.33333333333337</v>
      </c>
      <c r="IN48" s="62"/>
      <c r="IO48" s="62">
        <f>IFERROR((IO$28/(IO$15))*10^5,0)</f>
        <v>2500</v>
      </c>
      <c r="IP48" s="63">
        <f>IFERROR((IP$28/(IP$15))*10^5,0)</f>
        <v>2500</v>
      </c>
      <c r="IQ48" s="2"/>
      <c r="IR48" s="61">
        <f>IFERROR((IR$28/(IR$15))*10^5,0)</f>
        <v>3636.363636363636</v>
      </c>
      <c r="IS48" s="62"/>
      <c r="IT48" s="62">
        <f>IFERROR((IT$28/(IT$15))*10^5,0)</f>
        <v>1000</v>
      </c>
      <c r="IU48" s="63">
        <f>IFERROR((IU$28/(IU$15))*10^5,0)</f>
        <v>3000</v>
      </c>
      <c r="IV48" s="2"/>
      <c r="IW48" s="61">
        <f>IFERROR((IW$28/(IW$15))*10^5,0)</f>
        <v>1000</v>
      </c>
      <c r="IX48" s="62"/>
      <c r="IY48" s="62">
        <f>IFERROR((IY$28/(IY$15))*10^5,0)</f>
        <v>1333.3333333333335</v>
      </c>
      <c r="IZ48" s="63">
        <f>IFERROR((IZ$28/(IZ$15))*10^5,0)</f>
        <v>0</v>
      </c>
      <c r="JA48" s="2"/>
      <c r="JB48" s="61">
        <f>IFERROR((JB$28/(JB$15))*10^5,0)</f>
        <v>2000</v>
      </c>
      <c r="JC48" s="62"/>
      <c r="JD48" s="62">
        <f>IFERROR((JD$28/(JD$15))*10^5,0)</f>
        <v>1500</v>
      </c>
      <c r="JE48" s="63">
        <f>IFERROR((JE$28/(JE$15))*10^5,0)</f>
        <v>2500</v>
      </c>
      <c r="JF48" s="2"/>
      <c r="JG48" s="61">
        <f>IFERROR((JG$28/(JG$15))*10^5,0)</f>
        <v>2000</v>
      </c>
      <c r="JH48" s="62"/>
      <c r="JI48" s="62">
        <f>IFERROR((JI$28/(JI$15))*10^5,0)</f>
        <v>2000</v>
      </c>
      <c r="JJ48" s="63">
        <f>IFERROR((JJ$28/(JJ$15))*10^5,0)</f>
        <v>888.88888888888891</v>
      </c>
      <c r="JK48" s="2"/>
      <c r="JL48" s="61">
        <f>IFERROR((JL$28/(JL$15))*10^5,0)</f>
        <v>833.33333333333337</v>
      </c>
      <c r="JM48" s="62"/>
      <c r="JN48" s="62">
        <f>IFERROR((JN$28/(JN$15))*10^5,0)</f>
        <v>2500</v>
      </c>
      <c r="JO48" s="63">
        <f>IFERROR((JO$28/(JO$15))*10^5,0)</f>
        <v>2500</v>
      </c>
      <c r="JP48" s="2"/>
      <c r="JQ48" s="61">
        <f>IFERROR((JQ$28/(JQ$15))*10^5,0)</f>
        <v>1649.1228070175439</v>
      </c>
      <c r="JR48" s="62"/>
      <c r="JS48" s="62">
        <f>IFERROR((JS$28/(JS$15))*10^5,0)</f>
        <v>1600</v>
      </c>
      <c r="JT48" s="63">
        <f>IFERROR((JT$28/(JT$15))*10^5,0)</f>
        <v>2256.4102564102568</v>
      </c>
      <c r="JU48" s="2"/>
      <c r="JV48" s="61">
        <f>IFERROR((JV$28/(JV$15))*10^5,0)</f>
        <v>4000</v>
      </c>
      <c r="JW48" s="62"/>
      <c r="JX48" s="62">
        <f>IFERROR((JX$28/(JX$15))*10^5,0)</f>
        <v>10000</v>
      </c>
      <c r="JY48" s="63">
        <f>IFERROR((JY$28/(JY$15))*10^5,0)</f>
        <v>13333.333333333334</v>
      </c>
      <c r="JZ48" s="2"/>
      <c r="KA48" s="61">
        <f>IFERROR((KA$28/(KA$15))*10^5,0)</f>
        <v>1500</v>
      </c>
      <c r="KB48" s="62"/>
      <c r="KC48" s="62">
        <f>IFERROR((KC$28/(KC$15))*10^5,0)</f>
        <v>1000</v>
      </c>
      <c r="KD48" s="63">
        <f>IFERROR((KD$28/(KD$15))*10^5,0)</f>
        <v>1500</v>
      </c>
      <c r="KE48" s="2"/>
      <c r="KF48" s="61">
        <f>IFERROR((KF$28/(KF$15))*10^5,0)</f>
        <v>3636.363636363636</v>
      </c>
      <c r="KG48" s="62"/>
      <c r="KH48" s="62">
        <f>IFERROR((KH$28/(KH$15))*10^5,0)</f>
        <v>1000</v>
      </c>
      <c r="KI48" s="63">
        <f>IFERROR((KI$28/(KI$15))*10^5,0)</f>
        <v>3000</v>
      </c>
      <c r="KJ48" s="2"/>
      <c r="KK48" s="61">
        <f>IFERROR((KK$28/(KK$15))*10^5,0)</f>
        <v>2000</v>
      </c>
      <c r="KL48" s="62"/>
      <c r="KM48" s="62">
        <f>IFERROR((KM$28/(KM$15))*10^5,0)</f>
        <v>2000</v>
      </c>
      <c r="KN48" s="63">
        <f>IFERROR((KN$28/(KN$15))*10^5,0)</f>
        <v>888.88888888888891</v>
      </c>
      <c r="KO48" s="2"/>
      <c r="KP48" s="61">
        <f>IFERROR((KP$28/(KP$15))*10^5,0)</f>
        <v>3058.8235294117649</v>
      </c>
      <c r="KQ48" s="62"/>
      <c r="KR48" s="62">
        <f>IFERROR((KR$28/(KR$15))*10^5,0)</f>
        <v>1714.2857142857144</v>
      </c>
      <c r="KS48" s="63">
        <f>IFERROR((KS$28/(KS$15))*10^5,0)</f>
        <v>2513.0890052356021</v>
      </c>
      <c r="KT48" s="2"/>
      <c r="KU48" s="61">
        <f>IFERROR((KU$28/(KU$15))*10^5,0)</f>
        <v>1877.2378516624042</v>
      </c>
      <c r="KV48" s="62"/>
      <c r="KW48" s="62">
        <f>IFERROR((KW$28/(KW$15))*10^5,0)</f>
        <v>1369.5090439276485</v>
      </c>
      <c r="KX48" s="63">
        <f>IFERROR((KX$28/(KX$15))*10^5,0)</f>
        <v>2591.0627112279385</v>
      </c>
    </row>
    <row r="49" spans="6:310" ht="15.75" x14ac:dyDescent="0.25">
      <c r="F49" s="64" t="s">
        <v>158</v>
      </c>
      <c r="G49" s="65">
        <f>IFERROR(((G$28+G$29)/(G17)*10^5),0)</f>
        <v>1111.1111111111111</v>
      </c>
      <c r="H49" s="66"/>
      <c r="I49" s="67">
        <f>IFERROR(((I$28+I$29)/(I17)*10^5),0)</f>
        <v>1176.4705882352941</v>
      </c>
      <c r="J49" s="68">
        <f>IFERROR(((J$28+J$29)/(J17)*10^5),0)</f>
        <v>1388.8888888888889</v>
      </c>
      <c r="K49" s="2"/>
      <c r="L49" s="69">
        <f>IFERROR(((L$28+L$29)/(L17)*10^5),0)</f>
        <v>2357.1428571428573</v>
      </c>
      <c r="M49" s="70"/>
      <c r="N49" s="71">
        <f>IFERROR(((N$28+N$29)/(N17)*10^5),0)</f>
        <v>2000</v>
      </c>
      <c r="O49" s="72">
        <f>IFERROR(((O$28+O$29)/(O17)*10^5),0)</f>
        <v>2461.5384615384614</v>
      </c>
      <c r="P49" s="2"/>
      <c r="Q49" s="69">
        <f>IFERROR(((Q$28+Q$29)/(Q17)*10^5),0)</f>
        <v>2545.4545454545455</v>
      </c>
      <c r="R49" s="70"/>
      <c r="S49" s="71">
        <f>IFERROR(((S$28+S$29)/(S17)*10^5),0)</f>
        <v>1896.5517241379309</v>
      </c>
      <c r="T49" s="72">
        <f>IFERROR(((T$28+T$29)/(T17)*10^5),0)</f>
        <v>2600</v>
      </c>
      <c r="U49" s="2"/>
      <c r="V49" s="69">
        <f>IFERROR(((V$28+V$29)/(V17)*10^5),0)</f>
        <v>3142.8571428571431</v>
      </c>
      <c r="W49" s="70"/>
      <c r="X49" s="71">
        <f>IFERROR(((X$28+X$29)/(X17)*10^5),0)</f>
        <v>3290.3225806451615</v>
      </c>
      <c r="Y49" s="72">
        <f>IFERROR(((Y$28+Y$29)/(Y17)*10^5),0)</f>
        <v>2517.3439048562932</v>
      </c>
      <c r="Z49" s="2"/>
      <c r="AA49" s="69">
        <f>IFERROR(((AA$28+AA$29)/(AA17)*10^5),0)</f>
        <v>2425.2491694352161</v>
      </c>
      <c r="AB49" s="70"/>
      <c r="AC49" s="71">
        <f>IFERROR(((AC$28+AC$29)/(AC17)*10^5),0)</f>
        <v>2161.9718309859154</v>
      </c>
      <c r="AD49" s="72">
        <f>IFERROR(((AD$28+AD$29)/(AD17)*10^5),0)</f>
        <v>2379.2994635531713</v>
      </c>
      <c r="AE49" s="2"/>
      <c r="AF49" s="69">
        <f>IFERROR(((AF$28+AF$29)/(AF17)*10^5),0)</f>
        <v>1300</v>
      </c>
      <c r="AG49" s="70"/>
      <c r="AH49" s="71">
        <f>IFERROR(((AH$28+AH$29)/(AH17)*10^5),0)</f>
        <v>1000</v>
      </c>
      <c r="AI49" s="72">
        <f>IFERROR(((AI$28+AI$29)/(AI17)*10^5),0)</f>
        <v>692.30769230769238</v>
      </c>
      <c r="AJ49" s="2"/>
      <c r="AK49" s="69">
        <f>IFERROR(((AK$28+AK$29)/(AK17)*10^5),0)</f>
        <v>2718.75</v>
      </c>
      <c r="AL49" s="70"/>
      <c r="AM49" s="71">
        <f>IFERROR(((AM$28+AM$29)/(AM17)*10^5),0)</f>
        <v>2971.4285714285716</v>
      </c>
      <c r="AN49" s="72">
        <f>IFERROR(((AN$28+AN$29)/(AN17)*10^5),0)</f>
        <v>2350</v>
      </c>
      <c r="AO49" s="2"/>
      <c r="AP49" s="69">
        <f>IFERROR(((AP$28+AP$29)/(AP17)*10^5),0)</f>
        <v>2625</v>
      </c>
      <c r="AQ49" s="70"/>
      <c r="AR49" s="71">
        <f>IFERROR(((AR$28+AR$29)/(AR17)*10^5),0)</f>
        <v>1919.9999999999998</v>
      </c>
      <c r="AS49" s="72">
        <f>IFERROR(((AS$28+AS$29)/(AS17)*10^5),0)</f>
        <v>1485.7142857142858</v>
      </c>
      <c r="AT49" s="2"/>
      <c r="AU49" s="69">
        <f>IFERROR(((AU$28+AU$29)/(AU17)*10^5),0)</f>
        <v>2200</v>
      </c>
      <c r="AV49" s="70"/>
      <c r="AW49" s="71">
        <f>IFERROR(((AW$28+AW$29)/(AW17)*10^5),0)</f>
        <v>2294.1176470588234</v>
      </c>
      <c r="AX49" s="72">
        <f>IFERROR(((AX$28+AX$29)/(AX17)*10^5),0)</f>
        <v>0</v>
      </c>
      <c r="AY49" s="2"/>
      <c r="AZ49" s="69">
        <f>IFERROR(((AZ$28+AZ$29)/(AZ17)*10^5),0)</f>
        <v>1523.8095238095239</v>
      </c>
      <c r="BA49" s="70"/>
      <c r="BB49" s="71">
        <f>IFERROR(((BB$28+BB$29)/(BB17)*10^5),0)</f>
        <v>2600</v>
      </c>
      <c r="BC49" s="72">
        <f>IFERROR(((BC$28+BC$29)/(BC17)*10^5),0)</f>
        <v>2482.7586206896549</v>
      </c>
      <c r="BD49" s="2"/>
      <c r="BE49" s="69">
        <f>IFERROR(((BE$28+BE$29)/(BE17)*10^5),0)</f>
        <v>2187.0967741935483</v>
      </c>
      <c r="BF49" s="70"/>
      <c r="BG49" s="71">
        <f>IFERROR(((BG$28+BG$29)/(BG17)*10^5),0)</f>
        <v>2235.294117647059</v>
      </c>
      <c r="BH49" s="72">
        <f>IFERROR(((BH$28+BH$29)/(BH17)*10^5),0)</f>
        <v>1731.6017316017317</v>
      </c>
      <c r="BI49" s="2"/>
      <c r="BJ49" s="69">
        <f>IFERROR(((BJ$28+BJ$29)/(BJ17)*10^5),0)</f>
        <v>1523.8095238095239</v>
      </c>
      <c r="BK49" s="70"/>
      <c r="BL49" s="71">
        <f>IFERROR(((BL$28+BL$29)/(BL17)*10^5),0)</f>
        <v>2600</v>
      </c>
      <c r="BM49" s="72">
        <f>IFERROR(((BM$28+BM$29)/(BM17)*10^5),0)</f>
        <v>2482.7586206896549</v>
      </c>
      <c r="BN49" s="2"/>
      <c r="BO49" s="69">
        <f>IFERROR(((BO$28+BO$29)/(BO17)*10^5),0)</f>
        <v>1111.1111111111111</v>
      </c>
      <c r="BP49" s="70"/>
      <c r="BQ49" s="71">
        <f>IFERROR(((BQ$28+BQ$29)/(BQ17)*10^5),0)</f>
        <v>1176.4705882352941</v>
      </c>
      <c r="BR49" s="72">
        <f>IFERROR(((BR$28+BR$29)/(BR17)*10^5),0)</f>
        <v>1388.8888888888889</v>
      </c>
      <c r="BS49" s="2"/>
      <c r="BT49" s="69">
        <f>IFERROR(((BT$28+BT$29)/(BT17)*10^5),0)</f>
        <v>2545.4545454545455</v>
      </c>
      <c r="BU49" s="70"/>
      <c r="BV49" s="71">
        <f>IFERROR(((BV$28+BV$29)/(BV17)*10^5),0)</f>
        <v>1896.5517241379309</v>
      </c>
      <c r="BW49" s="72">
        <f>IFERROR(((BW$28+BW$29)/(BW17)*10^5),0)</f>
        <v>2600</v>
      </c>
      <c r="BX49" s="2"/>
      <c r="BY49" s="69">
        <f>IFERROR(((BY$28+BY$29)/(BY17)*10^5),0)</f>
        <v>2200</v>
      </c>
      <c r="BZ49" s="70"/>
      <c r="CA49" s="71">
        <f>IFERROR(((CA$28+CA$29)/(CA17)*10^5),0)</f>
        <v>2294.1176470588234</v>
      </c>
      <c r="CB49" s="72">
        <f>IFERROR(((CB$28+CB$29)/(CB17)*10^5),0)</f>
        <v>0</v>
      </c>
      <c r="CC49" s="2"/>
      <c r="CD49" s="69">
        <f>IFERROR(((CD$28+CD$29)/(CD17)*10^5),0)</f>
        <v>1764.7058823529412</v>
      </c>
      <c r="CE49" s="70"/>
      <c r="CF49" s="71">
        <f>IFERROR(((CF$28+CF$29)/(CF17)*10^5),0)</f>
        <v>1384.6153846153848</v>
      </c>
      <c r="CG49" s="72">
        <f>IFERROR(((CG$28+CG$29)/(CG17)*10^5),0)</f>
        <v>1515.1515151515152</v>
      </c>
      <c r="CH49" s="2"/>
      <c r="CI49" s="69">
        <f>IFERROR(((CI$28+CI$29)/(CI17)*10^5),0)</f>
        <v>1523.8095238095239</v>
      </c>
      <c r="CJ49" s="70"/>
      <c r="CK49" s="71">
        <f>IFERROR(((CK$28+CK$29)/(CK17)*10^5),0)</f>
        <v>2600</v>
      </c>
      <c r="CL49" s="72">
        <f>IFERROR(((CL$28+CL$29)/(CL17)*10^5),0)</f>
        <v>2482.7586206896549</v>
      </c>
      <c r="CM49" s="2"/>
      <c r="CN49" s="69">
        <f>IFERROR(((CN$28+CN$29)/(CN17)*10^5),0)</f>
        <v>1111.1111111111111</v>
      </c>
      <c r="CO49" s="70"/>
      <c r="CP49" s="71">
        <f>IFERROR(((CP$28+CP$29)/(CP17)*10^5),0)</f>
        <v>1176.4705882352941</v>
      </c>
      <c r="CQ49" s="72">
        <f>IFERROR(((CQ$28+CQ$29)/(CQ17)*10^5),0)</f>
        <v>1388.8888888888889</v>
      </c>
      <c r="CR49" s="2"/>
      <c r="CS49" s="69">
        <f>IFERROR(((CS$28+CS$29)/(CS17)*10^5),0)</f>
        <v>2545.4545454545455</v>
      </c>
      <c r="CT49" s="70"/>
      <c r="CU49" s="71">
        <f>IFERROR(((CU$28+CU$29)/(CU17)*10^5),0)</f>
        <v>1896.5517241379309</v>
      </c>
      <c r="CV49" s="72">
        <f>IFERROR(((CV$28+CV$29)/(CV17)*10^5),0)</f>
        <v>2600</v>
      </c>
      <c r="CW49" s="2"/>
      <c r="CX49" s="69">
        <f>IFERROR(((CX$28+CX$29)/(CX17)*10^5),0)</f>
        <v>1764.7058823529412</v>
      </c>
      <c r="CY49" s="70"/>
      <c r="CZ49" s="71">
        <f>IFERROR(((CZ$28+CZ$29)/(CZ17)*10^5),0)</f>
        <v>1384.6153846153848</v>
      </c>
      <c r="DA49" s="72">
        <f>IFERROR(((DA$28+DA$29)/(DA17)*10^5),0)</f>
        <v>1515.1515151515152</v>
      </c>
      <c r="DB49" s="2"/>
      <c r="DC49" s="69">
        <f>IFERROR(((DC$28+DC$29)/(DC17)*10^5),0)</f>
        <v>2357.1428571428573</v>
      </c>
      <c r="DD49" s="70"/>
      <c r="DE49" s="71">
        <f>IFERROR(((DE$28+DE$29)/(DE17)*10^5),0)</f>
        <v>2000</v>
      </c>
      <c r="DF49" s="72">
        <f>IFERROR(((DF$28+DF$29)/(DF17)*10^5),0)</f>
        <v>2461.5384615384614</v>
      </c>
      <c r="DG49" s="2"/>
      <c r="DH49" s="69">
        <f>IFERROR(((DH$28+DH$29)/(DH17)*10^5),0)</f>
        <v>1523.8095238095239</v>
      </c>
      <c r="DI49" s="70"/>
      <c r="DJ49" s="71">
        <f>IFERROR(((DJ$28+DJ$29)/(DJ17)*10^5),0)</f>
        <v>2600</v>
      </c>
      <c r="DK49" s="72">
        <f>IFERROR(((DK$28+DK$29)/(DK17)*10^5),0)</f>
        <v>2482.7586206896549</v>
      </c>
      <c r="DL49" s="2"/>
      <c r="DM49" s="69">
        <f>IFERROR(((DM$28+DM$29)/(DM17)*10^5),0)</f>
        <v>3142.8571428571431</v>
      </c>
      <c r="DN49" s="70"/>
      <c r="DO49" s="71">
        <f>IFERROR(((DO$28+DO$29)/(DO17)*10^5),0)</f>
        <v>3290.3225806451615</v>
      </c>
      <c r="DP49" s="72">
        <f>IFERROR(((DP$28+DP$29)/(DP17)*10^5),0)</f>
        <v>2517.3439048562932</v>
      </c>
      <c r="DQ49" s="2"/>
      <c r="DR49" s="69">
        <f>IFERROR(((DR$28+DR$29)/(DR17)*10^5),0)</f>
        <v>2157.0680628272253</v>
      </c>
      <c r="DS49" s="70"/>
      <c r="DT49" s="71">
        <f>IFERROR(((DT$28+DT$29)/(DT17)*10^5),0)</f>
        <v>2049.8084291187743</v>
      </c>
      <c r="DU49" s="72">
        <f>IFERROR(((DU$28+DU$29)/(DU17)*10^5),0)</f>
        <v>2228.7275565964092</v>
      </c>
      <c r="DV49" s="2"/>
      <c r="DW49" s="69">
        <f>IFERROR(((DW$28+DW$29)/(DW17)*10^5),0)</f>
        <v>1300</v>
      </c>
      <c r="DX49" s="70"/>
      <c r="DY49" s="71">
        <f>IFERROR(((DY$28+DY$29)/(DY17)*10^5),0)</f>
        <v>1000</v>
      </c>
      <c r="DZ49" s="72">
        <f>IFERROR(((DZ$28+DZ$29)/(DZ17)*10^5),0)</f>
        <v>692.30769230769238</v>
      </c>
      <c r="EA49" s="2"/>
      <c r="EB49" s="69">
        <f>IFERROR(((EB$28+EB$29)/(EB17)*10^5),0)</f>
        <v>2718.75</v>
      </c>
      <c r="EC49" s="70"/>
      <c r="ED49" s="71">
        <f>IFERROR(((ED$28+ED$29)/(ED17)*10^5),0)</f>
        <v>2971.4285714285716</v>
      </c>
      <c r="EE49" s="72">
        <f>IFERROR(((EE$28+EE$29)/(EE17)*10^5),0)</f>
        <v>2350</v>
      </c>
      <c r="EF49" s="2"/>
      <c r="EG49" s="69">
        <f>IFERROR(((EG$28+EG$29)/(EG17)*10^5),0)</f>
        <v>2625</v>
      </c>
      <c r="EH49" s="70"/>
      <c r="EI49" s="71">
        <f>IFERROR(((EI$28+EI$29)/(EI17)*10^5),0)</f>
        <v>1919.9999999999998</v>
      </c>
      <c r="EJ49" s="72">
        <f>IFERROR(((EJ$28+EJ$29)/(EJ17)*10^5),0)</f>
        <v>1485.7142857142858</v>
      </c>
      <c r="EK49" s="2"/>
      <c r="EL49" s="69">
        <f>IFERROR(((EL$28+EL$29)/(EL17)*10^5),0)</f>
        <v>2545.4545454545455</v>
      </c>
      <c r="EM49" s="70"/>
      <c r="EN49" s="71">
        <f>IFERROR(((EN$28+EN$29)/(EN17)*10^5),0)</f>
        <v>1896.5517241379309</v>
      </c>
      <c r="EO49" s="72">
        <f>IFERROR(((EO$28+EO$29)/(EO17)*10^5),0)</f>
        <v>2600</v>
      </c>
      <c r="EP49" s="2"/>
      <c r="EQ49" s="69">
        <f>IFERROR(((EQ$28+EQ$29)/(EQ17)*10^5),0)</f>
        <v>1764.7058823529412</v>
      </c>
      <c r="ER49" s="70"/>
      <c r="ES49" s="71">
        <f>IFERROR(((ES$28+ES$29)/(ES17)*10^5),0)</f>
        <v>1384.6153846153848</v>
      </c>
      <c r="ET49" s="72">
        <f>IFERROR(((ET$28+ET$29)/(ET17)*10^5),0)</f>
        <v>1515.1515151515152</v>
      </c>
      <c r="EU49" s="2"/>
      <c r="EV49" s="69">
        <f>IFERROR(((EV$28+EV$29)/(EV17)*10^5),0)</f>
        <v>2357.1428571428573</v>
      </c>
      <c r="EW49" s="70"/>
      <c r="EX49" s="71">
        <f>IFERROR(((EX$28+EX$29)/(EX17)*10^5),0)</f>
        <v>2000</v>
      </c>
      <c r="EY49" s="72">
        <f>IFERROR(((EY$28+EY$29)/(EY17)*10^5),0)</f>
        <v>2461.5384615384614</v>
      </c>
      <c r="EZ49" s="2"/>
      <c r="FA49" s="69">
        <f>IFERROR(((FA$28+FA$29)/(FA17)*10^5),0)</f>
        <v>2322.6837060702878</v>
      </c>
      <c r="FB49" s="70"/>
      <c r="FC49" s="71">
        <f>IFERROR(((FC$28+FC$29)/(FC17)*10^5),0)</f>
        <v>1959.4594594594596</v>
      </c>
      <c r="FD49" s="72">
        <f>IFERROR(((FD$28+FD$29)/(FD17)*10^5),0)</f>
        <v>2114.6496815286623</v>
      </c>
      <c r="FE49" s="2"/>
      <c r="FF49" s="69">
        <f>IFERROR(((FF$28+FF$29)/(FF17)*10^5),0)</f>
        <v>1764.7058823529412</v>
      </c>
      <c r="FG49" s="70"/>
      <c r="FH49" s="71">
        <f>IFERROR(((FH$28+FH$29)/(FH17)*10^5),0)</f>
        <v>1384.6153846153848</v>
      </c>
      <c r="FI49" s="72">
        <f>IFERROR(((FI$28+FI$29)/(FI17)*10^5),0)</f>
        <v>1515.1515151515152</v>
      </c>
      <c r="FJ49" s="2"/>
      <c r="FK49" s="69">
        <f>IFERROR(((FK$28+FK$29)/(FK17)*10^5),0)</f>
        <v>1523.8095238095239</v>
      </c>
      <c r="FL49" s="70"/>
      <c r="FM49" s="71">
        <f>IFERROR(((FM$28+FM$29)/(FM17)*10^5),0)</f>
        <v>2600</v>
      </c>
      <c r="FN49" s="72">
        <f>IFERROR(((FN$28+FN$29)/(FN17)*10^5),0)</f>
        <v>2482.7586206896549</v>
      </c>
      <c r="FO49" s="2"/>
      <c r="FP49" s="69">
        <f>IFERROR(((FP$28+FP$29)/(FP17)*10^5),0)</f>
        <v>1111.1111111111111</v>
      </c>
      <c r="FQ49" s="70"/>
      <c r="FR49" s="71">
        <f>IFERROR(((FR$28+FR$29)/(FR17)*10^5),0)</f>
        <v>1176.4705882352941</v>
      </c>
      <c r="FS49" s="72">
        <f>IFERROR(((FS$28+FS$29)/(FS17)*10^5),0)</f>
        <v>1388.8888888888889</v>
      </c>
      <c r="FT49" s="2"/>
      <c r="FU49" s="69">
        <f>IFERROR(((FU$28+FU$29)/(FU17)*10^5),0)</f>
        <v>2545.4545454545455</v>
      </c>
      <c r="FV49" s="70"/>
      <c r="FW49" s="71">
        <f>IFERROR(((FW$28+FW$29)/(FW17)*10^5),0)</f>
        <v>1896.5517241379309</v>
      </c>
      <c r="FX49" s="72">
        <f>IFERROR(((FX$28+FX$29)/(FX17)*10^5),0)</f>
        <v>2600</v>
      </c>
      <c r="FY49" s="2"/>
      <c r="FZ49" s="69">
        <f>IFERROR(((FZ$28+FZ$29)/(FZ17)*10^5),0)</f>
        <v>2357.1428571428573</v>
      </c>
      <c r="GA49" s="70"/>
      <c r="GB49" s="71">
        <f>IFERROR(((GB$28+GB$29)/(GB17)*10^5),0)</f>
        <v>2000</v>
      </c>
      <c r="GC49" s="72">
        <f>IFERROR(((GC$28+GC$29)/(GC17)*10^5),0)</f>
        <v>2461.5384615384614</v>
      </c>
      <c r="GD49" s="2"/>
      <c r="GE49" s="69">
        <f>IFERROR(((GE$28+GE$29)/(GE17)*10^5),0)</f>
        <v>2104.8951048951049</v>
      </c>
      <c r="GF49" s="70"/>
      <c r="GG49" s="71">
        <f>IFERROR(((GG$28+GG$29)/(GG17)*10^5),0)</f>
        <v>1858.2089552238806</v>
      </c>
      <c r="GH49" s="72">
        <f>IFERROR(((GH$28+GH$29)/(GH17)*10^5),0)</f>
        <v>2223.9089184060722</v>
      </c>
      <c r="GI49" s="2"/>
      <c r="GJ49" s="69">
        <f>IFERROR(((GJ$28+GJ$29)/(GJ17)*10^5),0)</f>
        <v>3142.8571428571431</v>
      </c>
      <c r="GK49" s="70"/>
      <c r="GL49" s="71">
        <f>IFERROR(((GL$28+GL$29)/(GL17)*10^5),0)</f>
        <v>3290.3225806451615</v>
      </c>
      <c r="GM49" s="72">
        <f>IFERROR(((GM$28+GM$29)/(GM17)*10^5),0)</f>
        <v>2517.3439048562932</v>
      </c>
      <c r="GN49" s="2"/>
      <c r="GO49" s="69">
        <f>IFERROR(((GO$28+GO$29)/(GO17)*10^5),0)</f>
        <v>0</v>
      </c>
      <c r="GP49" s="70"/>
      <c r="GQ49" s="71">
        <f>IFERROR(((GQ$28+GQ$29)/(GQ17)*10^5),0)</f>
        <v>0</v>
      </c>
      <c r="GR49" s="72">
        <f>IFERROR(((GR$28+GR$29)/(GR17)*10^5),0)</f>
        <v>0</v>
      </c>
      <c r="GS49" s="2"/>
      <c r="GT49" s="69">
        <f>IFERROR(((GT$28+GT$29)/(GT17)*10^5),0)</f>
        <v>1523.8095238095239</v>
      </c>
      <c r="GU49" s="70"/>
      <c r="GV49" s="71">
        <f>IFERROR(((GV$28+GV$29)/(GV17)*10^5),0)</f>
        <v>2600</v>
      </c>
      <c r="GW49" s="72">
        <f>IFERROR(((GW$28+GW$29)/(GW17)*10^5),0)</f>
        <v>2482.7586206896549</v>
      </c>
      <c r="GX49" s="2"/>
      <c r="GY49" s="69">
        <f>IFERROR(((GY$28+GY$29)/(GY17)*10^5),0)</f>
        <v>1111.1111111111111</v>
      </c>
      <c r="GZ49" s="70"/>
      <c r="HA49" s="71">
        <f>IFERROR(((HA$28+HA$29)/(HA17)*10^5),0)</f>
        <v>1176.4705882352941</v>
      </c>
      <c r="HB49" s="72">
        <f>IFERROR(((HB$28+HB$29)/(HB17)*10^5),0)</f>
        <v>1388.8888888888889</v>
      </c>
      <c r="HC49" s="2"/>
      <c r="HD49" s="69">
        <f>IFERROR(((HD$28+HD$29)/(HD17)*10^5),0)</f>
        <v>2545.4545454545455</v>
      </c>
      <c r="HE49" s="70"/>
      <c r="HF49" s="71">
        <f>IFERROR(((HF$28+HF$29)/(HF17)*10^5),0)</f>
        <v>1896.5517241379309</v>
      </c>
      <c r="HG49" s="72">
        <f>IFERROR(((HG$28+HG$29)/(HG17)*10^5),0)</f>
        <v>2600</v>
      </c>
      <c r="HH49" s="2"/>
      <c r="HI49" s="69">
        <f>IFERROR(((HI$28+HI$29)/(HI17)*10^5),0)</f>
        <v>2200</v>
      </c>
      <c r="HJ49" s="70"/>
      <c r="HK49" s="71">
        <f>IFERROR(((HK$28+HK$29)/(HK17)*10^5),0)</f>
        <v>2294.1176470588234</v>
      </c>
      <c r="HL49" s="72">
        <f>IFERROR(((HL$28+HL$29)/(HL17)*10^5),0)</f>
        <v>0</v>
      </c>
      <c r="HM49" s="2"/>
      <c r="HN49" s="69">
        <f>IFERROR(((HN$28+HN$29)/(HN17)*10^5),0)</f>
        <v>1764.7058823529412</v>
      </c>
      <c r="HO49" s="70"/>
      <c r="HP49" s="71">
        <f>IFERROR(((HP$28+HP$29)/(HP17)*10^5),0)</f>
        <v>1384.6153846153848</v>
      </c>
      <c r="HQ49" s="72">
        <f>IFERROR(((HQ$28+HQ$29)/(HQ17)*10^5),0)</f>
        <v>1515.1515151515152</v>
      </c>
      <c r="HR49" s="2"/>
      <c r="HS49" s="69">
        <f>IFERROR(((HS$28+HS$29)/(HS17)*10^5),0)</f>
        <v>1523.8095238095239</v>
      </c>
      <c r="HT49" s="70"/>
      <c r="HU49" s="71">
        <f>IFERROR(((HU$28+HU$29)/(HU17)*10^5),0)</f>
        <v>2600</v>
      </c>
      <c r="HV49" s="72">
        <f>IFERROR(((HV$28+HV$29)/(HV17)*10^5),0)</f>
        <v>2482.7586206896549</v>
      </c>
      <c r="HW49" s="2"/>
      <c r="HX49" s="69">
        <f>IFERROR(((HX$28+HX$29)/(HX17)*10^5),0)</f>
        <v>2209.0592334494777</v>
      </c>
      <c r="HY49" s="70"/>
      <c r="HZ49" s="71">
        <f>IFERROR(((HZ$28+HZ$29)/(HZ17)*10^5),0)</f>
        <v>2251.9685039370079</v>
      </c>
      <c r="IA49" s="72">
        <f>IFERROR(((IA$28+IA$29)/(IA17)*10^5),0)</f>
        <v>2233.8288469264762</v>
      </c>
      <c r="IB49" s="2"/>
      <c r="IC49" s="69">
        <f>IFERROR(((IC$28+IC$29)/(IC17)*10^5),0)</f>
        <v>0</v>
      </c>
      <c r="ID49" s="70"/>
      <c r="IE49" s="71">
        <f>IFERROR(((IE$28+IE$29)/(IE17)*10^5),0)</f>
        <v>0</v>
      </c>
      <c r="IF49" s="72">
        <f>IFERROR(((IF$28+IF$29)/(IF17)*10^5),0)</f>
        <v>0</v>
      </c>
      <c r="IG49" s="2"/>
      <c r="IH49" s="69">
        <f>IFERROR(((IH$28+IH$29)/(IH17)*10^5),0)</f>
        <v>1523.8095238095239</v>
      </c>
      <c r="II49" s="70"/>
      <c r="IJ49" s="71">
        <f>IFERROR(((IJ$28+IJ$29)/(IJ17)*10^5),0)</f>
        <v>2600</v>
      </c>
      <c r="IK49" s="72">
        <f>IFERROR(((IK$28+IK$29)/(IK17)*10^5),0)</f>
        <v>2482.7586206896549</v>
      </c>
      <c r="IL49" s="2"/>
      <c r="IM49" s="69">
        <f>IFERROR(((IM$28+IM$29)/(IM17)*10^5),0)</f>
        <v>1111.1111111111111</v>
      </c>
      <c r="IN49" s="70"/>
      <c r="IO49" s="71">
        <f>IFERROR(((IO$28+IO$29)/(IO17)*10^5),0)</f>
        <v>1176.4705882352941</v>
      </c>
      <c r="IP49" s="72">
        <f>IFERROR(((IP$28+IP$29)/(IP17)*10^5),0)</f>
        <v>1388.8888888888889</v>
      </c>
      <c r="IQ49" s="2"/>
      <c r="IR49" s="69">
        <f>IFERROR(((IR$28+IR$29)/(IR17)*10^5),0)</f>
        <v>2545.4545454545455</v>
      </c>
      <c r="IS49" s="70"/>
      <c r="IT49" s="71">
        <f>IFERROR(((IT$28+IT$29)/(IT17)*10^5),0)</f>
        <v>1896.5517241379309</v>
      </c>
      <c r="IU49" s="72">
        <f>IFERROR(((IU$28+IU$29)/(IU17)*10^5),0)</f>
        <v>2600</v>
      </c>
      <c r="IV49" s="2"/>
      <c r="IW49" s="69">
        <f>IFERROR(((IW$28+IW$29)/(IW17)*10^5),0)</f>
        <v>2200</v>
      </c>
      <c r="IX49" s="70"/>
      <c r="IY49" s="71">
        <f>IFERROR(((IY$28+IY$29)/(IY17)*10^5),0)</f>
        <v>2294.1176470588234</v>
      </c>
      <c r="IZ49" s="72">
        <f>IFERROR(((IZ$28+IZ$29)/(IZ17)*10^5),0)</f>
        <v>0</v>
      </c>
      <c r="JA49" s="2"/>
      <c r="JB49" s="69">
        <f>IFERROR(((JB$28+JB$29)/(JB17)*10^5),0)</f>
        <v>1764.7058823529412</v>
      </c>
      <c r="JC49" s="70"/>
      <c r="JD49" s="71">
        <f>IFERROR(((JD$28+JD$29)/(JD17)*10^5),0)</f>
        <v>1384.6153846153848</v>
      </c>
      <c r="JE49" s="72">
        <f>IFERROR(((JE$28+JE$29)/(JE17)*10^5),0)</f>
        <v>1515.1515151515152</v>
      </c>
      <c r="JF49" s="2"/>
      <c r="JG49" s="69">
        <f>IFERROR(((JG$28+JG$29)/(JG17)*10^5),0)</f>
        <v>1523.8095238095239</v>
      </c>
      <c r="JH49" s="70"/>
      <c r="JI49" s="71">
        <f>IFERROR(((JI$28+JI$29)/(JI17)*10^5),0)</f>
        <v>2600</v>
      </c>
      <c r="JJ49" s="72">
        <f>IFERROR(((JJ$28+JJ$29)/(JJ17)*10^5),0)</f>
        <v>2482.7586206896549</v>
      </c>
      <c r="JK49" s="2"/>
      <c r="JL49" s="69">
        <f>IFERROR(((JL$28+JL$29)/(JL17)*10^5),0)</f>
        <v>1111.1111111111111</v>
      </c>
      <c r="JM49" s="70"/>
      <c r="JN49" s="71">
        <f>IFERROR(((JN$28+JN$29)/(JN17)*10^5),0)</f>
        <v>1176.4705882352941</v>
      </c>
      <c r="JO49" s="72">
        <f>IFERROR(((JO$28+JO$29)/(JO17)*10^5),0)</f>
        <v>1388.8888888888889</v>
      </c>
      <c r="JP49" s="2"/>
      <c r="JQ49" s="69">
        <f>IFERROR(((JQ$28+JQ$29)/(JQ17)*10^5),0)</f>
        <v>1794.4664031620553</v>
      </c>
      <c r="JR49" s="70"/>
      <c r="JS49" s="71">
        <f>IFERROR(((JS$28+JS$29)/(JS17)*10^5),0)</f>
        <v>1805.3097345132742</v>
      </c>
      <c r="JT49" s="72">
        <f>IFERROR(((JT$28+JT$29)/(JT17)*10^5),0)</f>
        <v>1913.0434782608695</v>
      </c>
      <c r="JU49" s="2"/>
      <c r="JV49" s="69">
        <f>IFERROR(((JV$28+JV$29)/(JV17)*10^5),0)</f>
        <v>1846.1538461538464</v>
      </c>
      <c r="JW49" s="70"/>
      <c r="JX49" s="71">
        <f>IFERROR(((JX$28+JX$29)/(JX17)*10^5),0)</f>
        <v>2580.6451612903224</v>
      </c>
      <c r="JY49" s="72">
        <f>IFERROR(((JY$28+JY$29)/(JY17)*10^5),0)</f>
        <v>2435.897435897436</v>
      </c>
      <c r="JZ49" s="2"/>
      <c r="KA49" s="69">
        <f>IFERROR(((KA$28+KA$29)/(KA17)*10^5),0)</f>
        <v>1300</v>
      </c>
      <c r="KB49" s="70"/>
      <c r="KC49" s="71">
        <f>IFERROR(((KC$28+KC$29)/(KC17)*10^5),0)</f>
        <v>1000</v>
      </c>
      <c r="KD49" s="72">
        <f>IFERROR(((KD$28+KD$29)/(KD17)*10^5),0)</f>
        <v>692.30769230769238</v>
      </c>
      <c r="KE49" s="2"/>
      <c r="KF49" s="69">
        <f>IFERROR(((KF$28+KF$29)/(KF17)*10^5),0)</f>
        <v>2545.4545454545455</v>
      </c>
      <c r="KG49" s="70"/>
      <c r="KH49" s="71">
        <f>IFERROR(((KH$28+KH$29)/(KH17)*10^5),0)</f>
        <v>1896.5517241379309</v>
      </c>
      <c r="KI49" s="72">
        <f>IFERROR(((KI$28+KI$29)/(KI17)*10^5),0)</f>
        <v>2600</v>
      </c>
      <c r="KJ49" s="2"/>
      <c r="KK49" s="69">
        <f>IFERROR(((KK$28+KK$29)/(KK17)*10^5),0)</f>
        <v>1523.8095238095239</v>
      </c>
      <c r="KL49" s="70"/>
      <c r="KM49" s="71">
        <f>IFERROR(((KM$28+KM$29)/(KM17)*10^5),0)</f>
        <v>2600</v>
      </c>
      <c r="KN49" s="72">
        <f>IFERROR(((KN$28+KN$29)/(KN17)*10^5),0)</f>
        <v>2482.7586206896549</v>
      </c>
      <c r="KO49" s="2"/>
      <c r="KP49" s="69">
        <f>IFERROR(((KP$28+KP$29)/(KP17)*10^5),0)</f>
        <v>2036.6972477064219</v>
      </c>
      <c r="KQ49" s="70"/>
      <c r="KR49" s="71">
        <f>IFERROR(((KR$28+KR$29)/(KR17)*10^5),0)</f>
        <v>1939.3939393939395</v>
      </c>
      <c r="KS49" s="72">
        <f>IFERROR(((KS$28+KS$29)/(KS17)*10^5),0)</f>
        <v>2092.3656927426955</v>
      </c>
      <c r="KT49" s="2"/>
      <c r="KU49" s="69">
        <f>IFERROR(((KU$28+KU$29)/(KU17)*10^5),0)</f>
        <v>2171.2779973649535</v>
      </c>
      <c r="KV49" s="70"/>
      <c r="KW49" s="71">
        <f>IFERROR(((KW$28+KW$29)/(KW17)*10^5),0)</f>
        <v>2031.8819890554364</v>
      </c>
      <c r="KX49" s="72">
        <f>IFERROR(((KX$28+KX$29)/(KX17)*10^5),0)</f>
        <v>2171.445204482608</v>
      </c>
    </row>
    <row r="50" spans="6:310" x14ac:dyDescent="0.25">
      <c r="F50" s="58" t="s">
        <v>159</v>
      </c>
      <c r="G50" s="59">
        <f>IFERROR((G$33/(G$13+G$14-G16+G17))*10^5,0)</f>
        <v>41.666666666666671</v>
      </c>
      <c r="H50" s="59"/>
      <c r="I50" s="59">
        <f>IFERROR((I$33/(I$13+I$14-I16+I17))*10^5,0)</f>
        <v>33.333333333333336</v>
      </c>
      <c r="J50" s="60">
        <f>IFERROR((J$33/(J$13+J$14-J16+J17))*10^5,0)</f>
        <v>21.428571428571427</v>
      </c>
      <c r="K50" s="2"/>
      <c r="L50" s="61">
        <f>IFERROR((L$33/(L$13+L$14-L16+L17))*10^5,0)</f>
        <v>166.66666666666669</v>
      </c>
      <c r="M50" s="62"/>
      <c r="N50" s="62">
        <f>IFERROR((N$33/(N$13+N$14-N16+N17))*10^5,0)</f>
        <v>250</v>
      </c>
      <c r="O50" s="63">
        <f>IFERROR((O$33/(O$13+O$14-O16+O17))*10^5,0)</f>
        <v>166.66666666666669</v>
      </c>
      <c r="P50" s="2"/>
      <c r="Q50" s="61">
        <f>IFERROR((Q$33/(Q$13+Q$14-Q16+Q17))*10^5,0)</f>
        <v>227.27272727272725</v>
      </c>
      <c r="R50" s="62"/>
      <c r="S50" s="62">
        <f>IFERROR((S$33/(S$13+S$14-S16+S17))*10^5,0)</f>
        <v>166.66666666666669</v>
      </c>
      <c r="T50" s="63">
        <f>IFERROR((T$33/(T$13+T$14-T16+T17))*10^5,0)</f>
        <v>250</v>
      </c>
      <c r="U50" s="2"/>
      <c r="V50" s="61">
        <f>IFERROR((V$33/(V$13+V$14-V16+V17))*10^5,0)</f>
        <v>285.71428571428572</v>
      </c>
      <c r="W50" s="62"/>
      <c r="X50" s="62">
        <f>IFERROR((X$33/(X$13+X$14-X16+X17))*10^5,0)</f>
        <v>260</v>
      </c>
      <c r="Y50" s="63">
        <f>IFERROR((Y$33/(Y$13+Y$14-Y16+Y17))*10^5,0)</f>
        <v>260</v>
      </c>
      <c r="Z50" s="2"/>
      <c r="AA50" s="61">
        <f>IFERROR((AA$33/(AA$13+AA$14-AA16+AA17))*10^5,0)</f>
        <v>197.67441860465115</v>
      </c>
      <c r="AB50" s="62"/>
      <c r="AC50" s="62">
        <f>IFERROR((AC$33/(AC$13+AC$14-AC16+AC17))*10^5,0)</f>
        <v>204.58715596330276</v>
      </c>
      <c r="AD50" s="63">
        <f>IFERROR((AD$33/(AD$13+AD$14-AD16+AD17))*10^5,0)</f>
        <v>196.5277777777778</v>
      </c>
      <c r="AE50" s="2"/>
      <c r="AF50" s="61">
        <f>IFERROR((AF$33/(AF$13+AF$14-AF16+AF17))*10^5,0)</f>
        <v>62.5</v>
      </c>
      <c r="AG50" s="62"/>
      <c r="AH50" s="62">
        <f>IFERROR((AH$33/(AH$13+AH$14-AH16+AH17))*10^5,0)</f>
        <v>10</v>
      </c>
      <c r="AI50" s="63">
        <f>IFERROR((AI$33/(AI$13+AI$14-AI16+AI17))*10^5,0)</f>
        <v>45.454545454545453</v>
      </c>
      <c r="AJ50" s="2"/>
      <c r="AK50" s="61">
        <f>IFERROR((AK$33/(AK$13+AK$14-AK16+AK17))*10^5,0)</f>
        <v>66.666666666666671</v>
      </c>
      <c r="AL50" s="62"/>
      <c r="AM50" s="62">
        <f>IFERROR((AM$33/(AM$13+AM$14-AM16+AM17))*10^5,0)</f>
        <v>0</v>
      </c>
      <c r="AN50" s="63">
        <f>IFERROR((AN$33/(AN$13+AN$14-AN16+AN17))*10^5,0)</f>
        <v>31.578947368421051</v>
      </c>
      <c r="AO50" s="2"/>
      <c r="AP50" s="61">
        <f>IFERROR((AP$33/(AP$13+AP$14-AP16+AP17))*10^5,0)</f>
        <v>307.69230769230768</v>
      </c>
      <c r="AQ50" s="62"/>
      <c r="AR50" s="62">
        <f>IFERROR((AR$33/(AR$13+AR$14-AR16+AR17))*10^5,0)</f>
        <v>90.909090909090907</v>
      </c>
      <c r="AS50" s="63">
        <f>IFERROR((AS$33/(AS$13+AS$14-AS16+AS17))*10^5,0)</f>
        <v>170.58823529411765</v>
      </c>
      <c r="AT50" s="2"/>
      <c r="AU50" s="61">
        <f>IFERROR((AU$33/(AU$13+AU$14-AU16+AU17))*10^5,0)</f>
        <v>0</v>
      </c>
      <c r="AV50" s="62"/>
      <c r="AW50" s="62">
        <f>IFERROR((AW$33/(AW$13+AW$14-AW16+AW17))*10^5,0)</f>
        <v>64.285714285714278</v>
      </c>
      <c r="AX50" s="63">
        <f>IFERROR((AX$33/(AX$13+AX$14-AX16+AX17))*10^5,0)</f>
        <v>0</v>
      </c>
      <c r="AY50" s="2"/>
      <c r="AZ50" s="61">
        <f>IFERROR((AZ$33/(AZ$13+AZ$14-AZ16+AZ17))*10^5,0)</f>
        <v>500</v>
      </c>
      <c r="BA50" s="62"/>
      <c r="BB50" s="62">
        <f>IFERROR((BB$33/(BB$13+BB$14-BB16+BB17))*10^5,0)</f>
        <v>410.5263157894737</v>
      </c>
      <c r="BC50" s="63">
        <f>IFERROR((BC$33/(BC$13+BC$14-BC16+BC17))*10^5,0)</f>
        <v>200</v>
      </c>
      <c r="BD50" s="2"/>
      <c r="BE50" s="61">
        <f>IFERROR((BE$33/(BE$13+BE$14-BE16+BE17))*10^5,0)</f>
        <v>159.09090909090909</v>
      </c>
      <c r="BF50" s="62"/>
      <c r="BG50" s="62">
        <f>IFERROR((BG$33/(BG$13+BG$14-BG16+BG17))*10^5,0)</f>
        <v>95.934959349593498</v>
      </c>
      <c r="BH50" s="63">
        <f>IFERROR((BH$33/(BH$13+BH$14-BH16+BH17))*10^5,0)</f>
        <v>96.15384615384616</v>
      </c>
      <c r="BI50" s="2"/>
      <c r="BJ50" s="61">
        <f>IFERROR((BJ$33/(BJ$13+BJ$14-BJ16+BJ17))*10^5,0)</f>
        <v>500</v>
      </c>
      <c r="BK50" s="62"/>
      <c r="BL50" s="62">
        <f>IFERROR((BL$33/(BL$13+BL$14-BL16+BL17))*10^5,0)</f>
        <v>410.5263157894737</v>
      </c>
      <c r="BM50" s="63">
        <f>IFERROR((BM$33/(BM$13+BM$14-BM16+BM17))*10^5,0)</f>
        <v>200</v>
      </c>
      <c r="BN50" s="2"/>
      <c r="BO50" s="61">
        <f>IFERROR((BO$33/(BO$13+BO$14-BO16+BO17))*10^5,0)</f>
        <v>41.666666666666671</v>
      </c>
      <c r="BP50" s="62"/>
      <c r="BQ50" s="62">
        <f>IFERROR((BQ$33/(BQ$13+BQ$14-BQ16+BQ17))*10^5,0)</f>
        <v>33.333333333333336</v>
      </c>
      <c r="BR50" s="63">
        <f>IFERROR((BR$33/(BR$13+BR$14-BR16+BR17))*10^5,0)</f>
        <v>21.428571428571427</v>
      </c>
      <c r="BS50" s="2"/>
      <c r="BT50" s="61">
        <f>IFERROR((BT$33/(BT$13+BT$14-BT16+BT17))*10^5,0)</f>
        <v>227.27272727272725</v>
      </c>
      <c r="BU50" s="62"/>
      <c r="BV50" s="62">
        <f>IFERROR((BV$33/(BV$13+BV$14-BV16+BV17))*10^5,0)</f>
        <v>166.66666666666669</v>
      </c>
      <c r="BW50" s="63">
        <f>IFERROR((BW$33/(BW$13+BW$14-BW16+BW17))*10^5,0)</f>
        <v>250</v>
      </c>
      <c r="BX50" s="2"/>
      <c r="BY50" s="61">
        <f>IFERROR((BY$33/(BY$13+BY$14-BY16+BY17))*10^5,0)</f>
        <v>0</v>
      </c>
      <c r="BZ50" s="62"/>
      <c r="CA50" s="62">
        <f>IFERROR((CA$33/(CA$13+CA$14-CA16+CA17))*10^5,0)</f>
        <v>64.285714285714278</v>
      </c>
      <c r="CB50" s="63">
        <f>IFERROR((CB$33/(CB$13+CB$14-CB16+CB17))*10^5,0)</f>
        <v>0</v>
      </c>
      <c r="CC50" s="2"/>
      <c r="CD50" s="61">
        <f>IFERROR((CD$33/(CD$13+CD$14-CD16+CD17))*10^5,0)</f>
        <v>333.33333333333337</v>
      </c>
      <c r="CE50" s="62"/>
      <c r="CF50" s="62">
        <f>IFERROR((CF$33/(CF$13+CF$14-CF16+CF17))*10^5,0)</f>
        <v>363.63636363636363</v>
      </c>
      <c r="CG50" s="63">
        <f>IFERROR((CG$33/(CG$13+CG$14-CG16+CG17))*10^5,0)</f>
        <v>206.89655172413794</v>
      </c>
      <c r="CH50" s="2"/>
      <c r="CI50" s="61">
        <f>IFERROR((CI$33/(CI$13+CI$14-CI16+CI17))*10^5,0)</f>
        <v>500</v>
      </c>
      <c r="CJ50" s="62"/>
      <c r="CK50" s="62">
        <f>IFERROR((CK$33/(CK$13+CK$14-CK16+CK17))*10^5,0)</f>
        <v>410.5263157894737</v>
      </c>
      <c r="CL50" s="63">
        <f>IFERROR((CL$33/(CL$13+CL$14-CL16+CL17))*10^5,0)</f>
        <v>200</v>
      </c>
      <c r="CM50" s="2"/>
      <c r="CN50" s="61">
        <f>IFERROR((CN$33/(CN$13+CN$14-CN16+CN17))*10^5,0)</f>
        <v>41.666666666666671</v>
      </c>
      <c r="CO50" s="62"/>
      <c r="CP50" s="62">
        <f>IFERROR((CP$33/(CP$13+CP$14-CP16+CP17))*10^5,0)</f>
        <v>33.333333333333336</v>
      </c>
      <c r="CQ50" s="63">
        <f>IFERROR((CQ$33/(CQ$13+CQ$14-CQ16+CQ17))*10^5,0)</f>
        <v>21.428571428571427</v>
      </c>
      <c r="CR50" s="2"/>
      <c r="CS50" s="61">
        <f>IFERROR((CS$33/(CS$13+CS$14-CS16+CS17))*10^5,0)</f>
        <v>227.27272727272725</v>
      </c>
      <c r="CT50" s="62"/>
      <c r="CU50" s="62">
        <f>IFERROR((CU$33/(CU$13+CU$14-CU16+CU17))*10^5,0)</f>
        <v>166.66666666666669</v>
      </c>
      <c r="CV50" s="63">
        <f>IFERROR((CV$33/(CV$13+CV$14-CV16+CV17))*10^5,0)</f>
        <v>250</v>
      </c>
      <c r="CW50" s="2"/>
      <c r="CX50" s="61">
        <f>IFERROR((CX$33/(CX$13+CX$14-CX16+CX17))*10^5,0)</f>
        <v>333.33333333333337</v>
      </c>
      <c r="CY50" s="62"/>
      <c r="CZ50" s="62">
        <f>IFERROR((CZ$33/(CZ$13+CZ$14-CZ16+CZ17))*10^5,0)</f>
        <v>363.63636363636363</v>
      </c>
      <c r="DA50" s="63">
        <f>IFERROR((DA$33/(DA$13+DA$14-DA16+DA17))*10^5,0)</f>
        <v>206.89655172413794</v>
      </c>
      <c r="DB50" s="2"/>
      <c r="DC50" s="61">
        <f>IFERROR((DC$33/(DC$13+DC$14-DC16+DC17))*10^5,0)</f>
        <v>166.66666666666669</v>
      </c>
      <c r="DD50" s="62"/>
      <c r="DE50" s="62">
        <f>IFERROR((DE$33/(DE$13+DE$14-DE16+DE17))*10^5,0)</f>
        <v>250</v>
      </c>
      <c r="DF50" s="63">
        <f>IFERROR((DF$33/(DF$13+DF$14-DF16+DF17))*10^5,0)</f>
        <v>166.66666666666669</v>
      </c>
      <c r="DG50" s="2"/>
      <c r="DH50" s="61">
        <f>IFERROR((DH$33/(DH$13+DH$14-DH16+DH17))*10^5,0)</f>
        <v>500</v>
      </c>
      <c r="DI50" s="62"/>
      <c r="DJ50" s="62">
        <f>IFERROR((DJ$33/(DJ$13+DJ$14-DJ16+DJ17))*10^5,0)</f>
        <v>410.5263157894737</v>
      </c>
      <c r="DK50" s="63">
        <f>IFERROR((DK$33/(DK$13+DK$14-DK16+DK17))*10^5,0)</f>
        <v>200</v>
      </c>
      <c r="DL50" s="2"/>
      <c r="DM50" s="61">
        <f>IFERROR((DM$33/(DM$13+DM$14-DM16+DM17))*10^5,0)</f>
        <v>285.71428571428572</v>
      </c>
      <c r="DN50" s="62"/>
      <c r="DO50" s="62">
        <f>IFERROR((DO$33/(DO$13+DO$14-DO16+DO17))*10^5,0)</f>
        <v>260</v>
      </c>
      <c r="DP50" s="63">
        <f>IFERROR((DP$33/(DP$13+DP$14-DP16+DP17))*10^5,0)</f>
        <v>260</v>
      </c>
      <c r="DQ50" s="2"/>
      <c r="DR50" s="61">
        <f>IFERROR((DR$33/(DR$13+DR$14-DR16+DR17))*10^5,0)</f>
        <v>227.84810126582281</v>
      </c>
      <c r="DS50" s="62"/>
      <c r="DT50" s="62">
        <f>IFERROR((DT$33/(DT$13+DT$14-DT16+DT17))*10^5,0)</f>
        <v>223.05882352941174</v>
      </c>
      <c r="DU50" s="63">
        <f>IFERROR((DU$33/(DU$13+DU$14-DU16+DU17))*10^5,0)</f>
        <v>191.89189189189187</v>
      </c>
      <c r="DV50" s="2"/>
      <c r="DW50" s="61">
        <f>IFERROR((DW$33/(DW$13+DW$14-DW16+DW17))*10^5,0)</f>
        <v>62.5</v>
      </c>
      <c r="DX50" s="62"/>
      <c r="DY50" s="62">
        <f>IFERROR((DY$33/(DY$13+DY$14-DY16+DY17))*10^5,0)</f>
        <v>10</v>
      </c>
      <c r="DZ50" s="63">
        <f>IFERROR((DZ$33/(DZ$13+DZ$14-DZ16+DZ17))*10^5,0)</f>
        <v>45.454545454545453</v>
      </c>
      <c r="EA50" s="2"/>
      <c r="EB50" s="61">
        <f>IFERROR((EB$33/(EB$13+EB$14-EB16+EB17))*10^5,0)</f>
        <v>66.666666666666671</v>
      </c>
      <c r="EC50" s="62"/>
      <c r="ED50" s="62">
        <f>IFERROR((ED$33/(ED$13+ED$14-ED16+ED17))*10^5,0)</f>
        <v>0</v>
      </c>
      <c r="EE50" s="63">
        <f>IFERROR((EE$33/(EE$13+EE$14-EE16+EE17))*10^5,0)</f>
        <v>31.578947368421051</v>
      </c>
      <c r="EF50" s="2"/>
      <c r="EG50" s="61">
        <f>IFERROR((EG$33/(EG$13+EG$14-EG16+EG17))*10^5,0)</f>
        <v>307.69230769230768</v>
      </c>
      <c r="EH50" s="62"/>
      <c r="EI50" s="62">
        <f>IFERROR((EI$33/(EI$13+EI$14-EI16+EI17))*10^5,0)</f>
        <v>90.909090909090907</v>
      </c>
      <c r="EJ50" s="63">
        <f>IFERROR((EJ$33/(EJ$13+EJ$14-EJ16+EJ17))*10^5,0)</f>
        <v>170.58823529411765</v>
      </c>
      <c r="EK50" s="2"/>
      <c r="EL50" s="61">
        <f>IFERROR((EL$33/(EL$13+EL$14-EL16+EL17))*10^5,0)</f>
        <v>227.27272727272725</v>
      </c>
      <c r="EM50" s="62"/>
      <c r="EN50" s="62">
        <f>IFERROR((EN$33/(EN$13+EN$14-EN16+EN17))*10^5,0)</f>
        <v>166.66666666666669</v>
      </c>
      <c r="EO50" s="63">
        <f>IFERROR((EO$33/(EO$13+EO$14-EO16+EO17))*10^5,0)</f>
        <v>250</v>
      </c>
      <c r="EP50" s="2"/>
      <c r="EQ50" s="61">
        <f>IFERROR((EQ$33/(EQ$13+EQ$14-EQ16+EQ17))*10^5,0)</f>
        <v>333.33333333333337</v>
      </c>
      <c r="ER50" s="62"/>
      <c r="ES50" s="62">
        <f>IFERROR((ES$33/(ES$13+ES$14-ES16+ES17))*10^5,0)</f>
        <v>363.63636363636363</v>
      </c>
      <c r="ET50" s="63">
        <f>IFERROR((ET$33/(ET$13+ET$14-ET16+ET17))*10^5,0)</f>
        <v>206.89655172413794</v>
      </c>
      <c r="EU50" s="2"/>
      <c r="EV50" s="61">
        <f>IFERROR((EV$33/(EV$13+EV$14-EV16+EV17))*10^5,0)</f>
        <v>166.66666666666669</v>
      </c>
      <c r="EW50" s="62"/>
      <c r="EX50" s="62">
        <f>IFERROR((EX$33/(EX$13+EX$14-EX16+EX17))*10^5,0)</f>
        <v>250</v>
      </c>
      <c r="EY50" s="63">
        <f>IFERROR((EY$33/(EY$13+EY$14-EY16+EY17))*10^5,0)</f>
        <v>166.66666666666669</v>
      </c>
      <c r="EZ50" s="2"/>
      <c r="FA50" s="61">
        <f>IFERROR((FA$33/(FA$13+FA$14-FA16+FA17))*10^5,0)</f>
        <v>188.46153846153845</v>
      </c>
      <c r="FB50" s="62"/>
      <c r="FC50" s="62">
        <f>IFERROR((FC$33/(FC$13+FC$14-FC16+FC17))*10^5,0)</f>
        <v>169.02654867256641</v>
      </c>
      <c r="FD50" s="63">
        <f>IFERROR((FD$33/(FD$13+FD$14-FD16+FD17))*10^5,0)</f>
        <v>155.47703180212014</v>
      </c>
      <c r="FE50" s="2"/>
      <c r="FF50" s="61">
        <f>IFERROR((FF$33/(FF$13+FF$14-FF16+FF17))*10^5,0)</f>
        <v>333.33333333333337</v>
      </c>
      <c r="FG50" s="62"/>
      <c r="FH50" s="62">
        <f>IFERROR((FH$33/(FH$13+FH$14-FH16+FH17))*10^5,0)</f>
        <v>363.63636363636363</v>
      </c>
      <c r="FI50" s="63">
        <f>IFERROR((FI$33/(FI$13+FI$14-FI16+FI17))*10^5,0)</f>
        <v>206.89655172413794</v>
      </c>
      <c r="FJ50" s="2"/>
      <c r="FK50" s="61">
        <f>IFERROR((FK$33/(FK$13+FK$14-FK16+FK17))*10^5,0)</f>
        <v>500</v>
      </c>
      <c r="FL50" s="62"/>
      <c r="FM50" s="62">
        <f>IFERROR((FM$33/(FM$13+FM$14-FM16+FM17))*10^5,0)</f>
        <v>410.5263157894737</v>
      </c>
      <c r="FN50" s="63">
        <f>IFERROR((FN$33/(FN$13+FN$14-FN16+FN17))*10^5,0)</f>
        <v>200</v>
      </c>
      <c r="FO50" s="2"/>
      <c r="FP50" s="61">
        <f>IFERROR((FP$33/(FP$13+FP$14-FP16+FP17))*10^5,0)</f>
        <v>41.666666666666671</v>
      </c>
      <c r="FQ50" s="62"/>
      <c r="FR50" s="62">
        <f>IFERROR((FR$33/(FR$13+FR$14-FR16+FR17))*10^5,0)</f>
        <v>33.333333333333336</v>
      </c>
      <c r="FS50" s="63">
        <f>IFERROR((FS$33/(FS$13+FS$14-FS16+FS17))*10^5,0)</f>
        <v>21.428571428571427</v>
      </c>
      <c r="FT50" s="2"/>
      <c r="FU50" s="61">
        <f>IFERROR((FU$33/(FU$13+FU$14-FU16+FU17))*10^5,0)</f>
        <v>227.27272727272725</v>
      </c>
      <c r="FV50" s="62"/>
      <c r="FW50" s="62">
        <f>IFERROR((FW$33/(FW$13+FW$14-FW16+FW17))*10^5,0)</f>
        <v>166.66666666666669</v>
      </c>
      <c r="FX50" s="63">
        <f>IFERROR((FX$33/(FX$13+FX$14-FX16+FX17))*10^5,0)</f>
        <v>250</v>
      </c>
      <c r="FY50" s="2"/>
      <c r="FZ50" s="61">
        <f>IFERROR((FZ$33/(FZ$13+FZ$14-FZ16+FZ17))*10^5,0)</f>
        <v>166.66666666666669</v>
      </c>
      <c r="GA50" s="62"/>
      <c r="GB50" s="62">
        <f>IFERROR((GB$33/(GB$13+GB$14-GB16+GB17))*10^5,0)</f>
        <v>250</v>
      </c>
      <c r="GC50" s="63">
        <f>IFERROR((GC$33/(GC$13+GC$14-GC16+GC17))*10^5,0)</f>
        <v>166.66666666666669</v>
      </c>
      <c r="GD50" s="2"/>
      <c r="GE50" s="61">
        <f>IFERROR((GE$33/(GE$13+GE$14-GE16+GE17))*10^5,0)</f>
        <v>211.20689655172413</v>
      </c>
      <c r="GF50" s="62"/>
      <c r="GG50" s="62">
        <f>IFERROR((GG$33/(GG$13+GG$14-GG16+GG17))*10^5,0)</f>
        <v>225.1256281407035</v>
      </c>
      <c r="GH50" s="63">
        <f>IFERROR((GH$33/(GH$13+GH$14-GH16+GH17))*10^5,0)</f>
        <v>170.04405286343612</v>
      </c>
      <c r="GI50" s="2"/>
      <c r="GJ50" s="61">
        <f>IFERROR((GJ$33/(GJ$13+GJ$14-GJ16+GJ17))*10^5,0)</f>
        <v>285.71428571428572</v>
      </c>
      <c r="GK50" s="62"/>
      <c r="GL50" s="62">
        <f>IFERROR((GL$33/(GL$13+GL$14-GL16+GL17))*10^5,0)</f>
        <v>260</v>
      </c>
      <c r="GM50" s="63">
        <f>IFERROR((GM$33/(GM$13+GM$14-GM16+GM17))*10^5,0)</f>
        <v>260</v>
      </c>
      <c r="GN50" s="2"/>
      <c r="GO50" s="61">
        <f>IFERROR((GO$33/(GO$13+GO$14-GO16+GO17))*10^5,0)</f>
        <v>0</v>
      </c>
      <c r="GP50" s="62"/>
      <c r="GQ50" s="62">
        <f>IFERROR((GQ$33/(GQ$13+GQ$14-GQ16+GQ17))*10^5,0)</f>
        <v>0</v>
      </c>
      <c r="GR50" s="63">
        <f>IFERROR((GR$33/(GR$13+GR$14-GR16+GR17))*10^5,0)</f>
        <v>0</v>
      </c>
      <c r="GS50" s="2"/>
      <c r="GT50" s="61">
        <f>IFERROR((GT$33/(GT$13+GT$14-GT16+GT17))*10^5,0)</f>
        <v>500</v>
      </c>
      <c r="GU50" s="62"/>
      <c r="GV50" s="62">
        <f>IFERROR((GV$33/(GV$13+GV$14-GV16+GV17))*10^5,0)</f>
        <v>410.5263157894737</v>
      </c>
      <c r="GW50" s="63">
        <f>IFERROR((GW$33/(GW$13+GW$14-GW16+GW17))*10^5,0)</f>
        <v>200</v>
      </c>
      <c r="GX50" s="2"/>
      <c r="GY50" s="61">
        <f>IFERROR((GY$33/(GY$13+GY$14-GY16+GY17))*10^5,0)</f>
        <v>41.666666666666671</v>
      </c>
      <c r="GZ50" s="62"/>
      <c r="HA50" s="62">
        <f>IFERROR((HA$33/(HA$13+HA$14-HA16+HA17))*10^5,0)</f>
        <v>33.333333333333336</v>
      </c>
      <c r="HB50" s="63">
        <f>IFERROR((HB$33/(HB$13+HB$14-HB16+HB17))*10^5,0)</f>
        <v>21.428571428571427</v>
      </c>
      <c r="HC50" s="2"/>
      <c r="HD50" s="61">
        <f>IFERROR((HD$33/(HD$13+HD$14-HD16+HD17))*10^5,0)</f>
        <v>227.27272727272725</v>
      </c>
      <c r="HE50" s="62"/>
      <c r="HF50" s="62">
        <f>IFERROR((HF$33/(HF$13+HF$14-HF16+HF17))*10^5,0)</f>
        <v>166.66666666666669</v>
      </c>
      <c r="HG50" s="63">
        <f>IFERROR((HG$33/(HG$13+HG$14-HG16+HG17))*10^5,0)</f>
        <v>250</v>
      </c>
      <c r="HH50" s="2"/>
      <c r="HI50" s="61">
        <f>IFERROR((HI$33/(HI$13+HI$14-HI16+HI17))*10^5,0)</f>
        <v>0</v>
      </c>
      <c r="HJ50" s="62"/>
      <c r="HK50" s="62">
        <f>IFERROR((HK$33/(HK$13+HK$14-HK16+HK17))*10^5,0)</f>
        <v>64.285714285714278</v>
      </c>
      <c r="HL50" s="63">
        <f>IFERROR((HL$33/(HL$13+HL$14-HL16+HL17))*10^5,0)</f>
        <v>0</v>
      </c>
      <c r="HM50" s="2"/>
      <c r="HN50" s="61">
        <f>IFERROR((HN$33/(HN$13+HN$14-HN16+HN17))*10^5,0)</f>
        <v>333.33333333333337</v>
      </c>
      <c r="HO50" s="62"/>
      <c r="HP50" s="62">
        <f>IFERROR((HP$33/(HP$13+HP$14-HP16+HP17))*10^5,0)</f>
        <v>363.63636363636363</v>
      </c>
      <c r="HQ50" s="63">
        <f>IFERROR((HQ$33/(HQ$13+HQ$14-HQ16+HQ17))*10^5,0)</f>
        <v>206.89655172413794</v>
      </c>
      <c r="HR50" s="2"/>
      <c r="HS50" s="61">
        <f>IFERROR((HS$33/(HS$13+HS$14-HS16+HS17))*10^5,0)</f>
        <v>500</v>
      </c>
      <c r="HT50" s="62"/>
      <c r="HU50" s="62">
        <f>IFERROR((HU$33/(HU$13+HU$14-HU16+HU17))*10^5,0)</f>
        <v>410.5263157894737</v>
      </c>
      <c r="HV50" s="63">
        <f>IFERROR((HV$33/(HV$13+HV$14-HV16+HV17))*10^5,0)</f>
        <v>200</v>
      </c>
      <c r="HW50" s="2"/>
      <c r="HX50" s="61">
        <f>IFERROR((HX$33/(HX$13+HX$14-HX16+HX17))*10^5,0)</f>
        <v>243.80165289256198</v>
      </c>
      <c r="HY50" s="62"/>
      <c r="HZ50" s="62">
        <f>IFERROR((HZ$33/(HZ$13+HZ$14-HZ16+HZ17))*10^5,0)</f>
        <v>221.23893805309729</v>
      </c>
      <c r="IA50" s="63">
        <f>IFERROR((IA$33/(IA$13+IA$14-IA16+IA17))*10^5,0)</f>
        <v>214.74654377880185</v>
      </c>
      <c r="IB50" s="2"/>
      <c r="IC50" s="61">
        <f>IFERROR((IC$33/(IC$13+IC$14-IC16+IC17))*10^5,0)</f>
        <v>0</v>
      </c>
      <c r="ID50" s="62"/>
      <c r="IE50" s="62">
        <f>IFERROR((IE$33/(IE$13+IE$14-IE16+IE17))*10^5,0)</f>
        <v>0</v>
      </c>
      <c r="IF50" s="63">
        <f>IFERROR((IF$33/(IF$13+IF$14-IF16+IF17))*10^5,0)</f>
        <v>0</v>
      </c>
      <c r="IG50" s="2"/>
      <c r="IH50" s="61">
        <f>IFERROR((IH$33/(IH$13+IH$14-IH16+IH17))*10^5,0)</f>
        <v>500</v>
      </c>
      <c r="II50" s="62"/>
      <c r="IJ50" s="62">
        <f>IFERROR((IJ$33/(IJ$13+IJ$14-IJ16+IJ17))*10^5,0)</f>
        <v>410.5263157894737</v>
      </c>
      <c r="IK50" s="63">
        <f>IFERROR((IK$33/(IK$13+IK$14-IK16+IK17))*10^5,0)</f>
        <v>200</v>
      </c>
      <c r="IL50" s="2"/>
      <c r="IM50" s="61">
        <f>IFERROR((IM$33/(IM$13+IM$14-IM16+IM17))*10^5,0)</f>
        <v>41.666666666666671</v>
      </c>
      <c r="IN50" s="62"/>
      <c r="IO50" s="62">
        <f>IFERROR((IO$33/(IO$13+IO$14-IO16+IO17))*10^5,0)</f>
        <v>33.333333333333336</v>
      </c>
      <c r="IP50" s="63">
        <f>IFERROR((IP$33/(IP$13+IP$14-IP16+IP17))*10^5,0)</f>
        <v>21.428571428571427</v>
      </c>
      <c r="IQ50" s="2"/>
      <c r="IR50" s="61">
        <f>IFERROR((IR$33/(IR$13+IR$14-IR16+IR17))*10^5,0)</f>
        <v>227.27272727272725</v>
      </c>
      <c r="IS50" s="62"/>
      <c r="IT50" s="62">
        <f>IFERROR((IT$33/(IT$13+IT$14-IT16+IT17))*10^5,0)</f>
        <v>166.66666666666669</v>
      </c>
      <c r="IU50" s="63">
        <f>IFERROR((IU$33/(IU$13+IU$14-IU16+IU17))*10^5,0)</f>
        <v>250</v>
      </c>
      <c r="IV50" s="2"/>
      <c r="IW50" s="61">
        <f>IFERROR((IW$33/(IW$13+IW$14-IW16+IW17))*10^5,0)</f>
        <v>0</v>
      </c>
      <c r="IX50" s="62"/>
      <c r="IY50" s="62">
        <f>IFERROR((IY$33/(IY$13+IY$14-IY16+IY17))*10^5,0)</f>
        <v>64.285714285714278</v>
      </c>
      <c r="IZ50" s="63">
        <f>IFERROR((IZ$33/(IZ$13+IZ$14-IZ16+IZ17))*10^5,0)</f>
        <v>0</v>
      </c>
      <c r="JA50" s="2"/>
      <c r="JB50" s="61">
        <f>IFERROR((JB$33/(JB$13+JB$14-JB16+JB17))*10^5,0)</f>
        <v>333.33333333333337</v>
      </c>
      <c r="JC50" s="62"/>
      <c r="JD50" s="62">
        <f>IFERROR((JD$33/(JD$13+JD$14-JD16+JD17))*10^5,0)</f>
        <v>363.63636363636363</v>
      </c>
      <c r="JE50" s="63">
        <f>IFERROR((JE$33/(JE$13+JE$14-JE16+JE17))*10^5,0)</f>
        <v>206.89655172413794</v>
      </c>
      <c r="JF50" s="2"/>
      <c r="JG50" s="61">
        <f>IFERROR((JG$33/(JG$13+JG$14-JG16+JG17))*10^5,0)</f>
        <v>500</v>
      </c>
      <c r="JH50" s="62"/>
      <c r="JI50" s="62">
        <f>IFERROR((JI$33/(JI$13+JI$14-JI16+JI17))*10^5,0)</f>
        <v>410.5263157894737</v>
      </c>
      <c r="JJ50" s="63">
        <f>IFERROR((JJ$33/(JJ$13+JJ$14-JJ16+JJ17))*10^5,0)</f>
        <v>200</v>
      </c>
      <c r="JK50" s="2"/>
      <c r="JL50" s="61">
        <f>IFERROR((JL$33/(JL$13+JL$14-JL16+JL17))*10^5,0)</f>
        <v>41.666666666666671</v>
      </c>
      <c r="JM50" s="62"/>
      <c r="JN50" s="62">
        <f>IFERROR((JN$33/(JN$13+JN$14-JN16+JN17))*10^5,0)</f>
        <v>33.333333333333336</v>
      </c>
      <c r="JO50" s="63">
        <f>IFERROR((JO$33/(JO$13+JO$14-JO16+JO17))*10^5,0)</f>
        <v>21.428571428571427</v>
      </c>
      <c r="JP50" s="2"/>
      <c r="JQ50" s="61">
        <f>IFERROR((JQ$33/(JQ$13+JQ$14-JQ16+JQ17))*10^5,0)</f>
        <v>204.08163265306123</v>
      </c>
      <c r="JR50" s="62"/>
      <c r="JS50" s="62">
        <f>IFERROR((JS$33/(JS$13+JS$14-JS16+JS17))*10^5,0)</f>
        <v>180.61224489795919</v>
      </c>
      <c r="JT50" s="63">
        <f>IFERROR((JT$33/(JT$13+JT$14-JT16+JT17))*10^5,0)</f>
        <v>146.20689655172416</v>
      </c>
      <c r="JU50" s="2"/>
      <c r="JV50" s="61">
        <f>IFERROR((JV$33/(JV$13+JV$14-JV16+JV17))*10^5,0)</f>
        <v>150</v>
      </c>
      <c r="JW50" s="62"/>
      <c r="JX50" s="62">
        <f>IFERROR((JX$33/(JX$13+JX$14-JX16+JX17))*10^5,0)</f>
        <v>68.965517241379303</v>
      </c>
      <c r="JY50" s="63">
        <f>IFERROR((JY$33/(JY$13+JY$14-JY16+JY17))*10^5,0)</f>
        <v>66.666666666666671</v>
      </c>
      <c r="JZ50" s="2"/>
      <c r="KA50" s="61">
        <f>IFERROR((KA$33/(KA$13+KA$14-KA16+KA17))*10^5,0)</f>
        <v>62.5</v>
      </c>
      <c r="KB50" s="62"/>
      <c r="KC50" s="62">
        <f>IFERROR((KC$33/(KC$13+KC$14-KC16+KC17))*10^5,0)</f>
        <v>10</v>
      </c>
      <c r="KD50" s="63">
        <f>IFERROR((KD$33/(KD$13+KD$14-KD16+KD17))*10^5,0)</f>
        <v>45.454545454545453</v>
      </c>
      <c r="KE50" s="2"/>
      <c r="KF50" s="61">
        <f>IFERROR((KF$33/(KF$13+KF$14-KF16+KF17))*10^5,0)</f>
        <v>227.27272727272725</v>
      </c>
      <c r="KG50" s="62"/>
      <c r="KH50" s="62">
        <f>IFERROR((KH$33/(KH$13+KH$14-KH16+KH17))*10^5,0)</f>
        <v>166.66666666666669</v>
      </c>
      <c r="KI50" s="63">
        <f>IFERROR((KI$33/(KI$13+KI$14-KI16+KI17))*10^5,0)</f>
        <v>250</v>
      </c>
      <c r="KJ50" s="2"/>
      <c r="KK50" s="61">
        <f>IFERROR((KK$33/(KK$13+KK$14-KK16+KK17))*10^5,0)</f>
        <v>500</v>
      </c>
      <c r="KL50" s="62"/>
      <c r="KM50" s="62">
        <f>IFERROR((KM$33/(KM$13+KM$14-KM16+KM17))*10^5,0)</f>
        <v>410.5263157894737</v>
      </c>
      <c r="KN50" s="63">
        <f>IFERROR((KN$33/(KN$13+KN$14-KN16+KN17))*10^5,0)</f>
        <v>200</v>
      </c>
      <c r="KO50" s="2"/>
      <c r="KP50" s="61">
        <f>IFERROR((KP$33/(KP$13+KP$14-KP16+KP17))*10^5,0)</f>
        <v>247.82608695652175</v>
      </c>
      <c r="KQ50" s="62"/>
      <c r="KR50" s="62">
        <f>IFERROR((KR$33/(KR$13+KR$14-KR16+KR17))*10^5,0)</f>
        <v>167.48768472906406</v>
      </c>
      <c r="KS50" s="63">
        <f>IFERROR((KS$33/(KS$13+KS$14-KS16+KS17))*10^5,0)</f>
        <v>160.91954022988506</v>
      </c>
      <c r="KT50" s="2"/>
      <c r="KU50" s="61">
        <f>IFERROR((KU$33/(KU$13+KU$14-KU16+KU17))*10^5,0)</f>
        <v>211.98303287380702</v>
      </c>
      <c r="KV50" s="62"/>
      <c r="KW50" s="62">
        <f>IFERROR((KW$33/(KW$13+KW$14-KW16+KW17))*10^5,0)</f>
        <v>196.32545931758528</v>
      </c>
      <c r="KX50" s="63">
        <f>IFERROR((KX$33/(KX$13+KX$14-KX16+KX17))*10^5,0)</f>
        <v>176.15598885793872</v>
      </c>
    </row>
    <row r="51" spans="6:310" x14ac:dyDescent="0.25">
      <c r="F51" s="58" t="s">
        <v>160</v>
      </c>
      <c r="G51" s="59">
        <f>IFERROR((G$32/(G$15))*10^5,0)</f>
        <v>83.333333333333343</v>
      </c>
      <c r="H51" s="59"/>
      <c r="I51" s="59">
        <f>IFERROR((I$32/(I$15))*10^5,0)</f>
        <v>250</v>
      </c>
      <c r="J51" s="60">
        <f>IFERROR((J$32/(J$15))*10^5,0)</f>
        <v>12.5</v>
      </c>
      <c r="K51" s="2"/>
      <c r="L51" s="61">
        <f>IFERROR((L$32/(L$15))*10^5,0)</f>
        <v>100</v>
      </c>
      <c r="M51" s="62"/>
      <c r="N51" s="62">
        <f>IFERROR((N$32/(N$15))*10^5,0)</f>
        <v>80</v>
      </c>
      <c r="O51" s="63">
        <f>IFERROR((O$32/(O$15))*10^5,0)</f>
        <v>800</v>
      </c>
      <c r="P51" s="2"/>
      <c r="Q51" s="61">
        <f>IFERROR((Q$32/(Q$15))*10^5,0)</f>
        <v>181.81818181818181</v>
      </c>
      <c r="R51" s="62"/>
      <c r="S51" s="62">
        <f>IFERROR((S$32/(S$15))*10^5,0)</f>
        <v>200</v>
      </c>
      <c r="T51" s="63">
        <f>IFERROR((T$32/(T$15))*10^5,0)</f>
        <v>200</v>
      </c>
      <c r="U51" s="2"/>
      <c r="V51" s="61">
        <f>IFERROR((V$32/(V$15))*10^5,0)</f>
        <v>0</v>
      </c>
      <c r="W51" s="62"/>
      <c r="X51" s="62">
        <f>IFERROR((X$32/(X$15))*10^5,0)</f>
        <v>200</v>
      </c>
      <c r="Y51" s="63">
        <f>IFERROR((Y$32/(Y$15))*10^5,0)</f>
        <v>1111.1111111111111</v>
      </c>
      <c r="Z51" s="2"/>
      <c r="AA51" s="61">
        <f>IFERROR((AA$32/(AA$15))*10^5,0)</f>
        <v>116.27906976744185</v>
      </c>
      <c r="AB51" s="62"/>
      <c r="AC51" s="62">
        <f>IFERROR((AC$32/(AC$15))*10^5,0)</f>
        <v>112.12121212121212</v>
      </c>
      <c r="AD51" s="63">
        <f>IFERROR((AD$32/(AD$15))*10^5,0)</f>
        <v>384.08304498269894</v>
      </c>
      <c r="AE51" s="2"/>
      <c r="AF51" s="61">
        <f>IFERROR((AF$32/(AF$15))*10^5,0)</f>
        <v>0</v>
      </c>
      <c r="AG51" s="62"/>
      <c r="AH51" s="62">
        <f>IFERROR((AH$32/(AH$15))*10^5,0)</f>
        <v>400</v>
      </c>
      <c r="AI51" s="63">
        <f>IFERROR((AI$32/(AI$15))*10^5,0)</f>
        <v>500</v>
      </c>
      <c r="AJ51" s="2"/>
      <c r="AK51" s="61">
        <f>IFERROR((AK$32/(AK$15))*10^5,0)</f>
        <v>500</v>
      </c>
      <c r="AL51" s="62"/>
      <c r="AM51" s="62">
        <f>IFERROR((AM$32/(AM$15))*10^5,0)</f>
        <v>1000</v>
      </c>
      <c r="AN51" s="63">
        <f>IFERROR((AN$32/(AN$15))*10^5,0)</f>
        <v>300</v>
      </c>
      <c r="AO51" s="2"/>
      <c r="AP51" s="61">
        <f>IFERROR((AP$32/(AP$15))*10^5,0)</f>
        <v>33.333333333333336</v>
      </c>
      <c r="AQ51" s="62"/>
      <c r="AR51" s="62">
        <f>IFERROR((AR$32/(AR$15))*10^5,0)</f>
        <v>0</v>
      </c>
      <c r="AS51" s="63">
        <f>IFERROR((AS$32/(AS$15))*10^5,0)</f>
        <v>200</v>
      </c>
      <c r="AT51" s="2"/>
      <c r="AU51" s="61">
        <f>IFERROR((AU$32/(AU$15))*10^5,0)</f>
        <v>0</v>
      </c>
      <c r="AV51" s="62"/>
      <c r="AW51" s="62">
        <f>IFERROR((AW$32/(AW$15))*10^5,0)</f>
        <v>33.333333333333336</v>
      </c>
      <c r="AX51" s="63">
        <f>IFERROR((AX$32/(AX$15))*10^5,0)</f>
        <v>0</v>
      </c>
      <c r="AY51" s="2"/>
      <c r="AZ51" s="61">
        <f>IFERROR((AZ$32/(AZ$15))*10^5,0)</f>
        <v>200</v>
      </c>
      <c r="BA51" s="62"/>
      <c r="BB51" s="62">
        <f>IFERROR((BB$32/(BB$15))*10^5,0)</f>
        <v>200</v>
      </c>
      <c r="BC51" s="63">
        <f>IFERROR((BC$32/(BC$15))*10^5,0)</f>
        <v>0</v>
      </c>
      <c r="BD51" s="2"/>
      <c r="BE51" s="61">
        <f>IFERROR((BE$32/(BE$15))*10^5,0)</f>
        <v>60.869565217391298</v>
      </c>
      <c r="BF51" s="62"/>
      <c r="BG51" s="62">
        <f>IFERROR((BG$32/(BG$15))*10^5,0)</f>
        <v>169.23076923076923</v>
      </c>
      <c r="BH51" s="63">
        <f>IFERROR((BH$32/(BH$15))*10^5,0)</f>
        <v>243.47826086956525</v>
      </c>
      <c r="BI51" s="2"/>
      <c r="BJ51" s="61">
        <f>IFERROR((BJ$32/(BJ$15))*10^5,0)</f>
        <v>200</v>
      </c>
      <c r="BK51" s="62"/>
      <c r="BL51" s="62">
        <f>IFERROR((BL$32/(BL$15))*10^5,0)</f>
        <v>200</v>
      </c>
      <c r="BM51" s="63">
        <f>IFERROR((BM$32/(BM$15))*10^5,0)</f>
        <v>0</v>
      </c>
      <c r="BN51" s="2"/>
      <c r="BO51" s="61">
        <f>IFERROR((BO$32/(BO$15))*10^5,0)</f>
        <v>83.333333333333343</v>
      </c>
      <c r="BP51" s="62"/>
      <c r="BQ51" s="62">
        <f>IFERROR((BQ$32/(BQ$15))*10^5,0)</f>
        <v>250</v>
      </c>
      <c r="BR51" s="63">
        <f>IFERROR((BR$32/(BR$15))*10^5,0)</f>
        <v>12.5</v>
      </c>
      <c r="BS51" s="2"/>
      <c r="BT51" s="61">
        <f>IFERROR((BT$32/(BT$15))*10^5,0)</f>
        <v>181.81818181818181</v>
      </c>
      <c r="BU51" s="62"/>
      <c r="BV51" s="62">
        <f>IFERROR((BV$32/(BV$15))*10^5,0)</f>
        <v>200</v>
      </c>
      <c r="BW51" s="63">
        <f>IFERROR((BW$32/(BW$15))*10^5,0)</f>
        <v>200</v>
      </c>
      <c r="BX51" s="2"/>
      <c r="BY51" s="61">
        <f>IFERROR((BY$32/(BY$15))*10^5,0)</f>
        <v>200</v>
      </c>
      <c r="BZ51" s="62"/>
      <c r="CA51" s="62">
        <f>IFERROR((CA$32/(CA$15))*10^5,0)</f>
        <v>33.333333333333336</v>
      </c>
      <c r="CB51" s="63">
        <f>IFERROR((CB$32/(CB$15))*10^5,0)</f>
        <v>0</v>
      </c>
      <c r="CC51" s="2"/>
      <c r="CD51" s="61">
        <f>IFERROR((CD$32/(CD$15))*10^5,0)</f>
        <v>200</v>
      </c>
      <c r="CE51" s="62"/>
      <c r="CF51" s="62">
        <f>IFERROR((CF$32/(CF$15))*10^5,0)</f>
        <v>500</v>
      </c>
      <c r="CG51" s="63">
        <f>IFERROR((CG$32/(CG$15))*10^5,0)</f>
        <v>500</v>
      </c>
      <c r="CH51" s="2"/>
      <c r="CI51" s="61">
        <f>IFERROR((CI$32/(CI$15))*10^5,0)</f>
        <v>200</v>
      </c>
      <c r="CJ51" s="62"/>
      <c r="CK51" s="62">
        <f>IFERROR((CK$32/(CK$15))*10^5,0)</f>
        <v>200</v>
      </c>
      <c r="CL51" s="63">
        <f>IFERROR((CL$32/(CL$15))*10^5,0)</f>
        <v>0</v>
      </c>
      <c r="CM51" s="2"/>
      <c r="CN51" s="61">
        <f>IFERROR((CN$32/(CN$15))*10^5,0)</f>
        <v>83.333333333333343</v>
      </c>
      <c r="CO51" s="62"/>
      <c r="CP51" s="62">
        <f>IFERROR((CP$32/(CP$15))*10^5,0)</f>
        <v>250</v>
      </c>
      <c r="CQ51" s="63">
        <f>IFERROR((CQ$32/(CQ$15))*10^5,0)</f>
        <v>12.5</v>
      </c>
      <c r="CR51" s="2"/>
      <c r="CS51" s="61">
        <f>IFERROR((CS$32/(CS$15))*10^5,0)</f>
        <v>181.81818181818181</v>
      </c>
      <c r="CT51" s="62"/>
      <c r="CU51" s="62">
        <f>IFERROR((CU$32/(CU$15))*10^5,0)</f>
        <v>200</v>
      </c>
      <c r="CV51" s="63">
        <f>IFERROR((CV$32/(CV$15))*10^5,0)</f>
        <v>200</v>
      </c>
      <c r="CW51" s="2"/>
      <c r="CX51" s="61">
        <f>IFERROR((CX$32/(CX$15))*10^5,0)</f>
        <v>200</v>
      </c>
      <c r="CY51" s="62"/>
      <c r="CZ51" s="62">
        <f>IFERROR((CZ$32/(CZ$15))*10^5,0)</f>
        <v>500</v>
      </c>
      <c r="DA51" s="63">
        <f>IFERROR((DA$32/(DA$15))*10^5,0)</f>
        <v>500</v>
      </c>
      <c r="DB51" s="2"/>
      <c r="DC51" s="61">
        <f>IFERROR((DC$32/(DC$15))*10^5,0)</f>
        <v>100</v>
      </c>
      <c r="DD51" s="62"/>
      <c r="DE51" s="62">
        <f>IFERROR((DE$32/(DE$15))*10^5,0)</f>
        <v>80</v>
      </c>
      <c r="DF51" s="63">
        <f>IFERROR((DF$32/(DF$15))*10^5,0)</f>
        <v>800</v>
      </c>
      <c r="DG51" s="2"/>
      <c r="DH51" s="61">
        <f>IFERROR((DH$32/(DH$15))*10^5,0)</f>
        <v>200</v>
      </c>
      <c r="DI51" s="62"/>
      <c r="DJ51" s="62">
        <f>IFERROR((DJ$32/(DJ$15))*10^5,0)</f>
        <v>200</v>
      </c>
      <c r="DK51" s="63">
        <f>IFERROR((DK$32/(DK$15))*10^5,0)</f>
        <v>0</v>
      </c>
      <c r="DL51" s="2"/>
      <c r="DM51" s="61">
        <f>IFERROR((DM$32/(DM$15))*10^5,0)</f>
        <v>0</v>
      </c>
      <c r="DN51" s="62"/>
      <c r="DO51" s="62">
        <f>IFERROR((DO$32/(DO$15))*10^5,0)</f>
        <v>200</v>
      </c>
      <c r="DP51" s="63">
        <f>IFERROR((DP$32/(DP$15))*10^5,0)</f>
        <v>1111.1111111111111</v>
      </c>
      <c r="DQ51" s="2"/>
      <c r="DR51" s="61">
        <f>IFERROR((DR$32/(DR$15))*10^5,0)</f>
        <v>147.47474747474749</v>
      </c>
      <c r="DS51" s="62"/>
      <c r="DT51" s="62">
        <f>IFERROR((DT$32/(DT$15))*10^5,0)</f>
        <v>156.70103092783506</v>
      </c>
      <c r="DU51" s="63">
        <f>IFERROR((DU$32/(DU$15))*10^5,0)</f>
        <v>251.46198830409355</v>
      </c>
      <c r="DV51" s="2"/>
      <c r="DW51" s="61">
        <f>IFERROR((DW$32/(DW$15))*10^5,0)</f>
        <v>0</v>
      </c>
      <c r="DX51" s="62"/>
      <c r="DY51" s="62">
        <f>IFERROR((DY$32/(DY$15))*10^5,0)</f>
        <v>400</v>
      </c>
      <c r="DZ51" s="63">
        <f>IFERROR((DZ$32/(DZ$15))*10^5,0)</f>
        <v>500</v>
      </c>
      <c r="EA51" s="2"/>
      <c r="EB51" s="61">
        <f>IFERROR((EB$32/(EB$15))*10^5,0)</f>
        <v>500</v>
      </c>
      <c r="EC51" s="62"/>
      <c r="ED51" s="62">
        <f>IFERROR((ED$32/(ED$15))*10^5,0)</f>
        <v>1000</v>
      </c>
      <c r="EE51" s="63">
        <f>IFERROR((EE$32/(EE$15))*10^5,0)</f>
        <v>300</v>
      </c>
      <c r="EF51" s="2"/>
      <c r="EG51" s="61">
        <f>IFERROR((EG$32/(EG$15))*10^5,0)</f>
        <v>33.333333333333336</v>
      </c>
      <c r="EH51" s="62"/>
      <c r="EI51" s="62">
        <f>IFERROR((EI$32/(EI$15))*10^5,0)</f>
        <v>0</v>
      </c>
      <c r="EJ51" s="63">
        <f>IFERROR((EJ$32/(EJ$15))*10^5,0)</f>
        <v>200</v>
      </c>
      <c r="EK51" s="2"/>
      <c r="EL51" s="61">
        <f>IFERROR((EL$32/(EL$15))*10^5,0)</f>
        <v>181.81818181818181</v>
      </c>
      <c r="EM51" s="62"/>
      <c r="EN51" s="62">
        <f>IFERROR((EN$32/(EN$15))*10^5,0)</f>
        <v>200</v>
      </c>
      <c r="EO51" s="63">
        <f>IFERROR((EO$32/(EO$15))*10^5,0)</f>
        <v>200</v>
      </c>
      <c r="EP51" s="2"/>
      <c r="EQ51" s="61">
        <f>IFERROR((EQ$32/(EQ$15))*10^5,0)</f>
        <v>200</v>
      </c>
      <c r="ER51" s="62"/>
      <c r="ES51" s="62">
        <f>IFERROR((ES$32/(ES$15))*10^5,0)</f>
        <v>500</v>
      </c>
      <c r="ET51" s="63">
        <f>IFERROR((ET$32/(ET$15))*10^5,0)</f>
        <v>500</v>
      </c>
      <c r="EU51" s="2"/>
      <c r="EV51" s="61">
        <f>IFERROR((EV$32/(EV$15))*10^5,0)</f>
        <v>100</v>
      </c>
      <c r="EW51" s="62"/>
      <c r="EX51" s="62">
        <f>IFERROR((EX$32/(EX$15))*10^5,0)</f>
        <v>80</v>
      </c>
      <c r="EY51" s="63">
        <f>IFERROR((EY$32/(EY$15))*10^5,0)</f>
        <v>800</v>
      </c>
      <c r="EZ51" s="2"/>
      <c r="FA51" s="61">
        <f>IFERROR((FA$32/(FA$15))*10^5,0)</f>
        <v>135.84905660377359</v>
      </c>
      <c r="FB51" s="62"/>
      <c r="FC51" s="62">
        <f>IFERROR((FC$32/(FC$15))*10^5,0)</f>
        <v>140.00000000000003</v>
      </c>
      <c r="FD51" s="63">
        <f>IFERROR((FD$32/(FD$15))*10^5,0)</f>
        <v>477.41935483870964</v>
      </c>
      <c r="FE51" s="2"/>
      <c r="FF51" s="61">
        <f>IFERROR((FF$32/(FF$15))*10^5,0)</f>
        <v>200</v>
      </c>
      <c r="FG51" s="62"/>
      <c r="FH51" s="62">
        <f>IFERROR((FH$32/(FH$15))*10^5,0)</f>
        <v>500</v>
      </c>
      <c r="FI51" s="63">
        <f>IFERROR((FI$32/(FI$15))*10^5,0)</f>
        <v>500</v>
      </c>
      <c r="FJ51" s="2"/>
      <c r="FK51" s="61">
        <f>IFERROR((FK$32/(FK$15))*10^5,0)</f>
        <v>200</v>
      </c>
      <c r="FL51" s="62"/>
      <c r="FM51" s="62">
        <f>IFERROR((FM$32/(FM$15))*10^5,0)</f>
        <v>200</v>
      </c>
      <c r="FN51" s="63">
        <f>IFERROR((FN$32/(FN$15))*10^5,0)</f>
        <v>0</v>
      </c>
      <c r="FO51" s="2"/>
      <c r="FP51" s="61">
        <f>IFERROR((FP$32/(FP$15))*10^5,0)</f>
        <v>83.333333333333343</v>
      </c>
      <c r="FQ51" s="62"/>
      <c r="FR51" s="62">
        <f>IFERROR((FR$32/(FR$15))*10^5,0)</f>
        <v>250</v>
      </c>
      <c r="FS51" s="63">
        <f>IFERROR((FS$32/(FS$15))*10^5,0)</f>
        <v>12.5</v>
      </c>
      <c r="FT51" s="2"/>
      <c r="FU51" s="61">
        <f>IFERROR((FU$32/(FU$15))*10^5,0)</f>
        <v>181.81818181818181</v>
      </c>
      <c r="FV51" s="62"/>
      <c r="FW51" s="62">
        <f>IFERROR((FW$32/(FW$15))*10^5,0)</f>
        <v>200</v>
      </c>
      <c r="FX51" s="63">
        <f>IFERROR((FX$32/(FX$15))*10^5,0)</f>
        <v>200</v>
      </c>
      <c r="FY51" s="2"/>
      <c r="FZ51" s="61">
        <f>IFERROR((FZ$32/(FZ$15))*10^5,0)</f>
        <v>100</v>
      </c>
      <c r="GA51" s="62"/>
      <c r="GB51" s="62">
        <f>IFERROR((GB$32/(GB$15))*10^5,0)</f>
        <v>80</v>
      </c>
      <c r="GC51" s="63">
        <f>IFERROR((GC$32/(GC$15))*10^5,0)</f>
        <v>800</v>
      </c>
      <c r="GD51" s="2"/>
      <c r="GE51" s="61">
        <f>IFERROR((GE$32/(GE$15))*10^5,0)</f>
        <v>133.33333333333334</v>
      </c>
      <c r="GF51" s="62"/>
      <c r="GG51" s="62">
        <f>IFERROR((GG$32/(GG$15))*10^5,0)</f>
        <v>133.33333333333334</v>
      </c>
      <c r="GH51" s="63">
        <f>IFERROR((GH$32/(GH$15))*10^5,0)</f>
        <v>331.50684931506851</v>
      </c>
      <c r="GI51" s="2"/>
      <c r="GJ51" s="61">
        <f>IFERROR((GJ$32/(GJ$15))*10^5,0)</f>
        <v>0</v>
      </c>
      <c r="GK51" s="62"/>
      <c r="GL51" s="62">
        <f>IFERROR((GL$32/(GL$15))*10^5,0)</f>
        <v>200</v>
      </c>
      <c r="GM51" s="63">
        <f>IFERROR((GM$32/(GM$15))*10^5,0)</f>
        <v>1111.1111111111111</v>
      </c>
      <c r="GN51" s="2"/>
      <c r="GO51" s="61">
        <f>IFERROR((GO$32/(GO$15))*10^5,0)</f>
        <v>0</v>
      </c>
      <c r="GP51" s="62"/>
      <c r="GQ51" s="62">
        <f>IFERROR((GQ$32/(GQ$15))*10^5,0)</f>
        <v>0</v>
      </c>
      <c r="GR51" s="63">
        <f>IFERROR((GR$32/(GR$15))*10^5,0)</f>
        <v>0</v>
      </c>
      <c r="GS51" s="2"/>
      <c r="GT51" s="61">
        <f>IFERROR((GT$32/(GT$15))*10^5,0)</f>
        <v>200</v>
      </c>
      <c r="GU51" s="62"/>
      <c r="GV51" s="62">
        <f>IFERROR((GV$32/(GV$15))*10^5,0)</f>
        <v>200</v>
      </c>
      <c r="GW51" s="63">
        <f>IFERROR((GW$32/(GW$15))*10^5,0)</f>
        <v>0</v>
      </c>
      <c r="GX51" s="2"/>
      <c r="GY51" s="61">
        <f>IFERROR((GY$32/(GY$15))*10^5,0)</f>
        <v>83.333333333333343</v>
      </c>
      <c r="GZ51" s="62"/>
      <c r="HA51" s="62">
        <f>IFERROR((HA$32/(HA$15))*10^5,0)</f>
        <v>250</v>
      </c>
      <c r="HB51" s="63">
        <f>IFERROR((HB$32/(HB$15))*10^5,0)</f>
        <v>12.5</v>
      </c>
      <c r="HC51" s="2"/>
      <c r="HD51" s="61">
        <f>IFERROR((HD$32/(HD$15))*10^5,0)</f>
        <v>181.81818181818181</v>
      </c>
      <c r="HE51" s="62"/>
      <c r="HF51" s="62">
        <f>IFERROR((HF$32/(HF$15))*10^5,0)</f>
        <v>200</v>
      </c>
      <c r="HG51" s="63">
        <f>IFERROR((HG$32/(HG$15))*10^5,0)</f>
        <v>200</v>
      </c>
      <c r="HH51" s="2"/>
      <c r="HI51" s="61">
        <f>IFERROR((HI$32/(HI$15))*10^5,0)</f>
        <v>200</v>
      </c>
      <c r="HJ51" s="62"/>
      <c r="HK51" s="62">
        <f>IFERROR((HK$32/(HK$15))*10^5,0)</f>
        <v>33.333333333333336</v>
      </c>
      <c r="HL51" s="63">
        <f>IFERROR((HL$32/(HL$15))*10^5,0)</f>
        <v>0</v>
      </c>
      <c r="HM51" s="2"/>
      <c r="HN51" s="61">
        <f>IFERROR((HN$32/(HN$15))*10^5,0)</f>
        <v>200</v>
      </c>
      <c r="HO51" s="62"/>
      <c r="HP51" s="62">
        <f>IFERROR((HP$32/(HP$15))*10^5,0)</f>
        <v>500</v>
      </c>
      <c r="HQ51" s="63">
        <f>IFERROR((HQ$32/(HQ$15))*10^5,0)</f>
        <v>500</v>
      </c>
      <c r="HR51" s="2"/>
      <c r="HS51" s="61">
        <f>IFERROR((HS$32/(HS$15))*10^5,0)</f>
        <v>200</v>
      </c>
      <c r="HT51" s="62"/>
      <c r="HU51" s="62">
        <f>IFERROR((HU$32/(HU$15))*10^5,0)</f>
        <v>200</v>
      </c>
      <c r="HV51" s="63">
        <f>IFERROR((HV$32/(HV$15))*10^5,0)</f>
        <v>0</v>
      </c>
      <c r="HW51" s="2"/>
      <c r="HX51" s="61">
        <f>IFERROR((HX$32/(HX$15))*10^5,0)</f>
        <v>164.44444444444446</v>
      </c>
      <c r="HY51" s="62"/>
      <c r="HZ51" s="62">
        <f>IFERROR((HZ$32/(HZ$15))*10^5,0)</f>
        <v>214.28571428571431</v>
      </c>
      <c r="IA51" s="63">
        <f>IFERROR((IA$32/(IA$15))*10^5,0)</f>
        <v>159.87460815047021</v>
      </c>
      <c r="IB51" s="2"/>
      <c r="IC51" s="61">
        <f>IFERROR((IC$32/(IC$15))*10^5,0)</f>
        <v>0</v>
      </c>
      <c r="ID51" s="62"/>
      <c r="IE51" s="62">
        <f>IFERROR((IE$32/(IE$15))*10^5,0)</f>
        <v>0</v>
      </c>
      <c r="IF51" s="63">
        <f>IFERROR((IF$32/(IF$15))*10^5,0)</f>
        <v>0</v>
      </c>
      <c r="IG51" s="2"/>
      <c r="IH51" s="61">
        <f>IFERROR((IH$32/(IH$15))*10^5,0)</f>
        <v>200</v>
      </c>
      <c r="II51" s="62"/>
      <c r="IJ51" s="62">
        <f>IFERROR((IJ$32/(IJ$15))*10^5,0)</f>
        <v>200</v>
      </c>
      <c r="IK51" s="63">
        <f>IFERROR((IK$32/(IK$15))*10^5,0)</f>
        <v>0</v>
      </c>
      <c r="IL51" s="2"/>
      <c r="IM51" s="61">
        <f>IFERROR((IM$32/(IM$15))*10^5,0)</f>
        <v>83.333333333333343</v>
      </c>
      <c r="IN51" s="62"/>
      <c r="IO51" s="62">
        <f>IFERROR((IO$32/(IO$15))*10^5,0)</f>
        <v>250</v>
      </c>
      <c r="IP51" s="63">
        <f>IFERROR((IP$32/(IP$15))*10^5,0)</f>
        <v>12.5</v>
      </c>
      <c r="IQ51" s="2"/>
      <c r="IR51" s="61">
        <f>IFERROR((IR$32/(IR$15))*10^5,0)</f>
        <v>181.81818181818181</v>
      </c>
      <c r="IS51" s="62"/>
      <c r="IT51" s="62">
        <f>IFERROR((IT$32/(IT$15))*10^5,0)</f>
        <v>200</v>
      </c>
      <c r="IU51" s="63">
        <f>IFERROR((IU$32/(IU$15))*10^5,0)</f>
        <v>200</v>
      </c>
      <c r="IV51" s="2"/>
      <c r="IW51" s="61">
        <f>IFERROR((IW$32/(IW$15))*10^5,0)</f>
        <v>200</v>
      </c>
      <c r="IX51" s="62"/>
      <c r="IY51" s="62">
        <f>IFERROR((IY$32/(IY$15))*10^5,0)</f>
        <v>33.333333333333336</v>
      </c>
      <c r="IZ51" s="63">
        <f>IFERROR((IZ$32/(IZ$15))*10^5,0)</f>
        <v>0</v>
      </c>
      <c r="JA51" s="2"/>
      <c r="JB51" s="61">
        <f>IFERROR((JB$32/(JB$15))*10^5,0)</f>
        <v>200</v>
      </c>
      <c r="JC51" s="62"/>
      <c r="JD51" s="62">
        <f>IFERROR((JD$32/(JD$15))*10^5,0)</f>
        <v>500</v>
      </c>
      <c r="JE51" s="63">
        <f>IFERROR((JE$32/(JE$15))*10^5,0)</f>
        <v>500</v>
      </c>
      <c r="JF51" s="2"/>
      <c r="JG51" s="61">
        <f>IFERROR((JG$32/(JG$15))*10^5,0)</f>
        <v>200</v>
      </c>
      <c r="JH51" s="62"/>
      <c r="JI51" s="62">
        <f>IFERROR((JI$32/(JI$15))*10^5,0)</f>
        <v>200</v>
      </c>
      <c r="JJ51" s="63">
        <f>IFERROR((JJ$32/(JJ$15))*10^5,0)</f>
        <v>0</v>
      </c>
      <c r="JK51" s="2"/>
      <c r="JL51" s="61">
        <f>IFERROR((JL$32/(JL$15))*10^5,0)</f>
        <v>83.333333333333343</v>
      </c>
      <c r="JM51" s="62"/>
      <c r="JN51" s="62">
        <f>IFERROR((JN$32/(JN$15))*10^5,0)</f>
        <v>250</v>
      </c>
      <c r="JO51" s="63">
        <f>IFERROR((JO$32/(JO$15))*10^5,0)</f>
        <v>12.5</v>
      </c>
      <c r="JP51" s="2"/>
      <c r="JQ51" s="61">
        <f>IFERROR((JQ$32/(JQ$15))*10^5,0)</f>
        <v>147.36842105263159</v>
      </c>
      <c r="JR51" s="62"/>
      <c r="JS51" s="62">
        <f>IFERROR((JS$32/(JS$15))*10^5,0)</f>
        <v>220</v>
      </c>
      <c r="JT51" s="63">
        <f>IFERROR((JT$32/(JT$15))*10^5,0)</f>
        <v>107.69230769230766</v>
      </c>
      <c r="JU51" s="2"/>
      <c r="JV51" s="61">
        <f>IFERROR((JV$32/(JV$15))*10^5,0)</f>
        <v>200</v>
      </c>
      <c r="JW51" s="62"/>
      <c r="JX51" s="62">
        <f>IFERROR((JX$32/(JX$15))*10^5,0)</f>
        <v>0</v>
      </c>
      <c r="JY51" s="63">
        <f>IFERROR((JY$32/(JY$15))*10^5,0)</f>
        <v>0</v>
      </c>
      <c r="JZ51" s="2"/>
      <c r="KA51" s="61">
        <f>IFERROR((KA$32/(KA$15))*10^5,0)</f>
        <v>0</v>
      </c>
      <c r="KB51" s="62"/>
      <c r="KC51" s="62">
        <f>IFERROR((KC$32/(KC$15))*10^5,0)</f>
        <v>400</v>
      </c>
      <c r="KD51" s="63">
        <f>IFERROR((KD$32/(KD$15))*10^5,0)</f>
        <v>500</v>
      </c>
      <c r="KE51" s="2"/>
      <c r="KF51" s="61">
        <f>IFERROR((KF$32/(KF$15))*10^5,0)</f>
        <v>181.81818181818181</v>
      </c>
      <c r="KG51" s="62"/>
      <c r="KH51" s="62">
        <f>IFERROR((KH$32/(KH$15))*10^5,0)</f>
        <v>200</v>
      </c>
      <c r="KI51" s="63">
        <f>IFERROR((KI$32/(KI$15))*10^5,0)</f>
        <v>200</v>
      </c>
      <c r="KJ51" s="2"/>
      <c r="KK51" s="61">
        <f>IFERROR((KK$32/(KK$15))*10^5,0)</f>
        <v>200</v>
      </c>
      <c r="KL51" s="62"/>
      <c r="KM51" s="62">
        <f>IFERROR((KM$32/(KM$15))*10^5,0)</f>
        <v>200</v>
      </c>
      <c r="KN51" s="63">
        <f>IFERROR((KN$32/(KN$15))*10^5,0)</f>
        <v>0</v>
      </c>
      <c r="KO51" s="2"/>
      <c r="KP51" s="61">
        <f>IFERROR((KP$32/(KP$15))*10^5,0)</f>
        <v>141.17647058823533</v>
      </c>
      <c r="KQ51" s="62"/>
      <c r="KR51" s="62">
        <f>IFERROR((KR$32/(KR$15))*10^5,0)</f>
        <v>214.28571428571431</v>
      </c>
      <c r="KS51" s="63">
        <f>IFERROR((KS$32/(KS$15))*10^5,0)</f>
        <v>209.42408376963354</v>
      </c>
      <c r="KT51" s="2"/>
      <c r="KU51" s="61">
        <f>IFERROR((KU$32/(KU$15))*10^5,0)</f>
        <v>137.08439897698207</v>
      </c>
      <c r="KV51" s="62"/>
      <c r="KW51" s="62">
        <f>IFERROR((KW$32/(KW$15))*10^5,0)</f>
        <v>153.48837209302326</v>
      </c>
      <c r="KX51" s="63">
        <f>IFERROR((KX$32/(KX$15))*10^5,0)</f>
        <v>267.74314682688697</v>
      </c>
    </row>
    <row r="52" spans="6:310" ht="15.75" x14ac:dyDescent="0.25">
      <c r="F52" s="64" t="s">
        <v>161</v>
      </c>
      <c r="G52" s="65">
        <f>IFERROR(((G$32+G$33)/(G17)*10^5),0)</f>
        <v>55.555555555555557</v>
      </c>
      <c r="H52" s="66"/>
      <c r="I52" s="67">
        <f>IFERROR(((I$32+I$33)/(I17)*10^5),0)</f>
        <v>58.823529411764703</v>
      </c>
      <c r="J52" s="68">
        <f>IFERROR(((J$32+J$33)/(J17)*10^5),0)</f>
        <v>19.444444444444443</v>
      </c>
      <c r="K52" s="2"/>
      <c r="L52" s="69">
        <f>IFERROR(((L$32+L$33)/(L17)*10^5),0)</f>
        <v>157.14285714285714</v>
      </c>
      <c r="M52" s="70"/>
      <c r="N52" s="71">
        <f>IFERROR(((N$32+N$33)/(N17)*10^5),0)</f>
        <v>184.61538461538461</v>
      </c>
      <c r="O52" s="72">
        <f>IFERROR(((O$32+O$33)/(O17)*10^5),0)</f>
        <v>215.38461538461539</v>
      </c>
      <c r="P52" s="2"/>
      <c r="Q52" s="69">
        <f>IFERROR(((Q$32+Q$33)/(Q17)*10^5),0)</f>
        <v>218.18181818181819</v>
      </c>
      <c r="R52" s="70"/>
      <c r="S52" s="71">
        <f>IFERROR(((S$32+S$33)/(S17)*10^5),0)</f>
        <v>172.41379310344828</v>
      </c>
      <c r="T52" s="72">
        <f>IFERROR(((T$32+T$33)/(T17)*10^5),0)</f>
        <v>239.99999999999997</v>
      </c>
      <c r="U52" s="2"/>
      <c r="V52" s="69">
        <f>IFERROR(((V$32+V$33)/(V17)*10^5),0)</f>
        <v>285.71428571428572</v>
      </c>
      <c r="W52" s="70"/>
      <c r="X52" s="71">
        <f>IFERROR(((X$32+X$33)/(X17)*10^5),0)</f>
        <v>258.06451612903226</v>
      </c>
      <c r="Y52" s="72">
        <f>IFERROR(((Y$32+Y$33)/(Y17)*10^5),0)</f>
        <v>267.59167492566894</v>
      </c>
      <c r="Z52" s="2"/>
      <c r="AA52" s="69">
        <f>IFERROR(((AA$32+AA$33)/(AA17)*10^5),0)</f>
        <v>186.04651162790699</v>
      </c>
      <c r="AB52" s="70"/>
      <c r="AC52" s="71">
        <f>IFERROR(((AC$32+AC$33)/(AC17)*10^5),0)</f>
        <v>183.09859154929578</v>
      </c>
      <c r="AD52" s="72">
        <f>IFERROR(((AD$32+AD$33)/(AD17)*10^5),0)</f>
        <v>213.63206058693595</v>
      </c>
      <c r="AE52" s="2"/>
      <c r="AF52" s="69">
        <f>IFERROR(((AF$32+AF$33)/(AF17)*10^5),0)</f>
        <v>50</v>
      </c>
      <c r="AG52" s="70"/>
      <c r="AH52" s="71">
        <f>IFERROR(((AH$32+AH$33)/(AH17)*10^5),0)</f>
        <v>45.454545454545453</v>
      </c>
      <c r="AI52" s="72">
        <f>IFERROR(((AI$32+AI$33)/(AI17)*10^5),0)</f>
        <v>115.3846153846154</v>
      </c>
      <c r="AJ52" s="2"/>
      <c r="AK52" s="69">
        <f>IFERROR(((AK$32+AK$33)/(AK17)*10^5),0)</f>
        <v>93.75</v>
      </c>
      <c r="AL52" s="70"/>
      <c r="AM52" s="71">
        <f>IFERROR(((AM$32+AM$33)/(AM17)*10^5),0)</f>
        <v>28.571428571428573</v>
      </c>
      <c r="AN52" s="72">
        <f>IFERROR(((AN$32+AN$33)/(AN17)*10^5),0)</f>
        <v>44.999999999999993</v>
      </c>
      <c r="AO52" s="2"/>
      <c r="AP52" s="69">
        <f>IFERROR(((AP$32+AP$33)/(AP17)*10^5),0)</f>
        <v>256.24999999999994</v>
      </c>
      <c r="AQ52" s="70"/>
      <c r="AR52" s="71">
        <f>IFERROR(((AR$32+AR$33)/(AR17)*10^5),0)</f>
        <v>80</v>
      </c>
      <c r="AS52" s="72">
        <f>IFERROR(((AS$32+AS$33)/(AS17)*10^5),0)</f>
        <v>171.42857142857142</v>
      </c>
      <c r="AT52" s="2"/>
      <c r="AU52" s="69">
        <f>IFERROR(((AU$32+AU$33)/(AU17)*10^5),0)</f>
        <v>0</v>
      </c>
      <c r="AV52" s="70"/>
      <c r="AW52" s="71">
        <f>IFERROR(((AW$32+AW$33)/(AW17)*10^5),0)</f>
        <v>58.823529411764703</v>
      </c>
      <c r="AX52" s="72">
        <f>IFERROR(((AX$32+AX$33)/(AX17)*10^5),0)</f>
        <v>0</v>
      </c>
      <c r="AY52" s="2"/>
      <c r="AZ52" s="69">
        <f>IFERROR(((AZ$32+AZ$33)/(AZ17)*10^5),0)</f>
        <v>485.71428571428567</v>
      </c>
      <c r="BA52" s="70"/>
      <c r="BB52" s="71">
        <f>IFERROR(((BB$32+BB$33)/(BB17)*10^5),0)</f>
        <v>400</v>
      </c>
      <c r="BC52" s="72">
        <f>IFERROR(((BC$32+BC$33)/(BC17)*10^5),0)</f>
        <v>137.93103448275861</v>
      </c>
      <c r="BD52" s="2"/>
      <c r="BE52" s="69">
        <f>IFERROR(((BE$32+BE$33)/(BE17)*10^5),0)</f>
        <v>144.51612903225805</v>
      </c>
      <c r="BF52" s="70"/>
      <c r="BG52" s="71">
        <f>IFERROR(((BG$32+BG$33)/(BG17)*10^5),0)</f>
        <v>102.94117647058825</v>
      </c>
      <c r="BH52" s="72">
        <f>IFERROR(((BH$32+BH$33)/(BH17)*10^5),0)</f>
        <v>110.82251082251084</v>
      </c>
      <c r="BI52" s="2"/>
      <c r="BJ52" s="69">
        <f>IFERROR(((BJ$32+BJ$33)/(BJ17)*10^5),0)</f>
        <v>485.71428571428567</v>
      </c>
      <c r="BK52" s="70"/>
      <c r="BL52" s="71">
        <f>IFERROR(((BL$32+BL$33)/(BL17)*10^5),0)</f>
        <v>400</v>
      </c>
      <c r="BM52" s="72">
        <f>IFERROR(((BM$32+BM$33)/(BM17)*10^5),0)</f>
        <v>137.93103448275861</v>
      </c>
      <c r="BN52" s="2"/>
      <c r="BO52" s="69">
        <f>IFERROR(((BO$32+BO$33)/(BO17)*10^5),0)</f>
        <v>55.555555555555557</v>
      </c>
      <c r="BP52" s="70"/>
      <c r="BQ52" s="71">
        <f>IFERROR(((BQ$32+BQ$33)/(BQ17)*10^5),0)</f>
        <v>58.823529411764703</v>
      </c>
      <c r="BR52" s="72">
        <f>IFERROR(((BR$32+BR$33)/(BR17)*10^5),0)</f>
        <v>19.444444444444443</v>
      </c>
      <c r="BS52" s="2"/>
      <c r="BT52" s="69">
        <f>IFERROR(((BT$32+BT$33)/(BT17)*10^5),0)</f>
        <v>218.18181818181819</v>
      </c>
      <c r="BU52" s="70"/>
      <c r="BV52" s="71">
        <f>IFERROR(((BV$32+BV$33)/(BV17)*10^5),0)</f>
        <v>172.41379310344828</v>
      </c>
      <c r="BW52" s="72">
        <f>IFERROR(((BW$32+BW$33)/(BW17)*10^5),0)</f>
        <v>239.99999999999997</v>
      </c>
      <c r="BX52" s="2"/>
      <c r="BY52" s="69">
        <f>IFERROR(((BY$32+BY$33)/(BY17)*10^5),0)</f>
        <v>40</v>
      </c>
      <c r="BZ52" s="70"/>
      <c r="CA52" s="71">
        <f>IFERROR(((CA$32+CA$33)/(CA17)*10^5),0)</f>
        <v>58.823529411764703</v>
      </c>
      <c r="CB52" s="72">
        <f>IFERROR(((CB$32+CB$33)/(CB17)*10^5),0)</f>
        <v>0</v>
      </c>
      <c r="CC52" s="2"/>
      <c r="CD52" s="69">
        <f>IFERROR(((CD$32+CD$33)/(CD17)*10^5),0)</f>
        <v>294.11764705882354</v>
      </c>
      <c r="CE52" s="70"/>
      <c r="CF52" s="71">
        <f>IFERROR(((CF$32+CF$33)/(CF17)*10^5),0)</f>
        <v>384.61538461538464</v>
      </c>
      <c r="CG52" s="72">
        <f>IFERROR(((CG$32+CG$33)/(CG17)*10^5),0)</f>
        <v>242.42424242424244</v>
      </c>
      <c r="CH52" s="2"/>
      <c r="CI52" s="69">
        <f>IFERROR(((CI$32+CI$33)/(CI17)*10^5),0)</f>
        <v>485.71428571428567</v>
      </c>
      <c r="CJ52" s="70"/>
      <c r="CK52" s="71">
        <f>IFERROR(((CK$32+CK$33)/(CK17)*10^5),0)</f>
        <v>400</v>
      </c>
      <c r="CL52" s="72">
        <f>IFERROR(((CL$32+CL$33)/(CL17)*10^5),0)</f>
        <v>137.93103448275861</v>
      </c>
      <c r="CM52" s="2"/>
      <c r="CN52" s="69">
        <f>IFERROR(((CN$32+CN$33)/(CN17)*10^5),0)</f>
        <v>55.555555555555557</v>
      </c>
      <c r="CO52" s="70"/>
      <c r="CP52" s="71">
        <f>IFERROR(((CP$32+CP$33)/(CP17)*10^5),0)</f>
        <v>58.823529411764703</v>
      </c>
      <c r="CQ52" s="72">
        <f>IFERROR(((CQ$32+CQ$33)/(CQ17)*10^5),0)</f>
        <v>19.444444444444443</v>
      </c>
      <c r="CR52" s="2"/>
      <c r="CS52" s="69">
        <f>IFERROR(((CS$32+CS$33)/(CS17)*10^5),0)</f>
        <v>218.18181818181819</v>
      </c>
      <c r="CT52" s="70"/>
      <c r="CU52" s="71">
        <f>IFERROR(((CU$32+CU$33)/(CU17)*10^5),0)</f>
        <v>172.41379310344828</v>
      </c>
      <c r="CV52" s="72">
        <f>IFERROR(((CV$32+CV$33)/(CV17)*10^5),0)</f>
        <v>239.99999999999997</v>
      </c>
      <c r="CW52" s="2"/>
      <c r="CX52" s="69">
        <f>IFERROR(((CX$32+CX$33)/(CX17)*10^5),0)</f>
        <v>294.11764705882354</v>
      </c>
      <c r="CY52" s="70"/>
      <c r="CZ52" s="71">
        <f>IFERROR(((CZ$32+CZ$33)/(CZ17)*10^5),0)</f>
        <v>384.61538461538464</v>
      </c>
      <c r="DA52" s="72">
        <f>IFERROR(((DA$32+DA$33)/(DA17)*10^5),0)</f>
        <v>242.42424242424244</v>
      </c>
      <c r="DB52" s="2"/>
      <c r="DC52" s="69">
        <f>IFERROR(((DC$32+DC$33)/(DC17)*10^5),0)</f>
        <v>157.14285714285714</v>
      </c>
      <c r="DD52" s="70"/>
      <c r="DE52" s="71">
        <f>IFERROR(((DE$32+DE$33)/(DE17)*10^5),0)</f>
        <v>184.61538461538461</v>
      </c>
      <c r="DF52" s="72">
        <f>IFERROR(((DF$32+DF$33)/(DF17)*10^5),0)</f>
        <v>215.38461538461539</v>
      </c>
      <c r="DG52" s="2"/>
      <c r="DH52" s="69">
        <f>IFERROR(((DH$32+DH$33)/(DH17)*10^5),0)</f>
        <v>485.71428571428567</v>
      </c>
      <c r="DI52" s="70"/>
      <c r="DJ52" s="71">
        <f>IFERROR(((DJ$32+DJ$33)/(DJ17)*10^5),0)</f>
        <v>400</v>
      </c>
      <c r="DK52" s="72">
        <f>IFERROR(((DK$32+DK$33)/(DK17)*10^5),0)</f>
        <v>137.93103448275861</v>
      </c>
      <c r="DL52" s="2"/>
      <c r="DM52" s="69">
        <f>IFERROR(((DM$32+DM$33)/(DM17)*10^5),0)</f>
        <v>285.71428571428572</v>
      </c>
      <c r="DN52" s="70"/>
      <c r="DO52" s="71">
        <f>IFERROR(((DO$32+DO$33)/(DO17)*10^5),0)</f>
        <v>258.06451612903226</v>
      </c>
      <c r="DP52" s="72">
        <f>IFERROR(((DP$32+DP$33)/(DP17)*10^5),0)</f>
        <v>267.59167492566894</v>
      </c>
      <c r="DQ52" s="2"/>
      <c r="DR52" s="69">
        <f>IFERROR(((DR$32+DR$33)/(DR17)*10^5),0)</f>
        <v>213.9616055846422</v>
      </c>
      <c r="DS52" s="70"/>
      <c r="DT52" s="71">
        <f>IFERROR(((DT$32+DT$33)/(DT17)*10^5),0)</f>
        <v>210.72796934865897</v>
      </c>
      <c r="DU52" s="72">
        <f>IFERROR(((DU$32+DU$33)/(DU17)*10^5),0)</f>
        <v>199.84387197501951</v>
      </c>
      <c r="DV52" s="2"/>
      <c r="DW52" s="69">
        <f>IFERROR(((DW$32+DW$33)/(DW17)*10^5),0)</f>
        <v>50</v>
      </c>
      <c r="DX52" s="70"/>
      <c r="DY52" s="71">
        <f>IFERROR(((DY$32+DY$33)/(DY17)*10^5),0)</f>
        <v>45.454545454545453</v>
      </c>
      <c r="DZ52" s="72">
        <f>IFERROR(((DZ$32+DZ$33)/(DZ17)*10^5),0)</f>
        <v>115.3846153846154</v>
      </c>
      <c r="EA52" s="2"/>
      <c r="EB52" s="69">
        <f>IFERROR(((EB$32+EB$33)/(EB17)*10^5),0)</f>
        <v>93.75</v>
      </c>
      <c r="EC52" s="70"/>
      <c r="ED52" s="71">
        <f>IFERROR(((ED$32+ED$33)/(ED17)*10^5),0)</f>
        <v>28.571428571428573</v>
      </c>
      <c r="EE52" s="72">
        <f>IFERROR(((EE$32+EE$33)/(EE17)*10^5),0)</f>
        <v>44.999999999999993</v>
      </c>
      <c r="EF52" s="2"/>
      <c r="EG52" s="69">
        <f>IFERROR(((EG$32+EG$33)/(EG17)*10^5),0)</f>
        <v>256.24999999999994</v>
      </c>
      <c r="EH52" s="70"/>
      <c r="EI52" s="71">
        <f>IFERROR(((EI$32+EI$33)/(EI17)*10^5),0)</f>
        <v>80</v>
      </c>
      <c r="EJ52" s="72">
        <f>IFERROR(((EJ$32+EJ$33)/(EJ17)*10^5),0)</f>
        <v>171.42857142857142</v>
      </c>
      <c r="EK52" s="2"/>
      <c r="EL52" s="69">
        <f>IFERROR(((EL$32+EL$33)/(EL17)*10^5),0)</f>
        <v>218.18181818181819</v>
      </c>
      <c r="EM52" s="70"/>
      <c r="EN52" s="71">
        <f>IFERROR(((EN$32+EN$33)/(EN17)*10^5),0)</f>
        <v>172.41379310344828</v>
      </c>
      <c r="EO52" s="72">
        <f>IFERROR(((EO$32+EO$33)/(EO17)*10^5),0)</f>
        <v>239.99999999999997</v>
      </c>
      <c r="EP52" s="2"/>
      <c r="EQ52" s="69">
        <f>IFERROR(((EQ$32+EQ$33)/(EQ17)*10^5),0)</f>
        <v>294.11764705882354</v>
      </c>
      <c r="ER52" s="70"/>
      <c r="ES52" s="71">
        <f>IFERROR(((ES$32+ES$33)/(ES17)*10^5),0)</f>
        <v>384.61538461538464</v>
      </c>
      <c r="ET52" s="72">
        <f>IFERROR(((ET$32+ET$33)/(ET17)*10^5),0)</f>
        <v>242.42424242424244</v>
      </c>
      <c r="EU52" s="2"/>
      <c r="EV52" s="69">
        <f>IFERROR(((EV$32+EV$33)/(EV17)*10^5),0)</f>
        <v>157.14285714285714</v>
      </c>
      <c r="EW52" s="70"/>
      <c r="EX52" s="71">
        <f>IFERROR(((EX$32+EX$33)/(EX17)*10^5),0)</f>
        <v>184.61538461538461</v>
      </c>
      <c r="EY52" s="72">
        <f>IFERROR(((EY$32+EY$33)/(EY17)*10^5),0)</f>
        <v>215.38461538461539</v>
      </c>
      <c r="EZ52" s="2"/>
      <c r="FA52" s="69">
        <f>IFERROR(((FA$32+FA$33)/(FA17)*10^5),0)</f>
        <v>179.5527156549521</v>
      </c>
      <c r="FB52" s="70"/>
      <c r="FC52" s="71">
        <f>IFERROR(((FC$32+FC$33)/(FC17)*10^5),0)</f>
        <v>162.16216216216216</v>
      </c>
      <c r="FD52" s="72">
        <f>IFERROR(((FD$32+FD$33)/(FD17)*10^5),0)</f>
        <v>187.26114649681526</v>
      </c>
      <c r="FE52" s="2"/>
      <c r="FF52" s="69">
        <f>IFERROR(((FF$32+FF$33)/(FF17)*10^5),0)</f>
        <v>294.11764705882354</v>
      </c>
      <c r="FG52" s="70"/>
      <c r="FH52" s="71">
        <f>IFERROR(((FH$32+FH$33)/(FH17)*10^5),0)</f>
        <v>384.61538461538464</v>
      </c>
      <c r="FI52" s="72">
        <f>IFERROR(((FI$32+FI$33)/(FI17)*10^5),0)</f>
        <v>242.42424242424244</v>
      </c>
      <c r="FJ52" s="2"/>
      <c r="FK52" s="69">
        <f>IFERROR(((FK$32+FK$33)/(FK17)*10^5),0)</f>
        <v>485.71428571428567</v>
      </c>
      <c r="FL52" s="70"/>
      <c r="FM52" s="71">
        <f>IFERROR(((FM$32+FM$33)/(FM17)*10^5),0)</f>
        <v>400</v>
      </c>
      <c r="FN52" s="72">
        <f>IFERROR(((FN$32+FN$33)/(FN17)*10^5),0)</f>
        <v>137.93103448275861</v>
      </c>
      <c r="FO52" s="2"/>
      <c r="FP52" s="69">
        <f>IFERROR(((FP$32+FP$33)/(FP17)*10^5),0)</f>
        <v>55.555555555555557</v>
      </c>
      <c r="FQ52" s="70"/>
      <c r="FR52" s="71">
        <f>IFERROR(((FR$32+FR$33)/(FR17)*10^5),0)</f>
        <v>58.823529411764703</v>
      </c>
      <c r="FS52" s="72">
        <f>IFERROR(((FS$32+FS$33)/(FS17)*10^5),0)</f>
        <v>19.444444444444443</v>
      </c>
      <c r="FT52" s="2"/>
      <c r="FU52" s="69">
        <f>IFERROR(((FU$32+FU$33)/(FU17)*10^5),0)</f>
        <v>218.18181818181819</v>
      </c>
      <c r="FV52" s="70"/>
      <c r="FW52" s="71">
        <f>IFERROR(((FW$32+FW$33)/(FW17)*10^5),0)</f>
        <v>172.41379310344828</v>
      </c>
      <c r="FX52" s="72">
        <f>IFERROR(((FX$32+FX$33)/(FX17)*10^5),0)</f>
        <v>239.99999999999997</v>
      </c>
      <c r="FY52" s="2"/>
      <c r="FZ52" s="69">
        <f>IFERROR(((FZ$32+FZ$33)/(FZ17)*10^5),0)</f>
        <v>157.14285714285714</v>
      </c>
      <c r="GA52" s="70"/>
      <c r="GB52" s="71">
        <f>IFERROR(((GB$32+GB$33)/(GB17)*10^5),0)</f>
        <v>184.61538461538461</v>
      </c>
      <c r="GC52" s="72">
        <f>IFERROR(((GC$32+GC$33)/(GC17)*10^5),0)</f>
        <v>215.38461538461539</v>
      </c>
      <c r="GD52" s="2"/>
      <c r="GE52" s="69">
        <f>IFERROR(((GE$32+GE$33)/(GE17)*10^5),0)</f>
        <v>196.50349650349651</v>
      </c>
      <c r="GF52" s="70"/>
      <c r="GG52" s="71">
        <f>IFERROR(((GG$32+GG$33)/(GG17)*10^5),0)</f>
        <v>201.49253731343285</v>
      </c>
      <c r="GH52" s="72">
        <f>IFERROR(((GH$32+GH$33)/(GH17)*10^5),0)</f>
        <v>192.40986717267555</v>
      </c>
      <c r="GI52" s="2"/>
      <c r="GJ52" s="69">
        <f>IFERROR(((GJ$32+GJ$33)/(GJ17)*10^5),0)</f>
        <v>285.71428571428572</v>
      </c>
      <c r="GK52" s="70"/>
      <c r="GL52" s="71">
        <f>IFERROR(((GL$32+GL$33)/(GL17)*10^5),0)</f>
        <v>258.06451612903226</v>
      </c>
      <c r="GM52" s="72">
        <f>IFERROR(((GM$32+GM$33)/(GM17)*10^5),0)</f>
        <v>267.59167492566894</v>
      </c>
      <c r="GN52" s="2"/>
      <c r="GO52" s="69">
        <f>IFERROR(((GO$32+GO$33)/(GO17)*10^5),0)</f>
        <v>0</v>
      </c>
      <c r="GP52" s="70"/>
      <c r="GQ52" s="71">
        <f>IFERROR(((GQ$32+GQ$33)/(GQ17)*10^5),0)</f>
        <v>0</v>
      </c>
      <c r="GR52" s="72">
        <f>IFERROR(((GR$32+GR$33)/(GR17)*10^5),0)</f>
        <v>0</v>
      </c>
      <c r="GS52" s="2"/>
      <c r="GT52" s="69">
        <f>IFERROR(((GT$32+GT$33)/(GT17)*10^5),0)</f>
        <v>485.71428571428567</v>
      </c>
      <c r="GU52" s="70"/>
      <c r="GV52" s="71">
        <f>IFERROR(((GV$32+GV$33)/(GV17)*10^5),0)</f>
        <v>400</v>
      </c>
      <c r="GW52" s="72">
        <f>IFERROR(((GW$32+GW$33)/(GW17)*10^5),0)</f>
        <v>137.93103448275861</v>
      </c>
      <c r="GX52" s="2"/>
      <c r="GY52" s="69">
        <f>IFERROR(((GY$32+GY$33)/(GY17)*10^5),0)</f>
        <v>55.555555555555557</v>
      </c>
      <c r="GZ52" s="70"/>
      <c r="HA52" s="71">
        <f>IFERROR(((HA$32+HA$33)/(HA17)*10^5),0)</f>
        <v>58.823529411764703</v>
      </c>
      <c r="HB52" s="72">
        <f>IFERROR(((HB$32+HB$33)/(HB17)*10^5),0)</f>
        <v>19.444444444444443</v>
      </c>
      <c r="HC52" s="2"/>
      <c r="HD52" s="69">
        <f>IFERROR(((HD$32+HD$33)/(HD17)*10^5),0)</f>
        <v>218.18181818181819</v>
      </c>
      <c r="HE52" s="70"/>
      <c r="HF52" s="71">
        <f>IFERROR(((HF$32+HF$33)/(HF17)*10^5),0)</f>
        <v>172.41379310344828</v>
      </c>
      <c r="HG52" s="72">
        <f>IFERROR(((HG$32+HG$33)/(HG17)*10^5),0)</f>
        <v>239.99999999999997</v>
      </c>
      <c r="HH52" s="2"/>
      <c r="HI52" s="69">
        <f>IFERROR(((HI$32+HI$33)/(HI17)*10^5),0)</f>
        <v>40</v>
      </c>
      <c r="HJ52" s="70"/>
      <c r="HK52" s="71">
        <f>IFERROR(((HK$32+HK$33)/(HK17)*10^5),0)</f>
        <v>58.823529411764703</v>
      </c>
      <c r="HL52" s="72">
        <f>IFERROR(((HL$32+HL$33)/(HL17)*10^5),0)</f>
        <v>0</v>
      </c>
      <c r="HM52" s="2"/>
      <c r="HN52" s="69">
        <f>IFERROR(((HN$32+HN$33)/(HN17)*10^5),0)</f>
        <v>294.11764705882354</v>
      </c>
      <c r="HO52" s="70"/>
      <c r="HP52" s="71">
        <f>IFERROR(((HP$32+HP$33)/(HP17)*10^5),0)</f>
        <v>384.61538461538464</v>
      </c>
      <c r="HQ52" s="72">
        <f>IFERROR(((HQ$32+HQ$33)/(HQ17)*10^5),0)</f>
        <v>242.42424242424244</v>
      </c>
      <c r="HR52" s="2"/>
      <c r="HS52" s="69">
        <f>IFERROR(((HS$32+HS$33)/(HS17)*10^5),0)</f>
        <v>485.71428571428567</v>
      </c>
      <c r="HT52" s="70"/>
      <c r="HU52" s="71">
        <f>IFERROR(((HU$32+HU$33)/(HU17)*10^5),0)</f>
        <v>400</v>
      </c>
      <c r="HV52" s="72">
        <f>IFERROR(((HV$32+HV$33)/(HV17)*10^5),0)</f>
        <v>137.93103448275861</v>
      </c>
      <c r="HW52" s="2"/>
      <c r="HX52" s="69">
        <f>IFERROR(((HX$32+HX$33)/(HX17)*10^5),0)</f>
        <v>231.35888501742164</v>
      </c>
      <c r="HY52" s="70"/>
      <c r="HZ52" s="71">
        <f>IFERROR(((HZ$32+HZ$33)/(HZ17)*10^5),0)</f>
        <v>220.47244094488184</v>
      </c>
      <c r="IA52" s="72">
        <f>IFERROR(((IA$32+IA$33)/(IA17)*10^5),0)</f>
        <v>207.71394134190439</v>
      </c>
      <c r="IB52" s="2"/>
      <c r="IC52" s="69">
        <f>IFERROR(((IC$32+IC$33)/(IC17)*10^5),0)</f>
        <v>0</v>
      </c>
      <c r="ID52" s="70"/>
      <c r="IE52" s="71">
        <f>IFERROR(((IE$32+IE$33)/(IE17)*10^5),0)</f>
        <v>0</v>
      </c>
      <c r="IF52" s="72">
        <f>IFERROR(((IF$32+IF$33)/(IF17)*10^5),0)</f>
        <v>0</v>
      </c>
      <c r="IG52" s="2"/>
      <c r="IH52" s="69">
        <f>IFERROR(((IH$32+IH$33)/(IH17)*10^5),0)</f>
        <v>485.71428571428567</v>
      </c>
      <c r="II52" s="70"/>
      <c r="IJ52" s="71">
        <f>IFERROR(((IJ$32+IJ$33)/(IJ17)*10^5),0)</f>
        <v>400</v>
      </c>
      <c r="IK52" s="72">
        <f>IFERROR(((IK$32+IK$33)/(IK17)*10^5),0)</f>
        <v>137.93103448275861</v>
      </c>
      <c r="IL52" s="2"/>
      <c r="IM52" s="69">
        <f>IFERROR(((IM$32+IM$33)/(IM17)*10^5),0)</f>
        <v>55.555555555555557</v>
      </c>
      <c r="IN52" s="70"/>
      <c r="IO52" s="71">
        <f>IFERROR(((IO$32+IO$33)/(IO17)*10^5),0)</f>
        <v>58.823529411764703</v>
      </c>
      <c r="IP52" s="72">
        <f>IFERROR(((IP$32+IP$33)/(IP17)*10^5),0)</f>
        <v>19.444444444444443</v>
      </c>
      <c r="IQ52" s="2"/>
      <c r="IR52" s="69">
        <f>IFERROR(((IR$32+IR$33)/(IR17)*10^5),0)</f>
        <v>218.18181818181819</v>
      </c>
      <c r="IS52" s="70"/>
      <c r="IT52" s="71">
        <f>IFERROR(((IT$32+IT$33)/(IT17)*10^5),0)</f>
        <v>172.41379310344828</v>
      </c>
      <c r="IU52" s="72">
        <f>IFERROR(((IU$32+IU$33)/(IU17)*10^5),0)</f>
        <v>239.99999999999997</v>
      </c>
      <c r="IV52" s="2"/>
      <c r="IW52" s="69">
        <f>IFERROR(((IW$32+IW$33)/(IW17)*10^5),0)</f>
        <v>40</v>
      </c>
      <c r="IX52" s="70"/>
      <c r="IY52" s="71">
        <f>IFERROR(((IY$32+IY$33)/(IY17)*10^5),0)</f>
        <v>58.823529411764703</v>
      </c>
      <c r="IZ52" s="72">
        <f>IFERROR(((IZ$32+IZ$33)/(IZ17)*10^5),0)</f>
        <v>0</v>
      </c>
      <c r="JA52" s="2"/>
      <c r="JB52" s="69">
        <f>IFERROR(((JB$32+JB$33)/(JB17)*10^5),0)</f>
        <v>294.11764705882354</v>
      </c>
      <c r="JC52" s="70"/>
      <c r="JD52" s="71">
        <f>IFERROR(((JD$32+JD$33)/(JD17)*10^5),0)</f>
        <v>384.61538461538464</v>
      </c>
      <c r="JE52" s="72">
        <f>IFERROR(((JE$32+JE$33)/(JE17)*10^5),0)</f>
        <v>242.42424242424244</v>
      </c>
      <c r="JF52" s="2"/>
      <c r="JG52" s="69">
        <f>IFERROR(((JG$32+JG$33)/(JG17)*10^5),0)</f>
        <v>485.71428571428567</v>
      </c>
      <c r="JH52" s="70"/>
      <c r="JI52" s="71">
        <f>IFERROR(((JI$32+JI$33)/(JI17)*10^5),0)</f>
        <v>400</v>
      </c>
      <c r="JJ52" s="72">
        <f>IFERROR(((JJ$32+JJ$33)/(JJ17)*10^5),0)</f>
        <v>137.93103448275861</v>
      </c>
      <c r="JK52" s="2"/>
      <c r="JL52" s="69">
        <f>IFERROR(((JL$32+JL$33)/(JL17)*10^5),0)</f>
        <v>55.555555555555557</v>
      </c>
      <c r="JM52" s="70"/>
      <c r="JN52" s="71">
        <f>IFERROR(((JN$32+JN$33)/(JN17)*10^5),0)</f>
        <v>58.823529411764703</v>
      </c>
      <c r="JO52" s="72">
        <f>IFERROR(((JO$32+JO$33)/(JO17)*10^5),0)</f>
        <v>19.444444444444443</v>
      </c>
      <c r="JP52" s="2"/>
      <c r="JQ52" s="69">
        <f>IFERROR(((JQ$32+JQ$33)/(JQ17)*10^5),0)</f>
        <v>191.30434782608697</v>
      </c>
      <c r="JR52" s="70"/>
      <c r="JS52" s="71">
        <f>IFERROR(((JS$32+JS$33)/(JS17)*10^5),0)</f>
        <v>185.84070796460176</v>
      </c>
      <c r="JT52" s="72">
        <f>IFERROR(((JT$32+JT$33)/(JT17)*10^5),0)</f>
        <v>138.04347826086959</v>
      </c>
      <c r="JU52" s="2"/>
      <c r="JV52" s="69">
        <f>IFERROR(((JV$32+JV$33)/(JV17)*10^5),0)</f>
        <v>153.84615384615384</v>
      </c>
      <c r="JW52" s="70"/>
      <c r="JX52" s="71">
        <f>IFERROR(((JX$32+JX$33)/(JX17)*10^5),0)</f>
        <v>64.516129032258064</v>
      </c>
      <c r="JY52" s="72">
        <f>IFERROR(((JY$32+JY$33)/(JY17)*10^5),0)</f>
        <v>64.102564102564102</v>
      </c>
      <c r="JZ52" s="2"/>
      <c r="KA52" s="69">
        <f>IFERROR(((KA$32+KA$33)/(KA17)*10^5),0)</f>
        <v>50</v>
      </c>
      <c r="KB52" s="70"/>
      <c r="KC52" s="71">
        <f>IFERROR(((KC$32+KC$33)/(KC17)*10^5),0)</f>
        <v>45.454545454545453</v>
      </c>
      <c r="KD52" s="72">
        <f>IFERROR(((KD$32+KD$33)/(KD17)*10^5),0)</f>
        <v>115.3846153846154</v>
      </c>
      <c r="KE52" s="2"/>
      <c r="KF52" s="69">
        <f>IFERROR(((KF$32+KF$33)/(KF17)*10^5),0)</f>
        <v>218.18181818181819</v>
      </c>
      <c r="KG52" s="70"/>
      <c r="KH52" s="71">
        <f>IFERROR(((KH$32+KH$33)/(KH17)*10^5),0)</f>
        <v>172.41379310344828</v>
      </c>
      <c r="KI52" s="72">
        <f>IFERROR(((KI$32+KI$33)/(KI17)*10^5),0)</f>
        <v>239.99999999999997</v>
      </c>
      <c r="KJ52" s="2"/>
      <c r="KK52" s="69">
        <f>IFERROR(((KK$32+KK$33)/(KK17)*10^5),0)</f>
        <v>485.71428571428567</v>
      </c>
      <c r="KL52" s="70"/>
      <c r="KM52" s="71">
        <f>IFERROR(((KM$32+KM$33)/(KM17)*10^5),0)</f>
        <v>400</v>
      </c>
      <c r="KN52" s="72">
        <f>IFERROR(((KN$32+KN$33)/(KN17)*10^5),0)</f>
        <v>137.93103448275861</v>
      </c>
      <c r="KO52" s="2"/>
      <c r="KP52" s="69">
        <f>IFERROR(((KP$32+KP$33)/(KP17)*10^5),0)</f>
        <v>231.19266055045875</v>
      </c>
      <c r="KQ52" s="70"/>
      <c r="KR52" s="71">
        <f>IFERROR(((KR$32+KR$33)/(KR17)*10^5),0)</f>
        <v>173.16017316017317</v>
      </c>
      <c r="KS52" s="72">
        <f>IFERROR(((KS$32+KS$33)/(KS17)*10^5),0)</f>
        <v>169.65127238454286</v>
      </c>
      <c r="KT52" s="2"/>
      <c r="KU52" s="69">
        <f>IFERROR(((KU$32+KU$33)/(KU17)*10^5),0)</f>
        <v>199.12165129556433</v>
      </c>
      <c r="KV52" s="70"/>
      <c r="KW52" s="71">
        <f>IFERROR(((KW$32+KW$33)/(KW17)*10^5),0)</f>
        <v>188.43683083511775</v>
      </c>
      <c r="KX52" s="72">
        <f>IFERROR(((KX$32+KX$33)/(KX17)*10^5),0)</f>
        <v>187.98816280987725</v>
      </c>
    </row>
    <row r="53" spans="6:310" x14ac:dyDescent="0.25">
      <c r="F53" s="58" t="s">
        <v>162</v>
      </c>
      <c r="G53" s="59">
        <f>IFERROR((G$36/(G$13+G$14-G16+G17))*10^5,0)</f>
        <v>0</v>
      </c>
      <c r="H53" s="59"/>
      <c r="I53" s="59">
        <f>IFERROR((I$36/(I$13+I$14-I16+I17))*10^5,0)</f>
        <v>0</v>
      </c>
      <c r="J53" s="60">
        <f>IFERROR((J$36/(J$13+J$14-J16+J17))*10^5,0)</f>
        <v>0</v>
      </c>
      <c r="K53" s="2"/>
      <c r="L53" s="61">
        <f>IFERROR((L$36/(L$13+L$14-L16+L17))*10^5,0)</f>
        <v>250</v>
      </c>
      <c r="M53" s="62"/>
      <c r="N53" s="62">
        <f>IFERROR((N$36/(N$13+N$14-N16+N17))*10^5,0)</f>
        <v>175</v>
      </c>
      <c r="O53" s="63">
        <f>IFERROR((O$36/(O$13+O$14-O16+O17))*10^5,0)</f>
        <v>166.66666666666669</v>
      </c>
      <c r="P53" s="2"/>
      <c r="Q53" s="61">
        <f>IFERROR((Q$36/(Q$13+Q$14-Q16+Q17))*10^5,0)</f>
        <v>227.27272727272725</v>
      </c>
      <c r="R53" s="62"/>
      <c r="S53" s="62">
        <f>IFERROR((S$36/(S$13+S$14-S16+S17))*10^5,0)</f>
        <v>187.5</v>
      </c>
      <c r="T53" s="63">
        <f>IFERROR((T$36/(T$13+T$14-T16+T17))*10^5,0)</f>
        <v>200</v>
      </c>
      <c r="U53" s="2"/>
      <c r="V53" s="61">
        <f>IFERROR((V$36/(V$13+V$14-V16+V17))*10^5,0)</f>
        <v>342.85714285714283</v>
      </c>
      <c r="W53" s="62"/>
      <c r="X53" s="62">
        <f>IFERROR((X$36/(X$13+X$14-X16+X17))*10^5,0)</f>
        <v>333.33333333333337</v>
      </c>
      <c r="Y53" s="63">
        <f>IFERROR((Y$36/(Y$13+Y$14-Y16+Y17))*10^5,0)</f>
        <v>239.99999999999997</v>
      </c>
      <c r="Z53" s="2"/>
      <c r="AA53" s="61">
        <f>IFERROR((AA$36/(AA$13+AA$14-AA16+AA17))*10^5,0)</f>
        <v>248.06201550387598</v>
      </c>
      <c r="AB53" s="62"/>
      <c r="AC53" s="62">
        <f>IFERROR((AC$36/(AC$13+AC$14-AC16+AC17))*10^5,0)</f>
        <v>197.24770642201838</v>
      </c>
      <c r="AD53" s="63">
        <f>IFERROR((AD$36/(AD$13+AD$14-AD16+AD17))*10^5,0)</f>
        <v>180.55555555555554</v>
      </c>
      <c r="AE53" s="2"/>
      <c r="AF53" s="61">
        <f>IFERROR((AF$36/(AF$13+AF$14-AF16+AF17))*10^5,0)</f>
        <v>0</v>
      </c>
      <c r="AG53" s="62"/>
      <c r="AH53" s="62">
        <f>IFERROR((AH$36/(AH$13+AH$14-AH16+AH17))*10^5,0)</f>
        <v>0</v>
      </c>
      <c r="AI53" s="63">
        <f>IFERROR((AI$36/(AI$13+AI$14-AI16+AI17))*10^5,0)</f>
        <v>0</v>
      </c>
      <c r="AJ53" s="2"/>
      <c r="AK53" s="61">
        <f>IFERROR((AK$36/(AK$13+AK$14-AK16+AK17))*10^5,0)</f>
        <v>186.66666666666666</v>
      </c>
      <c r="AL53" s="62"/>
      <c r="AM53" s="62">
        <f>IFERROR((AM$36/(AM$13+AM$14-AM16+AM17))*10^5,0)</f>
        <v>111.76470588235294</v>
      </c>
      <c r="AN53" s="63">
        <f>IFERROR((AN$36/(AN$13+AN$14-AN16+AN17))*10^5,0)</f>
        <v>157.89473684210526</v>
      </c>
      <c r="AO53" s="2"/>
      <c r="AP53" s="61">
        <f>IFERROR((AP$36/(AP$13+AP$14-AP16+AP17))*10^5,0)</f>
        <v>76.92307692307692</v>
      </c>
      <c r="AQ53" s="62"/>
      <c r="AR53" s="62">
        <f>IFERROR((AR$36/(AR$13+AR$14-AR16+AR17))*10^5,0)</f>
        <v>181.81818181818181</v>
      </c>
      <c r="AS53" s="63">
        <f>IFERROR((AS$36/(AS$13+AS$14-AS16+AS17))*10^5,0)</f>
        <v>170.58823529411765</v>
      </c>
      <c r="AT53" s="2"/>
      <c r="AU53" s="61">
        <f>IFERROR((AU$36/(AU$13+AU$14-AU16+AU17))*10^5,0)</f>
        <v>0</v>
      </c>
      <c r="AV53" s="62"/>
      <c r="AW53" s="62">
        <f>IFERROR((AW$36/(AW$13+AW$14-AW16+AW17))*10^5,0)</f>
        <v>0</v>
      </c>
      <c r="AX53" s="63">
        <f>IFERROR((AX$36/(AX$13+AX$14-AX16+AX17))*10^5,0)</f>
        <v>0</v>
      </c>
      <c r="AY53" s="2"/>
      <c r="AZ53" s="61">
        <f>IFERROR((AZ$36/(AZ$13+AZ$14-AZ16+AZ17))*10^5,0)</f>
        <v>0</v>
      </c>
      <c r="BA53" s="62"/>
      <c r="BB53" s="62">
        <f>IFERROR((BB$36/(BB$13+BB$14-BB16+BB17))*10^5,0)</f>
        <v>0</v>
      </c>
      <c r="BC53" s="63">
        <f>IFERROR((BC$36/(BC$13+BC$14-BC16+BC17))*10^5,0)</f>
        <v>0</v>
      </c>
      <c r="BD53" s="2"/>
      <c r="BE53" s="61">
        <f>IFERROR((BE$36/(BE$13+BE$14-BE16+BE17))*10^5,0)</f>
        <v>57.575757575757571</v>
      </c>
      <c r="BF53" s="62"/>
      <c r="BG53" s="62">
        <f>IFERROR((BG$36/(BG$13+BG$14-BG16+BG17))*10^5,0)</f>
        <v>63.414634146341463</v>
      </c>
      <c r="BH53" s="63">
        <f>IFERROR((BH$36/(BH$13+BH$14-BH16+BH17))*10^5,0)</f>
        <v>113.46153846153847</v>
      </c>
      <c r="BI53" s="2"/>
      <c r="BJ53" s="61">
        <f>IFERROR((BJ$36/(BJ$13+BJ$14-BJ16+BJ17))*10^5,0)</f>
        <v>0</v>
      </c>
      <c r="BK53" s="62"/>
      <c r="BL53" s="62">
        <f>IFERROR((BL$36/(BL$13+BL$14-BL16+BL17))*10^5,0)</f>
        <v>0</v>
      </c>
      <c r="BM53" s="63">
        <f>IFERROR((BM$36/(BM$13+BM$14-BM16+BM17))*10^5,0)</f>
        <v>0</v>
      </c>
      <c r="BN53" s="2"/>
      <c r="BO53" s="61">
        <f>IFERROR((BO$36/(BO$13+BO$14-BO16+BO17))*10^5,0)</f>
        <v>833.33333333333337</v>
      </c>
      <c r="BP53" s="62"/>
      <c r="BQ53" s="62">
        <f>IFERROR((BQ$36/(BQ$13+BQ$14-BQ16+BQ17))*10^5,0)</f>
        <v>233.33333333333334</v>
      </c>
      <c r="BR53" s="63">
        <f>IFERROR((BR$36/(BR$13+BR$14-BR16+BR17))*10^5,0)</f>
        <v>214.28571428571431</v>
      </c>
      <c r="BS53" s="2"/>
      <c r="BT53" s="61">
        <f>IFERROR((BT$36/(BT$13+BT$14-BT16+BT17))*10^5,0)</f>
        <v>227.27272727272725</v>
      </c>
      <c r="BU53" s="62"/>
      <c r="BV53" s="62">
        <f>IFERROR((BV$36/(BV$13+BV$14-BV16+BV17))*10^5,0)</f>
        <v>187.5</v>
      </c>
      <c r="BW53" s="63">
        <f>IFERROR((BW$36/(BW$13+BW$14-BW16+BW17))*10^5,0)</f>
        <v>200</v>
      </c>
      <c r="BX53" s="2"/>
      <c r="BY53" s="61">
        <f>IFERROR((BY$36/(BY$13+BY$14-BY16+BY17))*10^5,0)</f>
        <v>0</v>
      </c>
      <c r="BZ53" s="62"/>
      <c r="CA53" s="62">
        <f>IFERROR((CA$36/(CA$13+CA$14-CA16+CA17))*10^5,0)</f>
        <v>0</v>
      </c>
      <c r="CB53" s="63">
        <f>IFERROR((CB$36/(CB$13+CB$14-CB16+CB17))*10^5,0)</f>
        <v>0</v>
      </c>
      <c r="CC53" s="2"/>
      <c r="CD53" s="61">
        <f>IFERROR((CD$36/(CD$13+CD$14-CD16+CD17))*10^5,0)</f>
        <v>250</v>
      </c>
      <c r="CE53" s="62"/>
      <c r="CF53" s="62">
        <f>IFERROR((CF$36/(CF$13+CF$14-CF16+CF17))*10^5,0)</f>
        <v>90.909090909090907</v>
      </c>
      <c r="CG53" s="63">
        <f>IFERROR((CG$36/(CG$13+CG$14-CG16+CG17))*10^5,0)</f>
        <v>68.965517241379303</v>
      </c>
      <c r="CH53" s="2"/>
      <c r="CI53" s="61">
        <f>IFERROR((CI$36/(CI$13+CI$14-CI16+CI17))*10^5,0)</f>
        <v>0</v>
      </c>
      <c r="CJ53" s="62"/>
      <c r="CK53" s="62">
        <f>IFERROR((CK$36/(CK$13+CK$14-CK16+CK17))*10^5,0)</f>
        <v>0</v>
      </c>
      <c r="CL53" s="63">
        <f>IFERROR((CL$36/(CL$13+CL$14-CL16+CL17))*10^5,0)</f>
        <v>0</v>
      </c>
      <c r="CM53" s="2"/>
      <c r="CN53" s="61">
        <f>IFERROR((CN$36/(CN$13+CN$14-CN16+CN17))*10^5,0)</f>
        <v>166.66666666666669</v>
      </c>
      <c r="CO53" s="62"/>
      <c r="CP53" s="62">
        <f>IFERROR((CP$36/(CP$13+CP$14-CP16+CP17))*10^5,0)</f>
        <v>133.33333333333334</v>
      </c>
      <c r="CQ53" s="63">
        <f>IFERROR((CQ$36/(CQ$13+CQ$14-CQ16+CQ17))*10^5,0)</f>
        <v>157.14285714285714</v>
      </c>
      <c r="CR53" s="2"/>
      <c r="CS53" s="61">
        <f>IFERROR((CS$36/(CS$13+CS$14-CS16+CS17))*10^5,0)</f>
        <v>227.27272727272725</v>
      </c>
      <c r="CT53" s="62"/>
      <c r="CU53" s="62">
        <f>IFERROR((CU$36/(CU$13+CU$14-CU16+CU17))*10^5,0)</f>
        <v>187.5</v>
      </c>
      <c r="CV53" s="63">
        <f>IFERROR((CV$36/(CV$13+CV$14-CV16+CV17))*10^5,0)</f>
        <v>200</v>
      </c>
      <c r="CW53" s="2"/>
      <c r="CX53" s="61">
        <f>IFERROR((CX$36/(CX$13+CX$14-CX16+CX17))*10^5,0)</f>
        <v>250</v>
      </c>
      <c r="CY53" s="62"/>
      <c r="CZ53" s="62">
        <f>IFERROR((CZ$36/(CZ$13+CZ$14-CZ16+CZ17))*10^5,0)</f>
        <v>90.909090909090907</v>
      </c>
      <c r="DA53" s="63">
        <f>IFERROR((DA$36/(DA$13+DA$14-DA16+DA17))*10^5,0)</f>
        <v>68.965517241379303</v>
      </c>
      <c r="DB53" s="2"/>
      <c r="DC53" s="61">
        <f>IFERROR((DC$36/(DC$13+DC$14-DC16+DC17))*10^5,0)</f>
        <v>250</v>
      </c>
      <c r="DD53" s="62"/>
      <c r="DE53" s="62">
        <f>IFERROR((DE$36/(DE$13+DE$14-DE16+DE17))*10^5,0)</f>
        <v>175</v>
      </c>
      <c r="DF53" s="63">
        <f>IFERROR((DF$36/(DF$13+DF$14-DF16+DF17))*10^5,0)</f>
        <v>166.66666666666669</v>
      </c>
      <c r="DG53" s="2"/>
      <c r="DH53" s="61">
        <f>IFERROR((DH$36/(DH$13+DH$14-DH16+DH17))*10^5,0)</f>
        <v>0</v>
      </c>
      <c r="DI53" s="62"/>
      <c r="DJ53" s="62">
        <f>IFERROR((DJ$36/(DJ$13+DJ$14-DJ16+DJ17))*10^5,0)</f>
        <v>0</v>
      </c>
      <c r="DK53" s="63">
        <f>IFERROR((DK$36/(DK$13+DK$14-DK16+DK17))*10^5,0)</f>
        <v>0</v>
      </c>
      <c r="DL53" s="2"/>
      <c r="DM53" s="61">
        <f>IFERROR((DM$36/(DM$13+DM$14-DM16+DM17))*10^5,0)</f>
        <v>342.85714285714283</v>
      </c>
      <c r="DN53" s="62"/>
      <c r="DO53" s="62">
        <f>IFERROR((DO$36/(DO$13+DO$14-DO16+DO17))*10^5,0)</f>
        <v>333.33333333333337</v>
      </c>
      <c r="DP53" s="63">
        <f>IFERROR((DP$36/(DP$13+DP$14-DP16+DP17))*10^5,0)</f>
        <v>239.99999999999997</v>
      </c>
      <c r="DQ53" s="2"/>
      <c r="DR53" s="61">
        <f>IFERROR((DR$36/(DR$13+DR$14-DR16+DR17))*10^5,0)</f>
        <v>232.06751054852319</v>
      </c>
      <c r="DS53" s="62"/>
      <c r="DT53" s="62">
        <f>IFERROR((DT$36/(DT$13+DT$14-DT16+DT17))*10^5,0)</f>
        <v>157.64705882352942</v>
      </c>
      <c r="DU53" s="63">
        <f>IFERROR((DU$36/(DU$13+DU$14-DU16+DU17))*10^5,0)</f>
        <v>167.56756756756758</v>
      </c>
      <c r="DV53" s="2"/>
      <c r="DW53" s="61">
        <f>IFERROR((DW$36/(DW$13+DW$14-DW16+DW17))*10^5,0)</f>
        <v>0</v>
      </c>
      <c r="DX53" s="62"/>
      <c r="DY53" s="62">
        <f>IFERROR((DY$36/(DY$13+DY$14-DY16+DY17))*10^5,0)</f>
        <v>0</v>
      </c>
      <c r="DZ53" s="63">
        <f>IFERROR((DZ$36/(DZ$13+DZ$14-DZ16+DZ17))*10^5,0)</f>
        <v>0</v>
      </c>
      <c r="EA53" s="2"/>
      <c r="EB53" s="61">
        <f>IFERROR((EB$36/(EB$13+EB$14-EB16+EB17))*10^5,0)</f>
        <v>186.66666666666666</v>
      </c>
      <c r="EC53" s="62"/>
      <c r="ED53" s="62">
        <f>IFERROR((ED$36/(ED$13+ED$14-ED16+ED17))*10^5,0)</f>
        <v>111.76470588235294</v>
      </c>
      <c r="EE53" s="63">
        <f>IFERROR((EE$36/(EE$13+EE$14-EE16+EE17))*10^5,0)</f>
        <v>157.89473684210526</v>
      </c>
      <c r="EF53" s="2"/>
      <c r="EG53" s="61">
        <f>IFERROR((EG$36/(EG$13+EG$14-EG16+EG17))*10^5,0)</f>
        <v>76.92307692307692</v>
      </c>
      <c r="EH53" s="62"/>
      <c r="EI53" s="62">
        <f>IFERROR((EI$36/(EI$13+EI$14-EI16+EI17))*10^5,0)</f>
        <v>181.81818181818181</v>
      </c>
      <c r="EJ53" s="63">
        <f>IFERROR((EJ$36/(EJ$13+EJ$14-EJ16+EJ17))*10^5,0)</f>
        <v>170.58823529411765</v>
      </c>
      <c r="EK53" s="2"/>
      <c r="EL53" s="61">
        <f>IFERROR((EL$36/(EL$13+EL$14-EL16+EL17))*10^5,0)</f>
        <v>227.27272727272725</v>
      </c>
      <c r="EM53" s="62"/>
      <c r="EN53" s="62">
        <f>IFERROR((EN$36/(EN$13+EN$14-EN16+EN17))*10^5,0)</f>
        <v>187.5</v>
      </c>
      <c r="EO53" s="63">
        <f>IFERROR((EO$36/(EO$13+EO$14-EO16+EO17))*10^5,0)</f>
        <v>200</v>
      </c>
      <c r="EP53" s="2"/>
      <c r="EQ53" s="61">
        <f>IFERROR((EQ$36/(EQ$13+EQ$14-EQ16+EQ17))*10^5,0)</f>
        <v>250</v>
      </c>
      <c r="ER53" s="62"/>
      <c r="ES53" s="62">
        <f>IFERROR((ES$36/(ES$13+ES$14-ES16+ES17))*10^5,0)</f>
        <v>90.909090909090907</v>
      </c>
      <c r="ET53" s="63">
        <f>IFERROR((ET$36/(ET$13+ET$14-ET16+ET17))*10^5,0)</f>
        <v>68.965517241379303</v>
      </c>
      <c r="EU53" s="2"/>
      <c r="EV53" s="61">
        <f>IFERROR((EV$36/(EV$13+EV$14-EV16+EV17))*10^5,0)</f>
        <v>250</v>
      </c>
      <c r="EW53" s="62"/>
      <c r="EX53" s="62">
        <f>IFERROR((EX$36/(EX$13+EX$14-EX16+EX17))*10^5,0)</f>
        <v>175</v>
      </c>
      <c r="EY53" s="63">
        <f>IFERROR((EY$36/(EY$13+EY$14-EY16+EY17))*10^5,0)</f>
        <v>166.66666666666669</v>
      </c>
      <c r="EZ53" s="2"/>
      <c r="FA53" s="61">
        <f>IFERROR((FA$36/(FA$13+FA$14-FA16+FA17))*10^5,0)</f>
        <v>206.15384615384613</v>
      </c>
      <c r="FB53" s="62"/>
      <c r="FC53" s="62">
        <f>IFERROR((FC$36/(FC$13+FC$14-FC16+FC17))*10^5,0)</f>
        <v>145.13274336283183</v>
      </c>
      <c r="FD53" s="63">
        <f>IFERROR((FD$36/(FD$13+FD$14-FD16+FD17))*10^5,0)</f>
        <v>147.70318021201413</v>
      </c>
      <c r="FE53" s="2"/>
      <c r="FF53" s="61">
        <f>IFERROR((FF$36/(FF$13+FF$14-FF16+FF17))*10^5,0)</f>
        <v>250</v>
      </c>
      <c r="FG53" s="62"/>
      <c r="FH53" s="62">
        <f>IFERROR((FH$36/(FH$13+FH$14-FH16+FH17))*10^5,0)</f>
        <v>90.909090909090907</v>
      </c>
      <c r="FI53" s="63">
        <f>IFERROR((FI$36/(FI$13+FI$14-FI16+FI17))*10^5,0)</f>
        <v>68.965517241379303</v>
      </c>
      <c r="FJ53" s="2"/>
      <c r="FK53" s="61">
        <f>IFERROR((FK$36/(FK$13+FK$14-FK16+FK17))*10^5,0)</f>
        <v>0</v>
      </c>
      <c r="FL53" s="62"/>
      <c r="FM53" s="62">
        <f>IFERROR((FM$36/(FM$13+FM$14-FM16+FM17))*10^5,0)</f>
        <v>0</v>
      </c>
      <c r="FN53" s="63">
        <f>IFERROR((FN$36/(FN$13+FN$14-FN16+FN17))*10^5,0)</f>
        <v>0</v>
      </c>
      <c r="FO53" s="2"/>
      <c r="FP53" s="61">
        <f>IFERROR((FP$36/(FP$13+FP$14-FP16+FP17))*10^5,0)</f>
        <v>0</v>
      </c>
      <c r="FQ53" s="62"/>
      <c r="FR53" s="62">
        <f>IFERROR((FR$36/(FR$13+FR$14-FR16+FR17))*10^5,0)</f>
        <v>0</v>
      </c>
      <c r="FS53" s="63">
        <f>IFERROR((FS$36/(FS$13+FS$14-FS16+FS17))*10^5,0)</f>
        <v>0</v>
      </c>
      <c r="FT53" s="2"/>
      <c r="FU53" s="61">
        <f>IFERROR((FU$36/(FU$13+FU$14-FU16+FU17))*10^5,0)</f>
        <v>227.27272727272725</v>
      </c>
      <c r="FV53" s="62"/>
      <c r="FW53" s="62">
        <f>IFERROR((FW$36/(FW$13+FW$14-FW16+FW17))*10^5,0)</f>
        <v>187.5</v>
      </c>
      <c r="FX53" s="63">
        <f>IFERROR((FX$36/(FX$13+FX$14-FX16+FX17))*10^5,0)</f>
        <v>200</v>
      </c>
      <c r="FY53" s="2"/>
      <c r="FZ53" s="61">
        <f>IFERROR((FZ$36/(FZ$13+FZ$14-FZ16+FZ17))*10^5,0)</f>
        <v>250</v>
      </c>
      <c r="GA53" s="62"/>
      <c r="GB53" s="62">
        <f>IFERROR((GB$36/(GB$13+GB$14-GB16+GB17))*10^5,0)</f>
        <v>175</v>
      </c>
      <c r="GC53" s="63">
        <f>IFERROR((GC$36/(GC$13+GC$14-GC16+GC17))*10^5,0)</f>
        <v>166.66666666666669</v>
      </c>
      <c r="GD53" s="2"/>
      <c r="GE53" s="61">
        <f>IFERROR((GE$36/(GE$13+GE$14-GE16+GE17))*10^5,0)</f>
        <v>198.27586206896552</v>
      </c>
      <c r="GF53" s="62"/>
      <c r="GG53" s="62">
        <f>IFERROR((GG$36/(GG$13+GG$14-GG16+GG17))*10^5,0)</f>
        <v>125.62814070351759</v>
      </c>
      <c r="GH53" s="63">
        <f>IFERROR((GH$36/(GH$13+GH$14-GH16+GH17))*10^5,0)</f>
        <v>132.15859030837004</v>
      </c>
      <c r="GI53" s="2"/>
      <c r="GJ53" s="61">
        <f>IFERROR((GJ$36/(GJ$13+GJ$14-GJ16+GJ17))*10^5,0)</f>
        <v>342.85714285714283</v>
      </c>
      <c r="GK53" s="62"/>
      <c r="GL53" s="62">
        <f>IFERROR((GL$36/(GL$13+GL$14-GL16+GL17))*10^5,0)</f>
        <v>333.33333333333337</v>
      </c>
      <c r="GM53" s="63">
        <f>IFERROR((GM$36/(GM$13+GM$14-GM16+GM17))*10^5,0)</f>
        <v>239.99999999999997</v>
      </c>
      <c r="GN53" s="2"/>
      <c r="GO53" s="61">
        <f>IFERROR((GO$36/(GO$13+GO$14-GO16+GO17))*10^5,0)</f>
        <v>0</v>
      </c>
      <c r="GP53" s="62"/>
      <c r="GQ53" s="62">
        <f>IFERROR((GQ$36/(GQ$13+GQ$14-GQ16+GQ17))*10^5,0)</f>
        <v>0</v>
      </c>
      <c r="GR53" s="63">
        <f>IFERROR((GR$36/(GR$13+GR$14-GR16+GR17))*10^5,0)</f>
        <v>0</v>
      </c>
      <c r="GS53" s="2"/>
      <c r="GT53" s="61">
        <f>IFERROR((GT$36/(GT$13+GT$14-GT16+GT17))*10^5,0)</f>
        <v>0</v>
      </c>
      <c r="GU53" s="62"/>
      <c r="GV53" s="62">
        <f>IFERROR((GV$36/(GV$13+GV$14-GV16+GV17))*10^5,0)</f>
        <v>0</v>
      </c>
      <c r="GW53" s="63">
        <f>IFERROR((GW$36/(GW$13+GW$14-GW16+GW17))*10^5,0)</f>
        <v>0</v>
      </c>
      <c r="GX53" s="2"/>
      <c r="GY53" s="61">
        <f>IFERROR((GY$36/(GY$13+GY$14-GY16+GY17))*10^5,0)</f>
        <v>0</v>
      </c>
      <c r="GZ53" s="62"/>
      <c r="HA53" s="62">
        <f>IFERROR((HA$36/(HA$13+HA$14-HA16+HA17))*10^5,0)</f>
        <v>0</v>
      </c>
      <c r="HB53" s="63">
        <f>IFERROR((HB$36/(HB$13+HB$14-HB16+HB17))*10^5,0)</f>
        <v>0</v>
      </c>
      <c r="HC53" s="2"/>
      <c r="HD53" s="61">
        <f>IFERROR((HD$36/(HD$13+HD$14-HD16+HD17))*10^5,0)</f>
        <v>227.27272727272725</v>
      </c>
      <c r="HE53" s="62"/>
      <c r="HF53" s="62">
        <f>IFERROR((HF$36/(HF$13+HF$14-HF16+HF17))*10^5,0)</f>
        <v>187.5</v>
      </c>
      <c r="HG53" s="63">
        <f>IFERROR((HG$36/(HG$13+HG$14-HG16+HG17))*10^5,0)</f>
        <v>200</v>
      </c>
      <c r="HH53" s="2"/>
      <c r="HI53" s="61">
        <f>IFERROR((HI$36/(HI$13+HI$14-HI16+HI17))*10^5,0)</f>
        <v>0</v>
      </c>
      <c r="HJ53" s="62"/>
      <c r="HK53" s="62">
        <f>IFERROR((HK$36/(HK$13+HK$14-HK16+HK17))*10^5,0)</f>
        <v>0</v>
      </c>
      <c r="HL53" s="63">
        <f>IFERROR((HL$36/(HL$13+HL$14-HL16+HL17))*10^5,0)</f>
        <v>0</v>
      </c>
      <c r="HM53" s="2"/>
      <c r="HN53" s="61">
        <f>IFERROR((HN$36/(HN$13+HN$14-HN16+HN17))*10^5,0)</f>
        <v>250</v>
      </c>
      <c r="HO53" s="62"/>
      <c r="HP53" s="62">
        <f>IFERROR((HP$36/(HP$13+HP$14-HP16+HP17))*10^5,0)</f>
        <v>90.909090909090907</v>
      </c>
      <c r="HQ53" s="63">
        <f>IFERROR((HQ$36/(HQ$13+HQ$14-HQ16+HQ17))*10^5,0)</f>
        <v>68.965517241379303</v>
      </c>
      <c r="HR53" s="2"/>
      <c r="HS53" s="61">
        <f>IFERROR((HS$36/(HS$13+HS$14-HS16+HS17))*10^5,0)</f>
        <v>0</v>
      </c>
      <c r="HT53" s="62"/>
      <c r="HU53" s="62">
        <f>IFERROR((HU$36/(HU$13+HU$14-HU16+HU17))*10^5,0)</f>
        <v>0</v>
      </c>
      <c r="HV53" s="63">
        <f>IFERROR((HV$36/(HV$13+HV$14-HV16+HV17))*10^5,0)</f>
        <v>0</v>
      </c>
      <c r="HW53" s="2"/>
      <c r="HX53" s="61">
        <f>IFERROR((HX$36/(HX$13+HX$14-HX16+HX17))*10^5,0)</f>
        <v>165.28925619834709</v>
      </c>
      <c r="HY53" s="62"/>
      <c r="HZ53" s="62">
        <f>IFERROR((HZ$36/(HZ$13+HZ$14-HZ16+HZ17))*10^5,0)</f>
        <v>137.16814159292034</v>
      </c>
      <c r="IA53" s="63">
        <f>IFERROR((IA$36/(IA$13+IA$14-IA16+IA17))*10^5,0)</f>
        <v>156.68202764976959</v>
      </c>
      <c r="IB53" s="2"/>
      <c r="IC53" s="61">
        <f>IFERROR((IC$36/(IC$13+IC$14-IC16+IC17))*10^5,0)</f>
        <v>0</v>
      </c>
      <c r="ID53" s="62"/>
      <c r="IE53" s="62">
        <f>IFERROR((IE$36/(IE$13+IE$14-IE16+IE17))*10^5,0)</f>
        <v>0</v>
      </c>
      <c r="IF53" s="63">
        <f>IFERROR((IF$36/(IF$13+IF$14-IF16+IF17))*10^5,0)</f>
        <v>0</v>
      </c>
      <c r="IG53" s="2"/>
      <c r="IH53" s="61">
        <f>IFERROR((IH$36/(IH$13+IH$14-IH16+IH17))*10^5,0)</f>
        <v>0</v>
      </c>
      <c r="II53" s="62"/>
      <c r="IJ53" s="62">
        <f>IFERROR((IJ$36/(IJ$13+IJ$14-IJ16+IJ17))*10^5,0)</f>
        <v>0</v>
      </c>
      <c r="IK53" s="63">
        <f>IFERROR((IK$36/(IK$13+IK$14-IK16+IK17))*10^5,0)</f>
        <v>0</v>
      </c>
      <c r="IL53" s="2"/>
      <c r="IM53" s="61">
        <f>IFERROR((IM$36/(IM$13+IM$14-IM16+IM17))*10^5,0)</f>
        <v>0</v>
      </c>
      <c r="IN53" s="62"/>
      <c r="IO53" s="62">
        <f>IFERROR((IO$36/(IO$13+IO$14-IO16+IO17))*10^5,0)</f>
        <v>0</v>
      </c>
      <c r="IP53" s="63">
        <f>IFERROR((IP$36/(IP$13+IP$14-IP16+IP17))*10^5,0)</f>
        <v>0</v>
      </c>
      <c r="IQ53" s="2"/>
      <c r="IR53" s="61">
        <f>IFERROR((IR$36/(IR$13+IR$14-IR16+IR17))*10^5,0)</f>
        <v>227.27272727272725</v>
      </c>
      <c r="IS53" s="62"/>
      <c r="IT53" s="62">
        <f>IFERROR((IT$36/(IT$13+IT$14-IT16+IT17))*10^5,0)</f>
        <v>187.5</v>
      </c>
      <c r="IU53" s="63">
        <f>IFERROR((IU$36/(IU$13+IU$14-IU16+IU17))*10^5,0)</f>
        <v>200</v>
      </c>
      <c r="IV53" s="2"/>
      <c r="IW53" s="61">
        <f>IFERROR((IW$36/(IW$13+IW$14-IW16+IW17))*10^5,0)</f>
        <v>0</v>
      </c>
      <c r="IX53" s="62"/>
      <c r="IY53" s="62">
        <f>IFERROR((IY$36/(IY$13+IY$14-IY16+IY17))*10^5,0)</f>
        <v>0</v>
      </c>
      <c r="IZ53" s="63">
        <f>IFERROR((IZ$36/(IZ$13+IZ$14-IZ16+IZ17))*10^5,0)</f>
        <v>0</v>
      </c>
      <c r="JA53" s="2"/>
      <c r="JB53" s="61">
        <f>IFERROR((JB$36/(JB$13+JB$14-JB16+JB17))*10^5,0)</f>
        <v>250</v>
      </c>
      <c r="JC53" s="62"/>
      <c r="JD53" s="62">
        <f>IFERROR((JD$36/(JD$13+JD$14-JD16+JD17))*10^5,0)</f>
        <v>90.909090909090907</v>
      </c>
      <c r="JE53" s="63">
        <f>IFERROR((JE$36/(JE$13+JE$14-JE16+JE17))*10^5,0)</f>
        <v>68.965517241379303</v>
      </c>
      <c r="JF53" s="2"/>
      <c r="JG53" s="61">
        <f>IFERROR((JG$36/(JG$13+JG$14-JG16+JG17))*10^5,0)</f>
        <v>0</v>
      </c>
      <c r="JH53" s="62"/>
      <c r="JI53" s="62">
        <f>IFERROR((JI$36/(JI$13+JI$14-JI16+JI17))*10^5,0)</f>
        <v>0</v>
      </c>
      <c r="JJ53" s="63">
        <f>IFERROR((JJ$36/(JJ$13+JJ$14-JJ16+JJ17))*10^5,0)</f>
        <v>0</v>
      </c>
      <c r="JK53" s="2"/>
      <c r="JL53" s="61">
        <f>IFERROR((JL$36/(JL$13+JL$14-JL16+JL17))*10^5,0)</f>
        <v>0</v>
      </c>
      <c r="JM53" s="62"/>
      <c r="JN53" s="62">
        <f>IFERROR((JN$36/(JN$13+JN$14-JN16+JN17))*10^5,0)</f>
        <v>0</v>
      </c>
      <c r="JO53" s="63">
        <f>IFERROR((JO$36/(JO$13+JO$14-JO16+JO17))*10^5,0)</f>
        <v>0</v>
      </c>
      <c r="JP53" s="2"/>
      <c r="JQ53" s="61">
        <f>IFERROR((JQ$36/(JQ$13+JQ$14-JQ16+JQ17))*10^5,0)</f>
        <v>81.632653061224488</v>
      </c>
      <c r="JR53" s="62"/>
      <c r="JS53" s="62">
        <f>IFERROR((JS$36/(JS$13+JS$14-JS16+JS17))*10^5,0)</f>
        <v>56.122448979591837</v>
      </c>
      <c r="JT53" s="63">
        <f>IFERROR((JT$36/(JT$13+JT$14-JT16+JT17))*10^5,0)</f>
        <v>68.965517241379303</v>
      </c>
      <c r="JU53" s="2"/>
      <c r="JV53" s="61">
        <f>IFERROR((JV$36/(JV$13+JV$14-JV16+JV17))*10^5,0)</f>
        <v>316.66666666666669</v>
      </c>
      <c r="JW53" s="62"/>
      <c r="JX53" s="62">
        <f>IFERROR((JX$36/(JX$13+JX$14-JX16+JX17))*10^5,0)</f>
        <v>137.93103448275861</v>
      </c>
      <c r="JY53" s="63">
        <f>IFERROR((JY$36/(JY$13+JY$14-JY16+JY17))*10^5,0)</f>
        <v>133.33333333333334</v>
      </c>
      <c r="JZ53" s="2"/>
      <c r="KA53" s="61">
        <f>IFERROR((KA$36/(KA$13+KA$14-KA16+KA17))*10^5,0)</f>
        <v>0</v>
      </c>
      <c r="KB53" s="62"/>
      <c r="KC53" s="62">
        <f>IFERROR((KC$36/(KC$13+KC$14-KC16+KC17))*10^5,0)</f>
        <v>0</v>
      </c>
      <c r="KD53" s="63">
        <f>IFERROR((KD$36/(KD$13+KD$14-KD16+KD17))*10^5,0)</f>
        <v>0</v>
      </c>
      <c r="KE53" s="2"/>
      <c r="KF53" s="61">
        <f>IFERROR((KF$36/(KF$13+KF$14-KF16+KF17))*10^5,0)</f>
        <v>227.27272727272725</v>
      </c>
      <c r="KG53" s="62"/>
      <c r="KH53" s="62">
        <f>IFERROR((KH$36/(KH$13+KH$14-KH16+KH17))*10^5,0)</f>
        <v>187.5</v>
      </c>
      <c r="KI53" s="63">
        <f>IFERROR((KI$36/(KI$13+KI$14-KI16+KI17))*10^5,0)</f>
        <v>200</v>
      </c>
      <c r="KJ53" s="2"/>
      <c r="KK53" s="61">
        <f>IFERROR((KK$36/(KK$13+KK$14-KK16+KK17))*10^5,0)</f>
        <v>0</v>
      </c>
      <c r="KL53" s="62"/>
      <c r="KM53" s="62">
        <f>IFERROR((KM$36/(KM$13+KM$14-KM16+KM17))*10^5,0)</f>
        <v>0</v>
      </c>
      <c r="KN53" s="63">
        <f>IFERROR((KN$36/(KN$13+KN$14-KN16+KN17))*10^5,0)</f>
        <v>0</v>
      </c>
      <c r="KO53" s="2"/>
      <c r="KP53" s="61">
        <f>IFERROR((KP$36/(KP$13+KP$14-KP16+KP17))*10^5,0)</f>
        <v>150</v>
      </c>
      <c r="KQ53" s="62"/>
      <c r="KR53" s="62">
        <f>IFERROR((KR$36/(KR$13+KR$14-KR16+KR17))*10^5,0)</f>
        <v>108.3743842364532</v>
      </c>
      <c r="KS53" s="63">
        <f>IFERROR((KS$36/(KS$13+KS$14-KS16+KS17))*10^5,0)</f>
        <v>114.94252873563218</v>
      </c>
      <c r="KT53" s="2"/>
      <c r="KU53" s="61">
        <f>IFERROR((KU$36/(KU$13+KU$14-KU16+KU17))*10^5,0)</f>
        <v>186.10816542948038</v>
      </c>
      <c r="KV53" s="62"/>
      <c r="KW53" s="62">
        <f>IFERROR((KW$36/(KW$13+KW$14-KW16+KW17))*10^5,0)</f>
        <v>133.33333333333334</v>
      </c>
      <c r="KX53" s="63">
        <f>IFERROR((KX$36/(KX$13+KX$14-KX16+KX17))*10^5,0)</f>
        <v>147.07520891364902</v>
      </c>
    </row>
    <row r="54" spans="6:310" x14ac:dyDescent="0.25">
      <c r="F54" s="58" t="s">
        <v>163</v>
      </c>
      <c r="G54" s="59">
        <f>IFERROR((G$35/(G$15))*10^5,0)</f>
        <v>0</v>
      </c>
      <c r="H54" s="59"/>
      <c r="I54" s="59">
        <f>IFERROR((I$35/(I$15))*10^5,0)</f>
        <v>0</v>
      </c>
      <c r="J54" s="60">
        <f>IFERROR((J$35/(J$15))*10^5,0)</f>
        <v>0</v>
      </c>
      <c r="K54" s="2"/>
      <c r="L54" s="61">
        <f>IFERROR((L$35/(L$15))*10^5,0)</f>
        <v>100</v>
      </c>
      <c r="M54" s="62"/>
      <c r="N54" s="62">
        <f>IFERROR((N$35/(N$15))*10^5,0)</f>
        <v>40</v>
      </c>
      <c r="O54" s="63">
        <f>IFERROR((O$35/(O$15))*10^5,0)</f>
        <v>200</v>
      </c>
      <c r="P54" s="2"/>
      <c r="Q54" s="61">
        <f>IFERROR((Q$35/(Q$15))*10^5,0)</f>
        <v>181.81818181818181</v>
      </c>
      <c r="R54" s="62"/>
      <c r="S54" s="62">
        <f>IFERROR((S$35/(S$15))*10^5,0)</f>
        <v>100</v>
      </c>
      <c r="T54" s="63">
        <f>IFERROR((T$35/(T$15))*10^5,0)</f>
        <v>200</v>
      </c>
      <c r="U54" s="2"/>
      <c r="V54" s="61">
        <f>IFERROR((V$35/(V$15))*10^5,0)</f>
        <v>0</v>
      </c>
      <c r="W54" s="62"/>
      <c r="X54" s="62">
        <f>IFERROR((X$35/(X$15))*10^5,0)</f>
        <v>0</v>
      </c>
      <c r="Y54" s="63">
        <f>IFERROR((Y$35/(Y$15))*10^5,0)</f>
        <v>444.44444444444446</v>
      </c>
      <c r="Z54" s="2"/>
      <c r="AA54" s="61">
        <f>IFERROR((AA$35/(AA$15))*10^5,0)</f>
        <v>93.023255813953497</v>
      </c>
      <c r="AB54" s="62"/>
      <c r="AC54" s="62">
        <f>IFERROR((AC$35/(AC$15))*10^5,0)</f>
        <v>45.454545454545453</v>
      </c>
      <c r="AD54" s="63">
        <f>IFERROR((AD$35/(AD$15))*10^5,0)</f>
        <v>152.24913494809689</v>
      </c>
      <c r="AE54" s="2"/>
      <c r="AF54" s="61">
        <f>IFERROR((AF$35/(AF$15))*10^5,0)</f>
        <v>0</v>
      </c>
      <c r="AG54" s="62"/>
      <c r="AH54" s="62">
        <f>IFERROR((AH$35/(AH$15))*10^5,0)</f>
        <v>0</v>
      </c>
      <c r="AI54" s="63">
        <f>IFERROR((AI$35/(AI$15))*10^5,0)</f>
        <v>0</v>
      </c>
      <c r="AJ54" s="2"/>
      <c r="AK54" s="61">
        <f>IFERROR((AK$35/(AK$15))*10^5,0)</f>
        <v>200</v>
      </c>
      <c r="AL54" s="62"/>
      <c r="AM54" s="62">
        <f>IFERROR((AM$35/(AM$15))*10^5,0)</f>
        <v>200</v>
      </c>
      <c r="AN54" s="63">
        <f>IFERROR((AN$35/(AN$15))*10^5,0)</f>
        <v>0</v>
      </c>
      <c r="AO54" s="2"/>
      <c r="AP54" s="61">
        <f>IFERROR((AP$35/(AP$15))*10^5,0)</f>
        <v>100</v>
      </c>
      <c r="AQ54" s="62"/>
      <c r="AR54" s="62">
        <f>IFERROR((AR$35/(AR$15))*10^5,0)</f>
        <v>0</v>
      </c>
      <c r="AS54" s="63">
        <f>IFERROR((AS$35/(AS$15))*10^5,0)</f>
        <v>200</v>
      </c>
      <c r="AT54" s="2"/>
      <c r="AU54" s="61">
        <f>IFERROR((AU$35/(AU$15))*10^5,0)</f>
        <v>0</v>
      </c>
      <c r="AV54" s="62"/>
      <c r="AW54" s="62">
        <f>IFERROR((AW$35/(AW$15))*10^5,0)</f>
        <v>0</v>
      </c>
      <c r="AX54" s="63">
        <f>IFERROR((AX$35/(AX$15))*10^5,0)</f>
        <v>0</v>
      </c>
      <c r="AY54" s="2"/>
      <c r="AZ54" s="61">
        <f>IFERROR((AZ$35/(AZ$15))*10^5,0)</f>
        <v>0</v>
      </c>
      <c r="BA54" s="62"/>
      <c r="BB54" s="62">
        <f>IFERROR((BB$35/(BB$15))*10^5,0)</f>
        <v>0</v>
      </c>
      <c r="BC54" s="63">
        <f>IFERROR((BC$35/(BC$15))*10^5,0)</f>
        <v>0</v>
      </c>
      <c r="BD54" s="2"/>
      <c r="BE54" s="61">
        <f>IFERROR((BE$35/(BE$15))*10^5,0)</f>
        <v>43.478260869565219</v>
      </c>
      <c r="BF54" s="62"/>
      <c r="BG54" s="62">
        <f>IFERROR((BG$35/(BG$15))*10^5,0)</f>
        <v>15.384615384615385</v>
      </c>
      <c r="BH54" s="63">
        <f>IFERROR((BH$35/(BH$15))*10^5,0)</f>
        <v>17.39130434782609</v>
      </c>
      <c r="BI54" s="2"/>
      <c r="BJ54" s="61">
        <f>IFERROR((BJ$35/(BJ$15))*10^5,0)</f>
        <v>0</v>
      </c>
      <c r="BK54" s="62"/>
      <c r="BL54" s="62">
        <f>IFERROR((BL$35/(BL$15))*10^5,0)</f>
        <v>0</v>
      </c>
      <c r="BM54" s="63">
        <f>IFERROR((BM$35/(BM$15))*10^5,0)</f>
        <v>0</v>
      </c>
      <c r="BN54" s="2"/>
      <c r="BO54" s="61">
        <f>IFERROR((BO$35/(BO$15))*10^5,0)</f>
        <v>83.333333333333343</v>
      </c>
      <c r="BP54" s="62"/>
      <c r="BQ54" s="62">
        <f>IFERROR((BQ$35/(BQ$15))*10^5,0)</f>
        <v>250</v>
      </c>
      <c r="BR54" s="63">
        <f>IFERROR((BR$35/(BR$15))*10^5,0)</f>
        <v>125</v>
      </c>
      <c r="BS54" s="2"/>
      <c r="BT54" s="61">
        <f>IFERROR((BT$35/(BT$15))*10^5,0)</f>
        <v>181.81818181818181</v>
      </c>
      <c r="BU54" s="62"/>
      <c r="BV54" s="62">
        <f>IFERROR((BV$35/(BV$15))*10^5,0)</f>
        <v>100</v>
      </c>
      <c r="BW54" s="63">
        <f>IFERROR((BW$35/(BW$15))*10^5,0)</f>
        <v>200</v>
      </c>
      <c r="BX54" s="2"/>
      <c r="BY54" s="61">
        <f>IFERROR((BY$35/(BY$15))*10^5,0)</f>
        <v>0</v>
      </c>
      <c r="BZ54" s="62"/>
      <c r="CA54" s="62">
        <f>IFERROR((CA$35/(CA$15))*10^5,0)</f>
        <v>0</v>
      </c>
      <c r="CB54" s="63">
        <f>IFERROR((CB$35/(CB$15))*10^5,0)</f>
        <v>0</v>
      </c>
      <c r="CC54" s="2"/>
      <c r="CD54" s="61">
        <f>IFERROR((CD$35/(CD$15))*10^5,0)</f>
        <v>200</v>
      </c>
      <c r="CE54" s="62"/>
      <c r="CF54" s="62">
        <f>IFERROR((CF$35/(CF$15))*10^5,0)</f>
        <v>500</v>
      </c>
      <c r="CG54" s="63">
        <f>IFERROR((CG$35/(CG$15))*10^5,0)</f>
        <v>500</v>
      </c>
      <c r="CH54" s="2"/>
      <c r="CI54" s="61">
        <f>IFERROR((CI$35/(CI$15))*10^5,0)</f>
        <v>0</v>
      </c>
      <c r="CJ54" s="62"/>
      <c r="CK54" s="62">
        <f>IFERROR((CK$35/(CK$15))*10^5,0)</f>
        <v>0</v>
      </c>
      <c r="CL54" s="63">
        <f>IFERROR((CL$35/(CL$15))*10^5,0)</f>
        <v>0</v>
      </c>
      <c r="CM54" s="2"/>
      <c r="CN54" s="61">
        <f>IFERROR((CN$35/(CN$15))*10^5,0)</f>
        <v>83.333333333333343</v>
      </c>
      <c r="CO54" s="62"/>
      <c r="CP54" s="62">
        <f>IFERROR((CP$35/(CP$15))*10^5,0)</f>
        <v>50</v>
      </c>
      <c r="CQ54" s="63">
        <f>IFERROR((CQ$35/(CQ$15))*10^5,0)</f>
        <v>75</v>
      </c>
      <c r="CR54" s="2"/>
      <c r="CS54" s="61">
        <f>IFERROR((CS$35/(CS$15))*10^5,0)</f>
        <v>181.81818181818181</v>
      </c>
      <c r="CT54" s="62"/>
      <c r="CU54" s="62">
        <f>IFERROR((CU$35/(CU$15))*10^5,0)</f>
        <v>100</v>
      </c>
      <c r="CV54" s="63">
        <f>IFERROR((CV$35/(CV$15))*10^5,0)</f>
        <v>200</v>
      </c>
      <c r="CW54" s="2"/>
      <c r="CX54" s="61">
        <f>IFERROR((CX$35/(CX$15))*10^5,0)</f>
        <v>200</v>
      </c>
      <c r="CY54" s="62"/>
      <c r="CZ54" s="62">
        <f>IFERROR((CZ$35/(CZ$15))*10^5,0)</f>
        <v>500</v>
      </c>
      <c r="DA54" s="63">
        <f>IFERROR((DA$35/(DA$15))*10^5,0)</f>
        <v>500</v>
      </c>
      <c r="DB54" s="2"/>
      <c r="DC54" s="61">
        <f>IFERROR((DC$35/(DC$15))*10^5,0)</f>
        <v>100</v>
      </c>
      <c r="DD54" s="62"/>
      <c r="DE54" s="62">
        <f>IFERROR((DE$35/(DE$15))*10^5,0)</f>
        <v>40</v>
      </c>
      <c r="DF54" s="63">
        <f>IFERROR((DF$35/(DF$15))*10^5,0)</f>
        <v>200</v>
      </c>
      <c r="DG54" s="2"/>
      <c r="DH54" s="61">
        <f>IFERROR((DH$35/(DH$15))*10^5,0)</f>
        <v>0</v>
      </c>
      <c r="DI54" s="62"/>
      <c r="DJ54" s="62">
        <f>IFERROR((DJ$35/(DJ$15))*10^5,0)</f>
        <v>0</v>
      </c>
      <c r="DK54" s="63">
        <f>IFERROR((DK$35/(DK$15))*10^5,0)</f>
        <v>0</v>
      </c>
      <c r="DL54" s="2"/>
      <c r="DM54" s="61">
        <f>IFERROR((DM$35/(DM$15))*10^5,0)</f>
        <v>0</v>
      </c>
      <c r="DN54" s="62"/>
      <c r="DO54" s="62">
        <f>IFERROR((DO$35/(DO$15))*10^5,0)</f>
        <v>0</v>
      </c>
      <c r="DP54" s="63">
        <f>IFERROR((DP$35/(DP$15))*10^5,0)</f>
        <v>444.44444444444446</v>
      </c>
      <c r="DQ54" s="2"/>
      <c r="DR54" s="61">
        <f>IFERROR((DR$35/(DR$15))*10^5,0)</f>
        <v>121.21212121212122</v>
      </c>
      <c r="DS54" s="62"/>
      <c r="DT54" s="62">
        <f>IFERROR((DT$35/(DT$15))*10^5,0)</f>
        <v>94.845360824742258</v>
      </c>
      <c r="DU54" s="63">
        <f>IFERROR((DU$35/(DU$15))*10^5,0)</f>
        <v>175.43859649122808</v>
      </c>
      <c r="DV54" s="2"/>
      <c r="DW54" s="61">
        <f>IFERROR((DW$35/(DW$15))*10^5,0)</f>
        <v>0</v>
      </c>
      <c r="DX54" s="62"/>
      <c r="DY54" s="62">
        <f>IFERROR((DY$35/(DY$15))*10^5,0)</f>
        <v>0</v>
      </c>
      <c r="DZ54" s="63">
        <f>IFERROR((DZ$35/(DZ$15))*10^5,0)</f>
        <v>0</v>
      </c>
      <c r="EA54" s="2"/>
      <c r="EB54" s="61">
        <f>IFERROR((EB$35/(EB$15))*10^5,0)</f>
        <v>200</v>
      </c>
      <c r="EC54" s="62"/>
      <c r="ED54" s="62">
        <f>IFERROR((ED$35/(ED$15))*10^5,0)</f>
        <v>200</v>
      </c>
      <c r="EE54" s="63">
        <f>IFERROR((EE$35/(EE$15))*10^5,0)</f>
        <v>0</v>
      </c>
      <c r="EF54" s="2"/>
      <c r="EG54" s="61">
        <f>IFERROR((EG$35/(EG$15))*10^5,0)</f>
        <v>100</v>
      </c>
      <c r="EH54" s="62"/>
      <c r="EI54" s="62">
        <f>IFERROR((EI$35/(EI$15))*10^5,0)</f>
        <v>0</v>
      </c>
      <c r="EJ54" s="63">
        <f>IFERROR((EJ$35/(EJ$15))*10^5,0)</f>
        <v>200</v>
      </c>
      <c r="EK54" s="2"/>
      <c r="EL54" s="61">
        <f>IFERROR((EL$35/(EL$15))*10^5,0)</f>
        <v>181.81818181818181</v>
      </c>
      <c r="EM54" s="62"/>
      <c r="EN54" s="62">
        <f>IFERROR((EN$35/(EN$15))*10^5,0)</f>
        <v>100</v>
      </c>
      <c r="EO54" s="63">
        <f>IFERROR((EO$35/(EO$15))*10^5,0)</f>
        <v>200</v>
      </c>
      <c r="EP54" s="2"/>
      <c r="EQ54" s="61">
        <f>IFERROR((EQ$35/(EQ$15))*10^5,0)</f>
        <v>200</v>
      </c>
      <c r="ER54" s="62"/>
      <c r="ES54" s="62">
        <f>IFERROR((ES$35/(ES$15))*10^5,0)</f>
        <v>500</v>
      </c>
      <c r="ET54" s="63">
        <f>IFERROR((ET$35/(ET$15))*10^5,0)</f>
        <v>500</v>
      </c>
      <c r="EU54" s="2"/>
      <c r="EV54" s="61">
        <f>IFERROR((EV$35/(EV$15))*10^5,0)</f>
        <v>100</v>
      </c>
      <c r="EW54" s="62"/>
      <c r="EX54" s="62">
        <f>IFERROR((EX$35/(EX$15))*10^5,0)</f>
        <v>40</v>
      </c>
      <c r="EY54" s="63">
        <f>IFERROR((EY$35/(EY$15))*10^5,0)</f>
        <v>200</v>
      </c>
      <c r="EZ54" s="2"/>
      <c r="FA54" s="61">
        <f>IFERROR((FA$35/(FA$15))*10^5,0)</f>
        <v>132.0754716981132</v>
      </c>
      <c r="FB54" s="62"/>
      <c r="FC54" s="62">
        <f>IFERROR((FC$35/(FC$15))*10^5,0)</f>
        <v>74.285714285714292</v>
      </c>
      <c r="FD54" s="63">
        <f>IFERROR((FD$35/(FD$15))*10^5,0)</f>
        <v>200</v>
      </c>
      <c r="FE54" s="2"/>
      <c r="FF54" s="61">
        <f>IFERROR((FF$35/(FF$15))*10^5,0)</f>
        <v>200</v>
      </c>
      <c r="FG54" s="62"/>
      <c r="FH54" s="62">
        <f>IFERROR((FH$35/(FH$15))*10^5,0)</f>
        <v>500</v>
      </c>
      <c r="FI54" s="63">
        <f>IFERROR((FI$35/(FI$15))*10^5,0)</f>
        <v>500</v>
      </c>
      <c r="FJ54" s="2"/>
      <c r="FK54" s="61">
        <f>IFERROR((FK$35/(FK$15))*10^5,0)</f>
        <v>0</v>
      </c>
      <c r="FL54" s="62"/>
      <c r="FM54" s="62">
        <f>IFERROR((FM$35/(FM$15))*10^5,0)</f>
        <v>0</v>
      </c>
      <c r="FN54" s="63">
        <f>IFERROR((FN$35/(FN$15))*10^5,0)</f>
        <v>0</v>
      </c>
      <c r="FO54" s="2"/>
      <c r="FP54" s="61">
        <f>IFERROR((FP$35/(FP$15))*10^5,0)</f>
        <v>0</v>
      </c>
      <c r="FQ54" s="62"/>
      <c r="FR54" s="62">
        <f>IFERROR((FR$35/(FR$15))*10^5,0)</f>
        <v>0</v>
      </c>
      <c r="FS54" s="63">
        <f>IFERROR((FS$35/(FS$15))*10^5,0)</f>
        <v>0</v>
      </c>
      <c r="FT54" s="2"/>
      <c r="FU54" s="61">
        <f>IFERROR((FU$35/(FU$15))*10^5,0)</f>
        <v>181.81818181818181</v>
      </c>
      <c r="FV54" s="62"/>
      <c r="FW54" s="62">
        <f>IFERROR((FW$35/(FW$15))*10^5,0)</f>
        <v>100</v>
      </c>
      <c r="FX54" s="63">
        <f>IFERROR((FX$35/(FX$15))*10^5,0)</f>
        <v>200</v>
      </c>
      <c r="FY54" s="2"/>
      <c r="FZ54" s="61">
        <f>IFERROR((FZ$35/(FZ$15))*10^5,0)</f>
        <v>100</v>
      </c>
      <c r="GA54" s="62"/>
      <c r="GB54" s="62">
        <f>IFERROR((GB$35/(GB$15))*10^5,0)</f>
        <v>40</v>
      </c>
      <c r="GC54" s="63">
        <f>IFERROR((GC$35/(GC$15))*10^5,0)</f>
        <v>200</v>
      </c>
      <c r="GD54" s="2"/>
      <c r="GE54" s="61">
        <f>IFERROR((GE$35/(GE$15))*10^5,0)</f>
        <v>111.11111111111111</v>
      </c>
      <c r="GF54" s="62"/>
      <c r="GG54" s="62">
        <f>IFERROR((GG$35/(GG$15))*10^5,0)</f>
        <v>72.463768115942031</v>
      </c>
      <c r="GH54" s="63">
        <f>IFERROR((GH$35/(GH$15))*10^5,0)</f>
        <v>164.38356164383563</v>
      </c>
      <c r="GI54" s="2"/>
      <c r="GJ54" s="61">
        <f>IFERROR((GJ$35/(GJ$15))*10^5,0)</f>
        <v>0</v>
      </c>
      <c r="GK54" s="62"/>
      <c r="GL54" s="62">
        <f>IFERROR((GL$35/(GL$15))*10^5,0)</f>
        <v>0</v>
      </c>
      <c r="GM54" s="63">
        <f>IFERROR((GM$35/(GM$15))*10^5,0)</f>
        <v>444.44444444444446</v>
      </c>
      <c r="GN54" s="2"/>
      <c r="GO54" s="61">
        <f>IFERROR((GO$35/(GO$15))*10^5,0)</f>
        <v>0</v>
      </c>
      <c r="GP54" s="62"/>
      <c r="GQ54" s="62">
        <f>IFERROR((GQ$35/(GQ$15))*10^5,0)</f>
        <v>0</v>
      </c>
      <c r="GR54" s="63">
        <f>IFERROR((GR$35/(GR$15))*10^5,0)</f>
        <v>0</v>
      </c>
      <c r="GS54" s="2"/>
      <c r="GT54" s="61">
        <f>IFERROR((GT$35/(GT$15))*10^5,0)</f>
        <v>0</v>
      </c>
      <c r="GU54" s="62"/>
      <c r="GV54" s="62">
        <f>IFERROR((GV$35/(GV$15))*10^5,0)</f>
        <v>0</v>
      </c>
      <c r="GW54" s="63">
        <f>IFERROR((GW$35/(GW$15))*10^5,0)</f>
        <v>0</v>
      </c>
      <c r="GX54" s="2"/>
      <c r="GY54" s="61">
        <f>IFERROR((GY$35/(GY$15))*10^5,0)</f>
        <v>0</v>
      </c>
      <c r="GZ54" s="62"/>
      <c r="HA54" s="62">
        <f>IFERROR((HA$35/(HA$15))*10^5,0)</f>
        <v>0</v>
      </c>
      <c r="HB54" s="63">
        <f>IFERROR((HB$35/(HB$15))*10^5,0)</f>
        <v>0</v>
      </c>
      <c r="HC54" s="2"/>
      <c r="HD54" s="61">
        <f>IFERROR((HD$35/(HD$15))*10^5,0)</f>
        <v>181.81818181818181</v>
      </c>
      <c r="HE54" s="62"/>
      <c r="HF54" s="62">
        <f>IFERROR((HF$35/(HF$15))*10^5,0)</f>
        <v>100</v>
      </c>
      <c r="HG54" s="63">
        <f>IFERROR((HG$35/(HG$15))*10^5,0)</f>
        <v>200</v>
      </c>
      <c r="HH54" s="2"/>
      <c r="HI54" s="61">
        <f>IFERROR((HI$35/(HI$15))*10^5,0)</f>
        <v>0</v>
      </c>
      <c r="HJ54" s="62"/>
      <c r="HK54" s="62">
        <f>IFERROR((HK$35/(HK$15))*10^5,0)</f>
        <v>0</v>
      </c>
      <c r="HL54" s="63">
        <f>IFERROR((HL$35/(HL$15))*10^5,0)</f>
        <v>0</v>
      </c>
      <c r="HM54" s="2"/>
      <c r="HN54" s="61">
        <f>IFERROR((HN$35/(HN$15))*10^5,0)</f>
        <v>200</v>
      </c>
      <c r="HO54" s="62"/>
      <c r="HP54" s="62">
        <f>IFERROR((HP$35/(HP$15))*10^5,0)</f>
        <v>500</v>
      </c>
      <c r="HQ54" s="63">
        <f>IFERROR((HQ$35/(HQ$15))*10^5,0)</f>
        <v>500</v>
      </c>
      <c r="HR54" s="2"/>
      <c r="HS54" s="61">
        <f>IFERROR((HS$35/(HS$15))*10^5,0)</f>
        <v>0</v>
      </c>
      <c r="HT54" s="62"/>
      <c r="HU54" s="62">
        <f>IFERROR((HU$35/(HU$15))*10^5,0)</f>
        <v>0</v>
      </c>
      <c r="HV54" s="63">
        <f>IFERROR((HV$35/(HV$15))*10^5,0)</f>
        <v>0</v>
      </c>
      <c r="HW54" s="2"/>
      <c r="HX54" s="61">
        <f>IFERROR((HX$35/(HX$15))*10^5,0)</f>
        <v>88.8888888888889</v>
      </c>
      <c r="HY54" s="62"/>
      <c r="HZ54" s="62">
        <f>IFERROR((HZ$35/(HZ$15))*10^5,0)</f>
        <v>107.14285714285715</v>
      </c>
      <c r="IA54" s="63">
        <f>IFERROR((IA$35/(IA$15))*10^5,0)</f>
        <v>137.93103448275863</v>
      </c>
      <c r="IB54" s="2"/>
      <c r="IC54" s="61">
        <f>IFERROR((IC$35/(IC$15))*10^5,0)</f>
        <v>0</v>
      </c>
      <c r="ID54" s="62"/>
      <c r="IE54" s="62">
        <f>IFERROR((IE$35/(IE$15))*10^5,0)</f>
        <v>0</v>
      </c>
      <c r="IF54" s="63">
        <f>IFERROR((IF$35/(IF$15))*10^5,0)</f>
        <v>0</v>
      </c>
      <c r="IG54" s="2"/>
      <c r="IH54" s="61">
        <f>IFERROR((IH$35/(IH$15))*10^5,0)</f>
        <v>0</v>
      </c>
      <c r="II54" s="62"/>
      <c r="IJ54" s="62">
        <f>IFERROR((IJ$35/(IJ$15))*10^5,0)</f>
        <v>0</v>
      </c>
      <c r="IK54" s="63">
        <f>IFERROR((IK$35/(IK$15))*10^5,0)</f>
        <v>0</v>
      </c>
      <c r="IL54" s="2"/>
      <c r="IM54" s="61">
        <f>IFERROR((IM$35/(IM$15))*10^5,0)</f>
        <v>0</v>
      </c>
      <c r="IN54" s="62"/>
      <c r="IO54" s="62">
        <f>IFERROR((IO$35/(IO$15))*10^5,0)</f>
        <v>0</v>
      </c>
      <c r="IP54" s="63">
        <f>IFERROR((IP$35/(IP$15))*10^5,0)</f>
        <v>0</v>
      </c>
      <c r="IQ54" s="2"/>
      <c r="IR54" s="61">
        <f>IFERROR((IR$35/(IR$15))*10^5,0)</f>
        <v>181.81818181818181</v>
      </c>
      <c r="IS54" s="62"/>
      <c r="IT54" s="62">
        <f>IFERROR((IT$35/(IT$15))*10^5,0)</f>
        <v>100</v>
      </c>
      <c r="IU54" s="63">
        <f>IFERROR((IU$35/(IU$15))*10^5,0)</f>
        <v>200</v>
      </c>
      <c r="IV54" s="2"/>
      <c r="IW54" s="61">
        <f>IFERROR((IW$35/(IW$15))*10^5,0)</f>
        <v>0</v>
      </c>
      <c r="IX54" s="62"/>
      <c r="IY54" s="62">
        <f>IFERROR((IY$35/(IY$15))*10^5,0)</f>
        <v>0</v>
      </c>
      <c r="IZ54" s="63">
        <f>IFERROR((IZ$35/(IZ$15))*10^5,0)</f>
        <v>0</v>
      </c>
      <c r="JA54" s="2"/>
      <c r="JB54" s="61">
        <f>IFERROR((JB$35/(JB$15))*10^5,0)</f>
        <v>200</v>
      </c>
      <c r="JC54" s="62"/>
      <c r="JD54" s="62">
        <f>IFERROR((JD$35/(JD$15))*10^5,0)</f>
        <v>500</v>
      </c>
      <c r="JE54" s="63">
        <f>IFERROR((JE$35/(JE$15))*10^5,0)</f>
        <v>500</v>
      </c>
      <c r="JF54" s="2"/>
      <c r="JG54" s="61">
        <f>IFERROR((JG$35/(JG$15))*10^5,0)</f>
        <v>0</v>
      </c>
      <c r="JH54" s="62"/>
      <c r="JI54" s="62">
        <f>IFERROR((JI$35/(JI$15))*10^5,0)</f>
        <v>0</v>
      </c>
      <c r="JJ54" s="63">
        <f>IFERROR((JJ$35/(JJ$15))*10^5,0)</f>
        <v>0</v>
      </c>
      <c r="JK54" s="2"/>
      <c r="JL54" s="61">
        <f>IFERROR((JL$35/(JL$15))*10^5,0)</f>
        <v>0</v>
      </c>
      <c r="JM54" s="62"/>
      <c r="JN54" s="62">
        <f>IFERROR((JN$35/(JN$15))*10^5,0)</f>
        <v>0</v>
      </c>
      <c r="JO54" s="63">
        <f>IFERROR((JO$35/(JO$15))*10^5,0)</f>
        <v>0</v>
      </c>
      <c r="JP54" s="2"/>
      <c r="JQ54" s="61">
        <f>IFERROR((JQ$35/(JQ$15))*10^5,0)</f>
        <v>70.175438596491219</v>
      </c>
      <c r="JR54" s="62"/>
      <c r="JS54" s="62">
        <f>IFERROR((JS$35/(JS$15))*10^5,0)</f>
        <v>100</v>
      </c>
      <c r="JT54" s="63">
        <f>IFERROR((JT$35/(JT$15))*10^5,0)</f>
        <v>102.56410256410257</v>
      </c>
      <c r="JU54" s="2"/>
      <c r="JV54" s="61">
        <f>IFERROR((JV$35/(JV$15))*10^5,0)</f>
        <v>200</v>
      </c>
      <c r="JW54" s="62"/>
      <c r="JX54" s="62">
        <f>IFERROR((JX$35/(JX$15))*10^5,0)</f>
        <v>0</v>
      </c>
      <c r="JY54" s="63">
        <f>IFERROR((JY$35/(JY$15))*10^5,0)</f>
        <v>1666.6666666666667</v>
      </c>
      <c r="JZ54" s="2"/>
      <c r="KA54" s="61">
        <f>IFERROR((KA$35/(KA$15))*10^5,0)</f>
        <v>0</v>
      </c>
      <c r="KB54" s="62"/>
      <c r="KC54" s="62">
        <f>IFERROR((KC$35/(KC$15))*10^5,0)</f>
        <v>0</v>
      </c>
      <c r="KD54" s="63">
        <f>IFERROR((KD$35/(KD$15))*10^5,0)</f>
        <v>0</v>
      </c>
      <c r="KE54" s="2"/>
      <c r="KF54" s="61">
        <f>IFERROR((KF$35/(KF$15))*10^5,0)</f>
        <v>181.81818181818181</v>
      </c>
      <c r="KG54" s="62"/>
      <c r="KH54" s="62">
        <f>IFERROR((KH$35/(KH$15))*10^5,0)</f>
        <v>100</v>
      </c>
      <c r="KI54" s="63">
        <f>IFERROR((KI$35/(KI$15))*10^5,0)</f>
        <v>200</v>
      </c>
      <c r="KJ54" s="2"/>
      <c r="KK54" s="61">
        <f>IFERROR((KK$35/(KK$15))*10^5,0)</f>
        <v>0</v>
      </c>
      <c r="KL54" s="62"/>
      <c r="KM54" s="62">
        <f>IFERROR((KM$35/(KM$15))*10^5,0)</f>
        <v>0</v>
      </c>
      <c r="KN54" s="63">
        <f>IFERROR((KN$35/(KN$15))*10^5,0)</f>
        <v>0</v>
      </c>
      <c r="KO54" s="2"/>
      <c r="KP54" s="61">
        <f>IFERROR((KP$35/(KP$15))*10^5,0)</f>
        <v>129.41176470588238</v>
      </c>
      <c r="KQ54" s="62"/>
      <c r="KR54" s="62">
        <f>IFERROR((KR$35/(KR$15))*10^5,0)</f>
        <v>71.428571428571431</v>
      </c>
      <c r="KS54" s="63">
        <f>IFERROR((KS$35/(KS$15))*10^5,0)</f>
        <v>157.06806282722513</v>
      </c>
      <c r="KT54" s="2"/>
      <c r="KU54" s="61">
        <f>IFERROR((KU$35/(KU$15))*10^5,0)</f>
        <v>102.81329923273658</v>
      </c>
      <c r="KV54" s="62"/>
      <c r="KW54" s="62">
        <f>IFERROR((KW$35/(KW$15))*10^5,0)</f>
        <v>76.485788113695079</v>
      </c>
      <c r="KX54" s="63">
        <f>IFERROR((KX$35/(KX$15))*10^5,0)</f>
        <v>150.95756665414947</v>
      </c>
    </row>
    <row r="55" spans="6:310" ht="15.75" x14ac:dyDescent="0.25">
      <c r="F55" s="64" t="s">
        <v>164</v>
      </c>
      <c r="G55" s="65">
        <f>IFERROR(((G$35+G$36)/(G17)*10^5),0)</f>
        <v>0</v>
      </c>
      <c r="H55" s="66"/>
      <c r="I55" s="67">
        <f>IFERROR(((I$35+I$36)/(I17)*10^5),0)</f>
        <v>0</v>
      </c>
      <c r="J55" s="68">
        <f>IFERROR(((J$35+J$36)/(J17)*10^5),0)</f>
        <v>0</v>
      </c>
      <c r="K55" s="2"/>
      <c r="L55" s="69">
        <f>IFERROR(((L$35+L$36)/(L17)*10^5),0)</f>
        <v>228.57142857142858</v>
      </c>
      <c r="M55" s="70"/>
      <c r="N55" s="71">
        <f>IFERROR(((N$35+N$36)/(N17)*10^5),0)</f>
        <v>123.07692307692308</v>
      </c>
      <c r="O55" s="72">
        <f>IFERROR(((O$35+O$36)/(O17)*10^5),0)</f>
        <v>169.23076923076923</v>
      </c>
      <c r="P55" s="2"/>
      <c r="Q55" s="69">
        <f>IFERROR(((Q$35+Q$36)/(Q17)*10^5),0)</f>
        <v>218.18181818181819</v>
      </c>
      <c r="R55" s="70"/>
      <c r="S55" s="71">
        <f>IFERROR(((S$35+S$36)/(S17)*10^5),0)</f>
        <v>172.41379310344828</v>
      </c>
      <c r="T55" s="72">
        <f>IFERROR(((T$35+T$36)/(T17)*10^5),0)</f>
        <v>200</v>
      </c>
      <c r="U55" s="2"/>
      <c r="V55" s="69">
        <f>IFERROR(((V$35+V$36)/(V17)*10^5),0)</f>
        <v>342.85714285714283</v>
      </c>
      <c r="W55" s="70"/>
      <c r="X55" s="71">
        <f>IFERROR(((X$35+X$36)/(X17)*10^5),0)</f>
        <v>322.58064516129031</v>
      </c>
      <c r="Y55" s="72">
        <f>IFERROR(((Y$35+Y$36)/(Y17)*10^5),0)</f>
        <v>241.82358771060453</v>
      </c>
      <c r="Z55" s="2"/>
      <c r="AA55" s="69">
        <f>IFERROR(((AA$35+AA$36)/(AA17)*10^5),0)</f>
        <v>225.91362126245846</v>
      </c>
      <c r="AB55" s="70"/>
      <c r="AC55" s="71">
        <f>IFERROR(((AC$35+AC$36)/(AC17)*10^5),0)</f>
        <v>161.97183098591549</v>
      </c>
      <c r="AD55" s="72">
        <f>IFERROR(((AD$35+AD$36)/(AD17)*10^5),0)</f>
        <v>177.97412432944145</v>
      </c>
      <c r="AE55" s="2"/>
      <c r="AF55" s="69">
        <f>IFERROR(((AF$35+AF$36)/(AF17)*10^5),0)</f>
        <v>0</v>
      </c>
      <c r="AG55" s="70"/>
      <c r="AH55" s="71">
        <f>IFERROR(((AH$35+AH$36)/(AH17)*10^5),0)</f>
        <v>0</v>
      </c>
      <c r="AI55" s="72">
        <f>IFERROR(((AI$35+AI$36)/(AI17)*10^5),0)</f>
        <v>0</v>
      </c>
      <c r="AJ55" s="2"/>
      <c r="AK55" s="69">
        <f>IFERROR(((AK$35+AK$36)/(AK17)*10^5),0)</f>
        <v>187.5</v>
      </c>
      <c r="AL55" s="70"/>
      <c r="AM55" s="71">
        <f>IFERROR(((AM$35+AM$36)/(AM17)*10^5),0)</f>
        <v>114.28571428571429</v>
      </c>
      <c r="AN55" s="72">
        <f>IFERROR(((AN$35+AN$36)/(AN17)*10^5),0)</f>
        <v>150</v>
      </c>
      <c r="AO55" s="2"/>
      <c r="AP55" s="69">
        <f>IFERROR(((AP$35+AP$36)/(AP17)*10^5),0)</f>
        <v>81.250000000000014</v>
      </c>
      <c r="AQ55" s="70"/>
      <c r="AR55" s="71">
        <f>IFERROR(((AR$35+AR$36)/(AR17)*10^5),0)</f>
        <v>160</v>
      </c>
      <c r="AS55" s="72">
        <f>IFERROR(((AS$35+AS$36)/(AS17)*10^5),0)</f>
        <v>171.42857142857142</v>
      </c>
      <c r="AT55" s="2"/>
      <c r="AU55" s="69">
        <f>IFERROR(((AU$35+AU$36)/(AU17)*10^5),0)</f>
        <v>0</v>
      </c>
      <c r="AV55" s="70"/>
      <c r="AW55" s="71">
        <f>IFERROR(((AW$35+AW$36)/(AW17)*10^5),0)</f>
        <v>0</v>
      </c>
      <c r="AX55" s="72">
        <f>IFERROR(((AX$35+AX$36)/(AX17)*10^5),0)</f>
        <v>0</v>
      </c>
      <c r="AY55" s="2"/>
      <c r="AZ55" s="69">
        <f>IFERROR(((AZ$35+AZ$36)/(AZ17)*10^5),0)</f>
        <v>0</v>
      </c>
      <c r="BA55" s="70"/>
      <c r="BB55" s="71">
        <f>IFERROR(((BB$35+BB$36)/(BB17)*10^5),0)</f>
        <v>0</v>
      </c>
      <c r="BC55" s="72">
        <f>IFERROR(((BC$35+BC$36)/(BC17)*10^5),0)</f>
        <v>0</v>
      </c>
      <c r="BD55" s="2"/>
      <c r="BE55" s="69">
        <f>IFERROR(((BE$35+BE$36)/(BE17)*10^5),0)</f>
        <v>55.483870967741936</v>
      </c>
      <c r="BF55" s="70"/>
      <c r="BG55" s="71">
        <f>IFERROR(((BG$35+BG$36)/(BG17)*10^5),0)</f>
        <v>58.823529411764703</v>
      </c>
      <c r="BH55" s="72">
        <f>IFERROR(((BH$35+BH$36)/(BH17)*10^5),0)</f>
        <v>103.8961038961039</v>
      </c>
      <c r="BI55" s="2"/>
      <c r="BJ55" s="69">
        <f>IFERROR(((BJ$35+BJ$36)/(BJ17)*10^5),0)</f>
        <v>0</v>
      </c>
      <c r="BK55" s="70"/>
      <c r="BL55" s="71">
        <f>IFERROR(((BL$35+BL$36)/(BL17)*10^5),0)</f>
        <v>0</v>
      </c>
      <c r="BM55" s="72">
        <f>IFERROR(((BM$35+BM$36)/(BM17)*10^5),0)</f>
        <v>0</v>
      </c>
      <c r="BN55" s="2"/>
      <c r="BO55" s="69">
        <f>IFERROR(((BO$35+BO$36)/(BO17)*10^5),0)</f>
        <v>583.33333333333337</v>
      </c>
      <c r="BP55" s="70"/>
      <c r="BQ55" s="71">
        <f>IFERROR(((BQ$35+BQ$36)/(BQ17)*10^5),0)</f>
        <v>235.29411764705881</v>
      </c>
      <c r="BR55" s="72">
        <f>IFERROR(((BR$35+BR$36)/(BR17)*10^5),0)</f>
        <v>194.44444444444443</v>
      </c>
      <c r="BS55" s="2"/>
      <c r="BT55" s="69">
        <f>IFERROR(((BT$35+BT$36)/(BT17)*10^5),0)</f>
        <v>218.18181818181819</v>
      </c>
      <c r="BU55" s="70"/>
      <c r="BV55" s="71">
        <f>IFERROR(((BV$35+BV$36)/(BV17)*10^5),0)</f>
        <v>172.41379310344828</v>
      </c>
      <c r="BW55" s="72">
        <f>IFERROR(((BW$35+BW$36)/(BW17)*10^5),0)</f>
        <v>200</v>
      </c>
      <c r="BX55" s="2"/>
      <c r="BY55" s="69">
        <f>IFERROR(((BY$35+BY$36)/(BY17)*10^5),0)</f>
        <v>0</v>
      </c>
      <c r="BZ55" s="70"/>
      <c r="CA55" s="71">
        <f>IFERROR(((CA$35+CA$36)/(CA17)*10^5),0)</f>
        <v>0</v>
      </c>
      <c r="CB55" s="72">
        <f>IFERROR(((CB$35+CB$36)/(CB17)*10^5),0)</f>
        <v>0</v>
      </c>
      <c r="CC55" s="2"/>
      <c r="CD55" s="69">
        <f>IFERROR(((CD$35+CD$36)/(CD17)*10^5),0)</f>
        <v>235.29411764705881</v>
      </c>
      <c r="CE55" s="70"/>
      <c r="CF55" s="71">
        <f>IFERROR(((CF$35+CF$36)/(CF17)*10^5),0)</f>
        <v>153.84615384615384</v>
      </c>
      <c r="CG55" s="72">
        <f>IFERROR(((CG$35+CG$36)/(CG17)*10^5),0)</f>
        <v>121.21212121212122</v>
      </c>
      <c r="CH55" s="2"/>
      <c r="CI55" s="69">
        <f>IFERROR(((CI$35+CI$36)/(CI17)*10^5),0)</f>
        <v>0</v>
      </c>
      <c r="CJ55" s="70"/>
      <c r="CK55" s="71">
        <f>IFERROR(((CK$35+CK$36)/(CK17)*10^5),0)</f>
        <v>0</v>
      </c>
      <c r="CL55" s="72">
        <f>IFERROR(((CL$35+CL$36)/(CL17)*10^5),0)</f>
        <v>0</v>
      </c>
      <c r="CM55" s="2"/>
      <c r="CN55" s="69">
        <f>IFERROR(((CN$35+CN$36)/(CN17)*10^5),0)</f>
        <v>138.88888888888889</v>
      </c>
      <c r="CO55" s="70"/>
      <c r="CP55" s="71">
        <f>IFERROR(((CP$35+CP$36)/(CP17)*10^5),0)</f>
        <v>123.52941176470588</v>
      </c>
      <c r="CQ55" s="72">
        <f>IFERROR(((CQ$35+CQ$36)/(CQ17)*10^5),0)</f>
        <v>138.88888888888889</v>
      </c>
      <c r="CR55" s="2"/>
      <c r="CS55" s="69">
        <f>IFERROR(((CS$35+CS$36)/(CS17)*10^5),0)</f>
        <v>218.18181818181819</v>
      </c>
      <c r="CT55" s="70"/>
      <c r="CU55" s="71">
        <f>IFERROR(((CU$35+CU$36)/(CU17)*10^5),0)</f>
        <v>172.41379310344828</v>
      </c>
      <c r="CV55" s="72">
        <f>IFERROR(((CV$35+CV$36)/(CV17)*10^5),0)</f>
        <v>200</v>
      </c>
      <c r="CW55" s="2"/>
      <c r="CX55" s="69">
        <f>IFERROR(((CX$35+CX$36)/(CX17)*10^5),0)</f>
        <v>235.29411764705881</v>
      </c>
      <c r="CY55" s="70"/>
      <c r="CZ55" s="71">
        <f>IFERROR(((CZ$35+CZ$36)/(CZ17)*10^5),0)</f>
        <v>153.84615384615384</v>
      </c>
      <c r="DA55" s="72">
        <f>IFERROR(((DA$35+DA$36)/(DA17)*10^5),0)</f>
        <v>121.21212121212122</v>
      </c>
      <c r="DB55" s="2"/>
      <c r="DC55" s="69">
        <f>IFERROR(((DC$35+DC$36)/(DC17)*10^5),0)</f>
        <v>228.57142857142858</v>
      </c>
      <c r="DD55" s="70"/>
      <c r="DE55" s="71">
        <f>IFERROR(((DE$35+DE$36)/(DE17)*10^5),0)</f>
        <v>123.07692307692308</v>
      </c>
      <c r="DF55" s="72">
        <f>IFERROR(((DF$35+DF$36)/(DF17)*10^5),0)</f>
        <v>169.23076923076923</v>
      </c>
      <c r="DG55" s="2"/>
      <c r="DH55" s="69">
        <f>IFERROR(((DH$35+DH$36)/(DH17)*10^5),0)</f>
        <v>0</v>
      </c>
      <c r="DI55" s="70"/>
      <c r="DJ55" s="71">
        <f>IFERROR(((DJ$35+DJ$36)/(DJ17)*10^5),0)</f>
        <v>0</v>
      </c>
      <c r="DK55" s="72">
        <f>IFERROR(((DK$35+DK$36)/(DK17)*10^5),0)</f>
        <v>0</v>
      </c>
      <c r="DL55" s="2"/>
      <c r="DM55" s="69">
        <f>IFERROR(((DM$35+DM$36)/(DM17)*10^5),0)</f>
        <v>342.85714285714283</v>
      </c>
      <c r="DN55" s="70"/>
      <c r="DO55" s="71">
        <f>IFERROR(((DO$35+DO$36)/(DO17)*10^5),0)</f>
        <v>322.58064516129031</v>
      </c>
      <c r="DP55" s="72">
        <f>IFERROR(((DP$35+DP$36)/(DP17)*10^5),0)</f>
        <v>241.82358771060453</v>
      </c>
      <c r="DQ55" s="2"/>
      <c r="DR55" s="69">
        <f>IFERROR(((DR$35+DR$36)/(DR17)*10^5),0)</f>
        <v>212.91448516579408</v>
      </c>
      <c r="DS55" s="70"/>
      <c r="DT55" s="71">
        <f>IFERROR(((DT$35+DT$36)/(DT17)*10^5),0)</f>
        <v>145.97701149425288</v>
      </c>
      <c r="DU55" s="72">
        <f>IFERROR(((DU$35+DU$36)/(DU17)*10^5),0)</f>
        <v>168.61826697892275</v>
      </c>
      <c r="DV55" s="2"/>
      <c r="DW55" s="69">
        <f>IFERROR(((DW$35+DW$36)/(DW17)*10^5),0)</f>
        <v>0</v>
      </c>
      <c r="DX55" s="70"/>
      <c r="DY55" s="71">
        <f>IFERROR(((DY$35+DY$36)/(DY17)*10^5),0)</f>
        <v>0</v>
      </c>
      <c r="DZ55" s="72">
        <f>IFERROR(((DZ$35+DZ$36)/(DZ17)*10^5),0)</f>
        <v>0</v>
      </c>
      <c r="EA55" s="2"/>
      <c r="EB55" s="69">
        <f>IFERROR(((EB$35+EB$36)/(EB17)*10^5),0)</f>
        <v>187.5</v>
      </c>
      <c r="EC55" s="70"/>
      <c r="ED55" s="71">
        <f>IFERROR(((ED$35+ED$36)/(ED17)*10^5),0)</f>
        <v>114.28571428571429</v>
      </c>
      <c r="EE55" s="72">
        <f>IFERROR(((EE$35+EE$36)/(EE17)*10^5),0)</f>
        <v>150</v>
      </c>
      <c r="EF55" s="2"/>
      <c r="EG55" s="69">
        <f>IFERROR(((EG$35+EG$36)/(EG17)*10^5),0)</f>
        <v>81.250000000000014</v>
      </c>
      <c r="EH55" s="70"/>
      <c r="EI55" s="71">
        <f>IFERROR(((EI$35+EI$36)/(EI17)*10^5),0)</f>
        <v>160</v>
      </c>
      <c r="EJ55" s="72">
        <f>IFERROR(((EJ$35+EJ$36)/(EJ17)*10^5),0)</f>
        <v>171.42857142857142</v>
      </c>
      <c r="EK55" s="2"/>
      <c r="EL55" s="69">
        <f>IFERROR(((EL$35+EL$36)/(EL17)*10^5),0)</f>
        <v>218.18181818181819</v>
      </c>
      <c r="EM55" s="70"/>
      <c r="EN55" s="71">
        <f>IFERROR(((EN$35+EN$36)/(EN17)*10^5),0)</f>
        <v>172.41379310344828</v>
      </c>
      <c r="EO55" s="72">
        <f>IFERROR(((EO$35+EO$36)/(EO17)*10^5),0)</f>
        <v>200</v>
      </c>
      <c r="EP55" s="2"/>
      <c r="EQ55" s="69">
        <f>IFERROR(((EQ$35+EQ$36)/(EQ17)*10^5),0)</f>
        <v>235.29411764705881</v>
      </c>
      <c r="ER55" s="70"/>
      <c r="ES55" s="71">
        <f>IFERROR(((ES$35+ES$36)/(ES17)*10^5),0)</f>
        <v>153.84615384615384</v>
      </c>
      <c r="ET55" s="72">
        <f>IFERROR(((ET$35+ET$36)/(ET17)*10^5),0)</f>
        <v>121.21212121212122</v>
      </c>
      <c r="EU55" s="2"/>
      <c r="EV55" s="69">
        <f>IFERROR(((EV$35+EV$36)/(EV17)*10^5),0)</f>
        <v>228.57142857142858</v>
      </c>
      <c r="EW55" s="70"/>
      <c r="EX55" s="71">
        <f>IFERROR(((EX$35+EX$36)/(EX17)*10^5),0)</f>
        <v>123.07692307692308</v>
      </c>
      <c r="EY55" s="72">
        <f>IFERROR(((EY$35+EY$36)/(EY17)*10^5),0)</f>
        <v>169.23076923076923</v>
      </c>
      <c r="EZ55" s="2"/>
      <c r="FA55" s="69">
        <f>IFERROR(((FA$35+FA$36)/(FA17)*10^5),0)</f>
        <v>193.61022364217254</v>
      </c>
      <c r="FB55" s="70"/>
      <c r="FC55" s="71">
        <f>IFERROR(((FC$35+FC$36)/(FC17)*10^5),0)</f>
        <v>128.37837837837836</v>
      </c>
      <c r="FD55" s="72">
        <f>IFERROR(((FD$35+FD$36)/(FD17)*10^5),0)</f>
        <v>152.86624203821657</v>
      </c>
      <c r="FE55" s="2"/>
      <c r="FF55" s="69">
        <f>IFERROR(((FF$35+FF$36)/(FF17)*10^5),0)</f>
        <v>235.29411764705881</v>
      </c>
      <c r="FG55" s="70"/>
      <c r="FH55" s="71">
        <f>IFERROR(((FH$35+FH$36)/(FH17)*10^5),0)</f>
        <v>153.84615384615384</v>
      </c>
      <c r="FI55" s="72">
        <f>IFERROR(((FI$35+FI$36)/(FI17)*10^5),0)</f>
        <v>121.21212121212122</v>
      </c>
      <c r="FJ55" s="2"/>
      <c r="FK55" s="69">
        <f>IFERROR(((FK$35+FK$36)/(FK17)*10^5),0)</f>
        <v>0</v>
      </c>
      <c r="FL55" s="70"/>
      <c r="FM55" s="71">
        <f>IFERROR(((FM$35+FM$36)/(FM17)*10^5),0)</f>
        <v>0</v>
      </c>
      <c r="FN55" s="72">
        <f>IFERROR(((FN$35+FN$36)/(FN17)*10^5),0)</f>
        <v>0</v>
      </c>
      <c r="FO55" s="2"/>
      <c r="FP55" s="69">
        <f>IFERROR(((FP$35+FP$36)/(FP17)*10^5),0)</f>
        <v>0</v>
      </c>
      <c r="FQ55" s="70"/>
      <c r="FR55" s="71">
        <f>IFERROR(((FR$35+FR$36)/(FR17)*10^5),0)</f>
        <v>0</v>
      </c>
      <c r="FS55" s="72">
        <f>IFERROR(((FS$35+FS$36)/(FS17)*10^5),0)</f>
        <v>0</v>
      </c>
      <c r="FT55" s="2"/>
      <c r="FU55" s="69">
        <f>IFERROR(((FU$35+FU$36)/(FU17)*10^5),0)</f>
        <v>218.18181818181819</v>
      </c>
      <c r="FV55" s="70"/>
      <c r="FW55" s="71">
        <f>IFERROR(((FW$35+FW$36)/(FW17)*10^5),0)</f>
        <v>172.41379310344828</v>
      </c>
      <c r="FX55" s="72">
        <f>IFERROR(((FX$35+FX$36)/(FX17)*10^5),0)</f>
        <v>200</v>
      </c>
      <c r="FY55" s="2"/>
      <c r="FZ55" s="69">
        <f>IFERROR(((FZ$35+FZ$36)/(FZ17)*10^5),0)</f>
        <v>228.57142857142858</v>
      </c>
      <c r="GA55" s="70"/>
      <c r="GB55" s="71">
        <f>IFERROR(((GB$35+GB$36)/(GB17)*10^5),0)</f>
        <v>123.07692307692308</v>
      </c>
      <c r="GC55" s="72">
        <f>IFERROR(((GC$35+GC$36)/(GC17)*10^5),0)</f>
        <v>169.23076923076923</v>
      </c>
      <c r="GD55" s="2"/>
      <c r="GE55" s="69">
        <f>IFERROR(((GE$35+GE$36)/(GE17)*10^5),0)</f>
        <v>181.81818181818181</v>
      </c>
      <c r="GF55" s="70"/>
      <c r="GG55" s="71">
        <f>IFERROR(((GG$35+GG$36)/(GG17)*10^5),0)</f>
        <v>111.9402985074627</v>
      </c>
      <c r="GH55" s="72">
        <f>IFERROR(((GH$35+GH$36)/(GH17)*10^5),0)</f>
        <v>136.62239089184061</v>
      </c>
      <c r="GI55" s="2"/>
      <c r="GJ55" s="69">
        <f>IFERROR(((GJ$35+GJ$36)/(GJ17)*10^5),0)</f>
        <v>342.85714285714283</v>
      </c>
      <c r="GK55" s="70"/>
      <c r="GL55" s="71">
        <f>IFERROR(((GL$35+GL$36)/(GL17)*10^5),0)</f>
        <v>322.58064516129031</v>
      </c>
      <c r="GM55" s="72">
        <f>IFERROR(((GM$35+GM$36)/(GM17)*10^5),0)</f>
        <v>241.82358771060453</v>
      </c>
      <c r="GN55" s="2"/>
      <c r="GO55" s="69">
        <f>IFERROR(((GO$35+GO$36)/(GO17)*10^5),0)</f>
        <v>0</v>
      </c>
      <c r="GP55" s="70"/>
      <c r="GQ55" s="71">
        <f>IFERROR(((GQ$35+GQ$36)/(GQ17)*10^5),0)</f>
        <v>0</v>
      </c>
      <c r="GR55" s="72">
        <f>IFERROR(((GR$35+GR$36)/(GR17)*10^5),0)</f>
        <v>0</v>
      </c>
      <c r="GS55" s="2"/>
      <c r="GT55" s="69">
        <f>IFERROR(((GT$35+GT$36)/(GT17)*10^5),0)</f>
        <v>0</v>
      </c>
      <c r="GU55" s="70"/>
      <c r="GV55" s="71">
        <f>IFERROR(((GV$35+GV$36)/(GV17)*10^5),0)</f>
        <v>0</v>
      </c>
      <c r="GW55" s="72">
        <f>IFERROR(((GW$35+GW$36)/(GW17)*10^5),0)</f>
        <v>0</v>
      </c>
      <c r="GX55" s="2"/>
      <c r="GY55" s="69">
        <f>IFERROR(((GY$35+GY$36)/(GY17)*10^5),0)</f>
        <v>0</v>
      </c>
      <c r="GZ55" s="70"/>
      <c r="HA55" s="71">
        <f>IFERROR(((HA$35+HA$36)/(HA17)*10^5),0)</f>
        <v>0</v>
      </c>
      <c r="HB55" s="72">
        <f>IFERROR(((HB$35+HB$36)/(HB17)*10^5),0)</f>
        <v>0</v>
      </c>
      <c r="HC55" s="2"/>
      <c r="HD55" s="69">
        <f>IFERROR(((HD$35+HD$36)/(HD17)*10^5),0)</f>
        <v>218.18181818181819</v>
      </c>
      <c r="HE55" s="70"/>
      <c r="HF55" s="71">
        <f>IFERROR(((HF$35+HF$36)/(HF17)*10^5),0)</f>
        <v>172.41379310344828</v>
      </c>
      <c r="HG55" s="72">
        <f>IFERROR(((HG$35+HG$36)/(HG17)*10^5),0)</f>
        <v>200</v>
      </c>
      <c r="HH55" s="2"/>
      <c r="HI55" s="69">
        <f>IFERROR(((HI$35+HI$36)/(HI17)*10^5),0)</f>
        <v>0</v>
      </c>
      <c r="HJ55" s="70"/>
      <c r="HK55" s="71">
        <f>IFERROR(((HK$35+HK$36)/(HK17)*10^5),0)</f>
        <v>0</v>
      </c>
      <c r="HL55" s="72">
        <f>IFERROR(((HL$35+HL$36)/(HL17)*10^5),0)</f>
        <v>0</v>
      </c>
      <c r="HM55" s="2"/>
      <c r="HN55" s="69">
        <f>IFERROR(((HN$35+HN$36)/(HN17)*10^5),0)</f>
        <v>235.29411764705881</v>
      </c>
      <c r="HO55" s="70"/>
      <c r="HP55" s="71">
        <f>IFERROR(((HP$35+HP$36)/(HP17)*10^5),0)</f>
        <v>153.84615384615384</v>
      </c>
      <c r="HQ55" s="72">
        <f>IFERROR(((HQ$35+HQ$36)/(HQ17)*10^5),0)</f>
        <v>121.21212121212122</v>
      </c>
      <c r="HR55" s="2"/>
      <c r="HS55" s="69">
        <f>IFERROR(((HS$35+HS$36)/(HS17)*10^5),0)</f>
        <v>0</v>
      </c>
      <c r="HT55" s="70"/>
      <c r="HU55" s="71">
        <f>IFERROR(((HU$35+HU$36)/(HU17)*10^5),0)</f>
        <v>0</v>
      </c>
      <c r="HV55" s="72">
        <f>IFERROR(((HV$35+HV$36)/(HV17)*10^5),0)</f>
        <v>0</v>
      </c>
      <c r="HW55" s="2"/>
      <c r="HX55" s="69">
        <f>IFERROR(((HX$35+HX$36)/(HX17)*10^5),0)</f>
        <v>153.31010452961672</v>
      </c>
      <c r="HY55" s="70"/>
      <c r="HZ55" s="71">
        <f>IFERROR(((HZ$35+HZ$36)/(HZ17)*10^5),0)</f>
        <v>133.85826771653541</v>
      </c>
      <c r="IA55" s="72">
        <f>IFERROR(((IA$35+IA$36)/(IA17)*10^5),0)</f>
        <v>154.27882683808758</v>
      </c>
      <c r="IB55" s="2"/>
      <c r="IC55" s="69">
        <f>IFERROR(((IC$35+IC$36)/(IC17)*10^5),0)</f>
        <v>0</v>
      </c>
      <c r="ID55" s="70"/>
      <c r="IE55" s="71">
        <f>IFERROR(((IE$35+IE$36)/(IE17)*10^5),0)</f>
        <v>0</v>
      </c>
      <c r="IF55" s="72">
        <f>IFERROR(((IF$35+IF$36)/(IF17)*10^5),0)</f>
        <v>0</v>
      </c>
      <c r="IG55" s="2"/>
      <c r="IH55" s="69">
        <f>IFERROR(((IH$35+IH$36)/(IH17)*10^5),0)</f>
        <v>0</v>
      </c>
      <c r="II55" s="70"/>
      <c r="IJ55" s="71">
        <f>IFERROR(((IJ$35+IJ$36)/(IJ17)*10^5),0)</f>
        <v>0</v>
      </c>
      <c r="IK55" s="72">
        <f>IFERROR(((IK$35+IK$36)/(IK17)*10^5),0)</f>
        <v>0</v>
      </c>
      <c r="IL55" s="2"/>
      <c r="IM55" s="69">
        <f>IFERROR(((IM$35+IM$36)/(IM17)*10^5),0)</f>
        <v>0</v>
      </c>
      <c r="IN55" s="70"/>
      <c r="IO55" s="71">
        <f>IFERROR(((IO$35+IO$36)/(IO17)*10^5),0)</f>
        <v>0</v>
      </c>
      <c r="IP55" s="72">
        <f>IFERROR(((IP$35+IP$36)/(IP17)*10^5),0)</f>
        <v>0</v>
      </c>
      <c r="IQ55" s="2"/>
      <c r="IR55" s="69">
        <f>IFERROR(((IR$35+IR$36)/(IR17)*10^5),0)</f>
        <v>218.18181818181819</v>
      </c>
      <c r="IS55" s="70"/>
      <c r="IT55" s="71">
        <f>IFERROR(((IT$35+IT$36)/(IT17)*10^5),0)</f>
        <v>172.41379310344828</v>
      </c>
      <c r="IU55" s="72">
        <f>IFERROR(((IU$35+IU$36)/(IU17)*10^5),0)</f>
        <v>200</v>
      </c>
      <c r="IV55" s="2"/>
      <c r="IW55" s="69">
        <f>IFERROR(((IW$35+IW$36)/(IW17)*10^5),0)</f>
        <v>0</v>
      </c>
      <c r="IX55" s="70"/>
      <c r="IY55" s="71">
        <f>IFERROR(((IY$35+IY$36)/(IY17)*10^5),0)</f>
        <v>0</v>
      </c>
      <c r="IZ55" s="72">
        <f>IFERROR(((IZ$35+IZ$36)/(IZ17)*10^5),0)</f>
        <v>0</v>
      </c>
      <c r="JA55" s="2"/>
      <c r="JB55" s="69">
        <f>IFERROR(((JB$35+JB$36)/(JB17)*10^5),0)</f>
        <v>235.29411764705881</v>
      </c>
      <c r="JC55" s="70"/>
      <c r="JD55" s="71">
        <f>IFERROR(((JD$35+JD$36)/(JD17)*10^5),0)</f>
        <v>153.84615384615384</v>
      </c>
      <c r="JE55" s="72">
        <f>IFERROR(((JE$35+JE$36)/(JE17)*10^5),0)</f>
        <v>121.21212121212122</v>
      </c>
      <c r="JF55" s="2"/>
      <c r="JG55" s="69">
        <f>IFERROR(((JG$35+JG$36)/(JG17)*10^5),0)</f>
        <v>0</v>
      </c>
      <c r="JH55" s="70"/>
      <c r="JI55" s="71">
        <f>IFERROR(((JI$35+JI$36)/(JI17)*10^5),0)</f>
        <v>0</v>
      </c>
      <c r="JJ55" s="72">
        <f>IFERROR(((JJ$35+JJ$36)/(JJ17)*10^5),0)</f>
        <v>0</v>
      </c>
      <c r="JK55" s="2"/>
      <c r="JL55" s="69">
        <f>IFERROR(((JL$35+JL$36)/(JL17)*10^5),0)</f>
        <v>0</v>
      </c>
      <c r="JM55" s="70"/>
      <c r="JN55" s="71">
        <f>IFERROR(((JN$35+JN$36)/(JN17)*10^5),0)</f>
        <v>0</v>
      </c>
      <c r="JO55" s="72">
        <f>IFERROR(((JO$35+JO$36)/(JO17)*10^5),0)</f>
        <v>0</v>
      </c>
      <c r="JP55" s="2"/>
      <c r="JQ55" s="69">
        <f>IFERROR(((JQ$35+JQ$36)/(JQ17)*10^5),0)</f>
        <v>79.051383399209485</v>
      </c>
      <c r="JR55" s="70"/>
      <c r="JS55" s="71">
        <f>IFERROR(((JS$35+JS$36)/(JS17)*10^5),0)</f>
        <v>61.946902654867252</v>
      </c>
      <c r="JT55" s="72">
        <f>IFERROR(((JT$35+JT$36)/(JT17)*10^5),0)</f>
        <v>76.086956521739125</v>
      </c>
      <c r="JU55" s="2"/>
      <c r="JV55" s="69">
        <f>IFERROR(((JV$35+JV$36)/(JV17)*10^5),0)</f>
        <v>307.69230769230768</v>
      </c>
      <c r="JW55" s="70"/>
      <c r="JX55" s="71">
        <f>IFERROR(((JX$35+JX$36)/(JX17)*10^5),0)</f>
        <v>129.03225806451613</v>
      </c>
      <c r="JY55" s="72">
        <f>IFERROR(((JY$35+JY$36)/(JY17)*10^5),0)</f>
        <v>192.30769230769232</v>
      </c>
      <c r="JZ55" s="2"/>
      <c r="KA55" s="69">
        <f>IFERROR(((KA$35+KA$36)/(KA17)*10^5),0)</f>
        <v>0</v>
      </c>
      <c r="KB55" s="70"/>
      <c r="KC55" s="71">
        <f>IFERROR(((KC$35+KC$36)/(KC17)*10^5),0)</f>
        <v>0</v>
      </c>
      <c r="KD55" s="72">
        <f>IFERROR(((KD$35+KD$36)/(KD17)*10^5),0)</f>
        <v>0</v>
      </c>
      <c r="KE55" s="2"/>
      <c r="KF55" s="69">
        <f>IFERROR(((KF$35+KF$36)/(KF17)*10^5),0)</f>
        <v>218.18181818181819</v>
      </c>
      <c r="KG55" s="70"/>
      <c r="KH55" s="71">
        <f>IFERROR(((KH$35+KH$36)/(KH17)*10^5),0)</f>
        <v>172.41379310344828</v>
      </c>
      <c r="KI55" s="72">
        <f>IFERROR(((KI$35+KI$36)/(KI17)*10^5),0)</f>
        <v>200</v>
      </c>
      <c r="KJ55" s="2"/>
      <c r="KK55" s="69">
        <f>IFERROR(((KK$35+KK$36)/(KK17)*10^5),0)</f>
        <v>0</v>
      </c>
      <c r="KL55" s="70"/>
      <c r="KM55" s="71">
        <f>IFERROR(((KM$35+KM$36)/(KM17)*10^5),0)</f>
        <v>0</v>
      </c>
      <c r="KN55" s="72">
        <f>IFERROR(((KN$35+KN$36)/(KN17)*10^5),0)</f>
        <v>0</v>
      </c>
      <c r="KO55" s="2"/>
      <c r="KP55" s="69">
        <f>IFERROR(((KP$35+KP$36)/(KP17)*10^5),0)</f>
        <v>146.78899082568807</v>
      </c>
      <c r="KQ55" s="70"/>
      <c r="KR55" s="71">
        <f>IFERROR(((KR$35+KR$36)/(KR17)*10^5),0)</f>
        <v>103.8961038961039</v>
      </c>
      <c r="KS55" s="72">
        <f>IFERROR(((KS$35+KS$36)/(KS17)*10^5),0)</f>
        <v>122.52591894439209</v>
      </c>
      <c r="KT55" s="2"/>
      <c r="KU55" s="69">
        <f>IFERROR(((KU$35+KU$36)/(KU17)*10^5),0)</f>
        <v>171.80500658761528</v>
      </c>
      <c r="KV55" s="70"/>
      <c r="KW55" s="71">
        <f>IFERROR(((KW$35+KW$36)/(KW17)*10^5),0)</f>
        <v>122.86462050916012</v>
      </c>
      <c r="KX55" s="72">
        <f>IFERROR(((KX$35+KX$36)/(KX17)*10^5),0)</f>
        <v>147.57677194003782</v>
      </c>
    </row>
    <row r="56" spans="6:310" x14ac:dyDescent="0.25">
      <c r="F56" s="58" t="s">
        <v>165</v>
      </c>
      <c r="G56" s="59">
        <f>IFERROR((G$39/(G$13+G$14-G16+G17))*10^5,0)</f>
        <v>241.66666666666669</v>
      </c>
      <c r="H56" s="59"/>
      <c r="I56" s="59">
        <f>IFERROR((I$39/(I$13+I$14-I16+I17))*10^5,0)</f>
        <v>200</v>
      </c>
      <c r="J56" s="60">
        <f>IFERROR((J$39/(J$13+J$14-J16+J17))*10^5,0)</f>
        <v>285.71428571428572</v>
      </c>
      <c r="K56" s="2"/>
      <c r="L56" s="61">
        <f>IFERROR((L$39/(L$13+L$14-L16+L17))*10^5,0)</f>
        <v>150</v>
      </c>
      <c r="M56" s="62"/>
      <c r="N56" s="62">
        <f>IFERROR((N$39/(N$13+N$14-N16+N17))*10^5,0)</f>
        <v>50</v>
      </c>
      <c r="O56" s="63">
        <f>IFERROR((O$39/(O$13+O$14-O16+O17))*10^5,0)</f>
        <v>100</v>
      </c>
      <c r="P56" s="2"/>
      <c r="Q56" s="61">
        <f>IFERROR((Q$39/(Q$13+Q$14-Q16+Q17))*10^5,0)</f>
        <v>227.27272727272725</v>
      </c>
      <c r="R56" s="62"/>
      <c r="S56" s="62">
        <f>IFERROR((S$39/(S$13+S$14-S16+S17))*10^5,0)</f>
        <v>195.83333333333331</v>
      </c>
      <c r="T56" s="63">
        <f>IFERROR((T$39/(T$13+T$14-T16+T17))*10^5,0)</f>
        <v>200</v>
      </c>
      <c r="U56" s="2"/>
      <c r="V56" s="61">
        <f>IFERROR((V$39/(V$13+V$14-V16+V17))*10^5,0)</f>
        <v>285.71428571428572</v>
      </c>
      <c r="W56" s="62"/>
      <c r="X56" s="62">
        <f>IFERROR((X$39/(X$13+X$14-X16+X17))*10^5,0)</f>
        <v>233.33333333333334</v>
      </c>
      <c r="Y56" s="63">
        <f>IFERROR((Y$39/(Y$13+Y$14-Y16+Y17))*10^5,0)</f>
        <v>119.99999999999999</v>
      </c>
      <c r="Z56" s="2"/>
      <c r="AA56" s="61">
        <f>IFERROR((AA$39/(AA$13+AA$14-AA16+AA17))*10^5,0)</f>
        <v>208.52713178294573</v>
      </c>
      <c r="AB56" s="62"/>
      <c r="AC56" s="62">
        <f>IFERROR((AC$39/(AC$13+AC$14-AC16+AC17))*10^5,0)</f>
        <v>153.21100917431193</v>
      </c>
      <c r="AD56" s="63">
        <f>IFERROR((AD$39/(AD$13+AD$14-AD16+AD17))*10^5,0)</f>
        <v>138.88888888888889</v>
      </c>
      <c r="AE56" s="2"/>
      <c r="AF56" s="61">
        <f>IFERROR((AF$39/(AF$13+AF$14-AF16+AF17))*10^5,0)</f>
        <v>375</v>
      </c>
      <c r="AG56" s="62"/>
      <c r="AH56" s="62">
        <f>IFERROR((AH$39/(AH$13+AH$14-AH16+AH17))*10^5,0)</f>
        <v>200</v>
      </c>
      <c r="AI56" s="63">
        <f>IFERROR((AI$39/(AI$13+AI$14-AI16+AI17))*10^5,0)</f>
        <v>181.81818181818181</v>
      </c>
      <c r="AJ56" s="2"/>
      <c r="AK56" s="61">
        <f>IFERROR((AK$39/(AK$13+AK$14-AK16+AK17))*10^5,0)</f>
        <v>160</v>
      </c>
      <c r="AL56" s="62"/>
      <c r="AM56" s="62">
        <f>IFERROR((AM$39/(AM$13+AM$14-AM16+AM17))*10^5,0)</f>
        <v>58.823529411764703</v>
      </c>
      <c r="AN56" s="63">
        <f>IFERROR((AN$39/(AN$13+AN$14-AN16+AN17))*10^5,0)</f>
        <v>52.631578947368418</v>
      </c>
      <c r="AO56" s="2"/>
      <c r="AP56" s="61">
        <f>IFERROR((AP$39/(AP$13+AP$14-AP16+AP17))*10^5,0)</f>
        <v>384.61538461538464</v>
      </c>
      <c r="AQ56" s="62"/>
      <c r="AR56" s="62">
        <f>IFERROR((AR$39/(AR$13+AR$14-AR16+AR17))*10^5,0)</f>
        <v>90.909090909090907</v>
      </c>
      <c r="AS56" s="63">
        <f>IFERROR((AS$39/(AS$13+AS$14-AS16+AS17))*10^5,0)</f>
        <v>52.941176470588239</v>
      </c>
      <c r="AT56" s="2"/>
      <c r="AU56" s="61">
        <f>IFERROR((AU$39/(AU$13+AU$14-AU16+AU17))*10^5,0)</f>
        <v>14.999999999999998</v>
      </c>
      <c r="AV56" s="62"/>
      <c r="AW56" s="62">
        <f>IFERROR((AW$39/(AW$13+AW$14-AW16+AW17))*10^5,0)</f>
        <v>142.85714285714286</v>
      </c>
      <c r="AX56" s="63">
        <f>IFERROR((AX$39/(AX$13+AX$14-AX16+AX17))*10^5,0)</f>
        <v>0</v>
      </c>
      <c r="AY56" s="2"/>
      <c r="AZ56" s="61">
        <f>IFERROR((AZ$39/(AZ$13+AZ$14-AZ16+AZ17))*10^5,0)</f>
        <v>300</v>
      </c>
      <c r="BA56" s="62"/>
      <c r="BB56" s="62">
        <f>IFERROR((BB$39/(BB$13+BB$14-BB16+BB17))*10^5,0)</f>
        <v>157.89473684210526</v>
      </c>
      <c r="BC56" s="63">
        <f>IFERROR((BC$39/(BC$13+BC$14-BC16+BC17))*10^5,0)</f>
        <v>400</v>
      </c>
      <c r="BD56" s="2"/>
      <c r="BE56" s="61">
        <f>IFERROR((BE$39/(BE$13+BE$14-BE16+BE17))*10^5,0)</f>
        <v>207.57575757575759</v>
      </c>
      <c r="BF56" s="62"/>
      <c r="BG56" s="62">
        <f>IFERROR((BG$39/(BG$13+BG$14-BG16+BG17))*10^5,0)</f>
        <v>121.95121951219512</v>
      </c>
      <c r="BH56" s="63">
        <f>IFERROR((BH$39/(BH$13+BH$14-BH16+BH17))*10^5,0)</f>
        <v>113.46153846153847</v>
      </c>
      <c r="BI56" s="2"/>
      <c r="BJ56" s="61">
        <f>IFERROR((BJ$39/(BJ$13+BJ$14-BJ16+BJ17))*10^5,0)</f>
        <v>300</v>
      </c>
      <c r="BK56" s="62"/>
      <c r="BL56" s="62">
        <f>IFERROR((BL$39/(BL$13+BL$14-BL16+BL17))*10^5,0)</f>
        <v>157.89473684210526</v>
      </c>
      <c r="BM56" s="63">
        <f>IFERROR((BM$39/(BM$13+BM$14-BM16+BM17))*10^5,0)</f>
        <v>400</v>
      </c>
      <c r="BN56" s="2"/>
      <c r="BO56" s="61">
        <f>IFERROR((BO$39/(BO$13+BO$14-BO16+BO17))*10^5,0)</f>
        <v>241.66666666666669</v>
      </c>
      <c r="BP56" s="62"/>
      <c r="BQ56" s="62">
        <f>IFERROR((BQ$39/(BQ$13+BQ$14-BQ16+BQ17))*10^5,0)</f>
        <v>200</v>
      </c>
      <c r="BR56" s="63">
        <f>IFERROR((BR$39/(BR$13+BR$14-BR16+BR17))*10^5,0)</f>
        <v>285.71428571428572</v>
      </c>
      <c r="BS56" s="2"/>
      <c r="BT56" s="61">
        <f>IFERROR((BT$39/(BT$13+BT$14-BT16+BT17))*10^5,0)</f>
        <v>227.27272727272725</v>
      </c>
      <c r="BU56" s="62"/>
      <c r="BV56" s="62">
        <f>IFERROR((BV$39/(BV$13+BV$14-BV16+BV17))*10^5,0)</f>
        <v>195.83333333333331</v>
      </c>
      <c r="BW56" s="63">
        <f>IFERROR((BW$39/(BW$13+BW$14-BW16+BW17))*10^5,0)</f>
        <v>200</v>
      </c>
      <c r="BX56" s="2"/>
      <c r="BY56" s="61">
        <f>IFERROR((BY$39/(BY$13+BY$14-BY16+BY17))*10^5,0)</f>
        <v>14.999999999999998</v>
      </c>
      <c r="BZ56" s="62"/>
      <c r="CA56" s="62">
        <f>IFERROR((CA$39/(CA$13+CA$14-CA16+CA17))*10^5,0)</f>
        <v>142.85714285714286</v>
      </c>
      <c r="CB56" s="63">
        <f>IFERROR((CB$39/(CB$13+CB$14-CB16+CB17))*10^5,0)</f>
        <v>0</v>
      </c>
      <c r="CC56" s="2"/>
      <c r="CD56" s="61">
        <f>IFERROR((CD$39/(CD$13+CD$14-CD16+CD17))*10^5,0)</f>
        <v>83.333333333333343</v>
      </c>
      <c r="CE56" s="62"/>
      <c r="CF56" s="62">
        <f>IFERROR((CF$39/(CF$13+CF$14-CF16+CF17))*10^5,0)</f>
        <v>181.81818181818181</v>
      </c>
      <c r="CG56" s="63">
        <f>IFERROR((CG$39/(CG$13+CG$14-CG16+CG17))*10^5,0)</f>
        <v>275.86206896551721</v>
      </c>
      <c r="CH56" s="2"/>
      <c r="CI56" s="61">
        <f>IFERROR((CI$39/(CI$13+CI$14-CI16+CI17))*10^5,0)</f>
        <v>300</v>
      </c>
      <c r="CJ56" s="62"/>
      <c r="CK56" s="62">
        <f>IFERROR((CK$39/(CK$13+CK$14-CK16+CK17))*10^5,0)</f>
        <v>157.89473684210526</v>
      </c>
      <c r="CL56" s="63">
        <f>IFERROR((CL$39/(CL$13+CL$14-CL16+CL17))*10^5,0)</f>
        <v>400</v>
      </c>
      <c r="CM56" s="2"/>
      <c r="CN56" s="61">
        <f>IFERROR((CN$39/(CN$13+CN$14-CN16+CN17))*10^5,0)</f>
        <v>241.66666666666669</v>
      </c>
      <c r="CO56" s="62"/>
      <c r="CP56" s="62">
        <f>IFERROR((CP$39/(CP$13+CP$14-CP16+CP17))*10^5,0)</f>
        <v>200</v>
      </c>
      <c r="CQ56" s="63">
        <f>IFERROR((CQ$39/(CQ$13+CQ$14-CQ16+CQ17))*10^5,0)</f>
        <v>285.71428571428572</v>
      </c>
      <c r="CR56" s="2"/>
      <c r="CS56" s="61">
        <f>IFERROR((CS$39/(CS$13+CS$14-CS16+CS17))*10^5,0)</f>
        <v>227.27272727272725</v>
      </c>
      <c r="CT56" s="62"/>
      <c r="CU56" s="62">
        <f>IFERROR((CU$39/(CU$13+CU$14-CU16+CU17))*10^5,0)</f>
        <v>195.83333333333331</v>
      </c>
      <c r="CV56" s="63">
        <f>IFERROR((CV$39/(CV$13+CV$14-CV16+CV17))*10^5,0)</f>
        <v>200</v>
      </c>
      <c r="CW56" s="2"/>
      <c r="CX56" s="61">
        <f>IFERROR((CX$39/(CX$13+CX$14-CX16+CX17))*10^5,0)</f>
        <v>83.333333333333343</v>
      </c>
      <c r="CY56" s="62"/>
      <c r="CZ56" s="62">
        <f>IFERROR((CZ$39/(CZ$13+CZ$14-CZ16+CZ17))*10^5,0)</f>
        <v>181.81818181818181</v>
      </c>
      <c r="DA56" s="63">
        <f>IFERROR((DA$39/(DA$13+DA$14-DA16+DA17))*10^5,0)</f>
        <v>275.86206896551721</v>
      </c>
      <c r="DB56" s="2"/>
      <c r="DC56" s="61">
        <f>IFERROR((DC$39/(DC$13+DC$14-DC16+DC17))*10^5,0)</f>
        <v>150</v>
      </c>
      <c r="DD56" s="62"/>
      <c r="DE56" s="62">
        <f>IFERROR((DE$39/(DE$13+DE$14-DE16+DE17))*10^5,0)</f>
        <v>50</v>
      </c>
      <c r="DF56" s="63">
        <f>IFERROR((DF$39/(DF$13+DF$14-DF16+DF17))*10^5,0)</f>
        <v>100</v>
      </c>
      <c r="DG56" s="2"/>
      <c r="DH56" s="61">
        <f>IFERROR((DH$39/(DH$13+DH$14-DH16+DH17))*10^5,0)</f>
        <v>300</v>
      </c>
      <c r="DI56" s="62"/>
      <c r="DJ56" s="62">
        <f>IFERROR((DJ$39/(DJ$13+DJ$14-DJ16+DJ17))*10^5,0)</f>
        <v>157.89473684210526</v>
      </c>
      <c r="DK56" s="63">
        <f>IFERROR((DK$39/(DK$13+DK$14-DK16+DK17))*10^5,0)</f>
        <v>400</v>
      </c>
      <c r="DL56" s="2"/>
      <c r="DM56" s="61">
        <f>IFERROR((DM$39/(DM$13+DM$14-DM16+DM17))*10^5,0)</f>
        <v>285.71428571428572</v>
      </c>
      <c r="DN56" s="62"/>
      <c r="DO56" s="62">
        <f>IFERROR((DO$39/(DO$13+DO$14-DO16+DO17))*10^5,0)</f>
        <v>233.33333333333334</v>
      </c>
      <c r="DP56" s="63">
        <f>IFERROR((DP$39/(DP$13+DP$14-DP16+DP17))*10^5,0)</f>
        <v>119.99999999999999</v>
      </c>
      <c r="DQ56" s="2"/>
      <c r="DR56" s="61">
        <f>IFERROR((DR$39/(DR$13+DR$14-DR16+DR17))*10^5,0)</f>
        <v>194.51476793248946</v>
      </c>
      <c r="DS56" s="62"/>
      <c r="DT56" s="62">
        <f>IFERROR((DT$39/(DT$13+DT$14-DT16+DT17))*10^5,0)</f>
        <v>164.23529411764704</v>
      </c>
      <c r="DU56" s="63">
        <f>IFERROR((DU$39/(DU$13+DU$14-DU16+DU17))*10^5,0)</f>
        <v>189.18918918918919</v>
      </c>
      <c r="DV56" s="2"/>
      <c r="DW56" s="61">
        <f>IFERROR((DW$39/(DW$13+DW$14-DW16+DW17))*10^5,0)</f>
        <v>375</v>
      </c>
      <c r="DX56" s="62"/>
      <c r="DY56" s="62">
        <f>IFERROR((DY$39/(DY$13+DY$14-DY16+DY17))*10^5,0)</f>
        <v>200</v>
      </c>
      <c r="DZ56" s="63">
        <f>IFERROR((DZ$39/(DZ$13+DZ$14-DZ16+DZ17))*10^5,0)</f>
        <v>181.81818181818181</v>
      </c>
      <c r="EA56" s="2"/>
      <c r="EB56" s="61">
        <f>IFERROR((EB$39/(EB$13+EB$14-EB16+EB17))*10^5,0)</f>
        <v>160</v>
      </c>
      <c r="EC56" s="62"/>
      <c r="ED56" s="62">
        <f>IFERROR((ED$39/(ED$13+ED$14-ED16+ED17))*10^5,0)</f>
        <v>58.823529411764703</v>
      </c>
      <c r="EE56" s="63">
        <f>IFERROR((EE$39/(EE$13+EE$14-EE16+EE17))*10^5,0)</f>
        <v>52.631578947368418</v>
      </c>
      <c r="EF56" s="2"/>
      <c r="EG56" s="61">
        <f>IFERROR((EG$39/(EG$13+EG$14-EG16+EG17))*10^5,0)</f>
        <v>384.61538461538464</v>
      </c>
      <c r="EH56" s="62"/>
      <c r="EI56" s="62">
        <f>IFERROR((EI$39/(EI$13+EI$14-EI16+EI17))*10^5,0)</f>
        <v>90.909090909090907</v>
      </c>
      <c r="EJ56" s="63">
        <f>IFERROR((EJ$39/(EJ$13+EJ$14-EJ16+EJ17))*10^5,0)</f>
        <v>52.941176470588239</v>
      </c>
      <c r="EK56" s="2"/>
      <c r="EL56" s="61">
        <f>IFERROR((EL$39/(EL$13+EL$14-EL16+EL17))*10^5,0)</f>
        <v>227.27272727272725</v>
      </c>
      <c r="EM56" s="62"/>
      <c r="EN56" s="62">
        <f>IFERROR((EN$39/(EN$13+EN$14-EN16+EN17))*10^5,0)</f>
        <v>195.83333333333331</v>
      </c>
      <c r="EO56" s="63">
        <f>IFERROR((EO$39/(EO$13+EO$14-EO16+EO17))*10^5,0)</f>
        <v>200</v>
      </c>
      <c r="EP56" s="2"/>
      <c r="EQ56" s="61">
        <f>IFERROR((EQ$39/(EQ$13+EQ$14-EQ16+EQ17))*10^5,0)</f>
        <v>83.333333333333343</v>
      </c>
      <c r="ER56" s="62"/>
      <c r="ES56" s="62">
        <f>IFERROR((ES$39/(ES$13+ES$14-ES16+ES17))*10^5,0)</f>
        <v>181.81818181818181</v>
      </c>
      <c r="ET56" s="63">
        <f>IFERROR((ET$39/(ET$13+ET$14-ET16+ET17))*10^5,0)</f>
        <v>275.86206896551721</v>
      </c>
      <c r="EU56" s="2"/>
      <c r="EV56" s="61">
        <f>IFERROR((EV$39/(EV$13+EV$14-EV16+EV17))*10^5,0)</f>
        <v>150</v>
      </c>
      <c r="EW56" s="62"/>
      <c r="EX56" s="62">
        <f>IFERROR((EX$39/(EX$13+EX$14-EX16+EX17))*10^5,0)</f>
        <v>50</v>
      </c>
      <c r="EY56" s="63">
        <f>IFERROR((EY$39/(EY$13+EY$14-EY16+EY17))*10^5,0)</f>
        <v>100</v>
      </c>
      <c r="EZ56" s="2"/>
      <c r="FA56" s="61">
        <f>IFERROR((FA$39/(FA$13+FA$14-FA16+FA17))*10^5,0)</f>
        <v>195.38461538461536</v>
      </c>
      <c r="FB56" s="62"/>
      <c r="FC56" s="62">
        <f>IFERROR((FC$39/(FC$13+FC$14-FC16+FC17))*10^5,0)</f>
        <v>112.38938053097344</v>
      </c>
      <c r="FD56" s="63">
        <f>IFERROR((FD$39/(FD$13+FD$14-FD16+FD17))*10^5,0)</f>
        <v>126.5017667844523</v>
      </c>
      <c r="FE56" s="2"/>
      <c r="FF56" s="61">
        <f>IFERROR((FF$39/(FF$13+FF$14-FF16+FF17))*10^5,0)</f>
        <v>83.333333333333343</v>
      </c>
      <c r="FG56" s="62"/>
      <c r="FH56" s="62">
        <f>IFERROR((FH$39/(FH$13+FH$14-FH16+FH17))*10^5,0)</f>
        <v>181.81818181818181</v>
      </c>
      <c r="FI56" s="63">
        <f>IFERROR((FI$39/(FI$13+FI$14-FI16+FI17))*10^5,0)</f>
        <v>275.86206896551721</v>
      </c>
      <c r="FJ56" s="2"/>
      <c r="FK56" s="61">
        <f>IFERROR((FK$39/(FK$13+FK$14-FK16+FK17))*10^5,0)</f>
        <v>300</v>
      </c>
      <c r="FL56" s="62"/>
      <c r="FM56" s="62">
        <f>IFERROR((FM$39/(FM$13+FM$14-FM16+FM17))*10^5,0)</f>
        <v>157.89473684210526</v>
      </c>
      <c r="FN56" s="63">
        <f>IFERROR((FN$39/(FN$13+FN$14-FN16+FN17))*10^5,0)</f>
        <v>400</v>
      </c>
      <c r="FO56" s="2"/>
      <c r="FP56" s="61">
        <f>IFERROR((FP$39/(FP$13+FP$14-FP16+FP17))*10^5,0)</f>
        <v>241.66666666666669</v>
      </c>
      <c r="FQ56" s="62"/>
      <c r="FR56" s="62">
        <f>IFERROR((FR$39/(FR$13+FR$14-FR16+FR17))*10^5,0)</f>
        <v>200</v>
      </c>
      <c r="FS56" s="63">
        <f>IFERROR((FS$39/(FS$13+FS$14-FS16+FS17))*10^5,0)</f>
        <v>285.71428571428572</v>
      </c>
      <c r="FT56" s="2"/>
      <c r="FU56" s="61">
        <f>IFERROR((FU$39/(FU$13+FU$14-FU16+FU17))*10^5,0)</f>
        <v>227.27272727272725</v>
      </c>
      <c r="FV56" s="62"/>
      <c r="FW56" s="62">
        <f>IFERROR((FW$39/(FW$13+FW$14-FW16+FW17))*10^5,0)</f>
        <v>195.83333333333331</v>
      </c>
      <c r="FX56" s="63">
        <f>IFERROR((FX$39/(FX$13+FX$14-FX16+FX17))*10^5,0)</f>
        <v>200</v>
      </c>
      <c r="FY56" s="2"/>
      <c r="FZ56" s="61">
        <f>IFERROR((FZ$39/(FZ$13+FZ$14-FZ16+FZ17))*10^5,0)</f>
        <v>150</v>
      </c>
      <c r="GA56" s="62"/>
      <c r="GB56" s="62">
        <f>IFERROR((GB$39/(GB$13+GB$14-GB16+GB17))*10^5,0)</f>
        <v>50</v>
      </c>
      <c r="GC56" s="63">
        <f>IFERROR((GC$39/(GC$13+GC$14-GC16+GC17))*10^5,0)</f>
        <v>100</v>
      </c>
      <c r="GD56" s="2"/>
      <c r="GE56" s="61">
        <f>IFERROR((GE$39/(GE$13+GE$14-GE16+GE17))*10^5,0)</f>
        <v>180.17241379310343</v>
      </c>
      <c r="GF56" s="62"/>
      <c r="GG56" s="62">
        <f>IFERROR((GG$39/(GG$13+GG$14-GG16+GG17))*10^5,0)</f>
        <v>132.66331658291455</v>
      </c>
      <c r="GH56" s="63">
        <f>IFERROR((GH$39/(GH$13+GH$14-GH16+GH17))*10^5,0)</f>
        <v>176.21145374449341</v>
      </c>
      <c r="GI56" s="2"/>
      <c r="GJ56" s="61">
        <f>IFERROR((GJ$39/(GJ$13+GJ$14-GJ16+GJ17))*10^5,0)</f>
        <v>285.71428571428572</v>
      </c>
      <c r="GK56" s="62"/>
      <c r="GL56" s="62">
        <f>IFERROR((GL$39/(GL$13+GL$14-GL16+GL17))*10^5,0)</f>
        <v>233.33333333333334</v>
      </c>
      <c r="GM56" s="63">
        <f>IFERROR((GM$39/(GM$13+GM$14-GM16+GM17))*10^5,0)</f>
        <v>119.99999999999999</v>
      </c>
      <c r="GN56" s="2"/>
      <c r="GO56" s="61">
        <f>IFERROR((GO$39/(GO$13+GO$14-GO16+GO17))*10^5,0)</f>
        <v>0</v>
      </c>
      <c r="GP56" s="62"/>
      <c r="GQ56" s="62">
        <f>IFERROR((GQ$39/(GQ$13+GQ$14-GQ16+GQ17))*10^5,0)</f>
        <v>0</v>
      </c>
      <c r="GR56" s="63">
        <f>IFERROR((GR$39/(GR$13+GR$14-GR16+GR17))*10^5,0)</f>
        <v>0</v>
      </c>
      <c r="GS56" s="2"/>
      <c r="GT56" s="61">
        <f>IFERROR((GT$39/(GT$13+GT$14-GT16+GT17))*10^5,0)</f>
        <v>300</v>
      </c>
      <c r="GU56" s="62"/>
      <c r="GV56" s="62">
        <f>IFERROR((GV$39/(GV$13+GV$14-GV16+GV17))*10^5,0)</f>
        <v>157.89473684210526</v>
      </c>
      <c r="GW56" s="63">
        <f>IFERROR((GW$39/(GW$13+GW$14-GW16+GW17))*10^5,0)</f>
        <v>400</v>
      </c>
      <c r="GX56" s="2"/>
      <c r="GY56" s="61">
        <f>IFERROR((GY$39/(GY$13+GY$14-GY16+GY17))*10^5,0)</f>
        <v>241.66666666666669</v>
      </c>
      <c r="GZ56" s="62"/>
      <c r="HA56" s="62">
        <f>IFERROR((HA$39/(HA$13+HA$14-HA16+HA17))*10^5,0)</f>
        <v>200</v>
      </c>
      <c r="HB56" s="63">
        <f>IFERROR((HB$39/(HB$13+HB$14-HB16+HB17))*10^5,0)</f>
        <v>285.71428571428572</v>
      </c>
      <c r="HC56" s="2"/>
      <c r="HD56" s="61">
        <f>IFERROR((HD$39/(HD$13+HD$14-HD16+HD17))*10^5,0)</f>
        <v>227.27272727272725</v>
      </c>
      <c r="HE56" s="62"/>
      <c r="HF56" s="62">
        <f>IFERROR((HF$39/(HF$13+HF$14-HF16+HF17))*10^5,0)</f>
        <v>195.83333333333331</v>
      </c>
      <c r="HG56" s="63">
        <f>IFERROR((HG$39/(HG$13+HG$14-HG16+HG17))*10^5,0)</f>
        <v>200</v>
      </c>
      <c r="HH56" s="2"/>
      <c r="HI56" s="61">
        <f>IFERROR((HI$39/(HI$13+HI$14-HI16+HI17))*10^5,0)</f>
        <v>14.999999999999998</v>
      </c>
      <c r="HJ56" s="62"/>
      <c r="HK56" s="62">
        <f>IFERROR((HK$39/(HK$13+HK$14-HK16+HK17))*10^5,0)</f>
        <v>142.85714285714286</v>
      </c>
      <c r="HL56" s="63">
        <f>IFERROR((HL$39/(HL$13+HL$14-HL16+HL17))*10^5,0)</f>
        <v>0</v>
      </c>
      <c r="HM56" s="2"/>
      <c r="HN56" s="61">
        <f>IFERROR((HN$39/(HN$13+HN$14-HN16+HN17))*10^5,0)</f>
        <v>83.333333333333343</v>
      </c>
      <c r="HO56" s="62"/>
      <c r="HP56" s="62">
        <f>IFERROR((HP$39/(HP$13+HP$14-HP16+HP17))*10^5,0)</f>
        <v>181.81818181818181</v>
      </c>
      <c r="HQ56" s="63">
        <f>IFERROR((HQ$39/(HQ$13+HQ$14-HQ16+HQ17))*10^5,0)</f>
        <v>275.86206896551721</v>
      </c>
      <c r="HR56" s="2"/>
      <c r="HS56" s="61">
        <f>IFERROR((HS$39/(HS$13+HS$14-HS16+HS17))*10^5,0)</f>
        <v>300</v>
      </c>
      <c r="HT56" s="62"/>
      <c r="HU56" s="62">
        <f>IFERROR((HU$39/(HU$13+HU$14-HU16+HU17))*10^5,0)</f>
        <v>157.89473684210526</v>
      </c>
      <c r="HV56" s="63">
        <f>IFERROR((HV$39/(HV$13+HV$14-HV16+HV17))*10^5,0)</f>
        <v>400</v>
      </c>
      <c r="HW56" s="2"/>
      <c r="HX56" s="61">
        <f>IFERROR((HX$39/(HX$13+HX$14-HX16+HX17))*10^5,0)</f>
        <v>208.26446280991735</v>
      </c>
      <c r="HY56" s="62"/>
      <c r="HZ56" s="62">
        <f>IFERROR((HZ$39/(HZ$13+HZ$14-HZ16+HZ17))*10^5,0)</f>
        <v>192.03539823008848</v>
      </c>
      <c r="IA56" s="63">
        <f>IFERROR((IA$39/(IA$13+IA$14-IA16+IA17))*10^5,0)</f>
        <v>202.76497695852535</v>
      </c>
      <c r="IB56" s="2"/>
      <c r="IC56" s="61">
        <f>IFERROR((IC$39/(IC$13+IC$14-IC16+IC17))*10^5,0)</f>
        <v>0</v>
      </c>
      <c r="ID56" s="62"/>
      <c r="IE56" s="62">
        <f>IFERROR((IE$39/(IE$13+IE$14-IE16+IE17))*10^5,0)</f>
        <v>0</v>
      </c>
      <c r="IF56" s="63">
        <f>IFERROR((IF$39/(IF$13+IF$14-IF16+IF17))*10^5,0)</f>
        <v>0</v>
      </c>
      <c r="IG56" s="2"/>
      <c r="IH56" s="61">
        <f>IFERROR((IH$39/(IH$13+IH$14-IH16+IH17))*10^5,0)</f>
        <v>300</v>
      </c>
      <c r="II56" s="62"/>
      <c r="IJ56" s="62">
        <f>IFERROR((IJ$39/(IJ$13+IJ$14-IJ16+IJ17))*10^5,0)</f>
        <v>157.89473684210526</v>
      </c>
      <c r="IK56" s="63">
        <f>IFERROR((IK$39/(IK$13+IK$14-IK16+IK17))*10^5,0)</f>
        <v>400</v>
      </c>
      <c r="IL56" s="2"/>
      <c r="IM56" s="61">
        <f>IFERROR((IM$39/(IM$13+IM$14-IM16+IM17))*10^5,0)</f>
        <v>241.66666666666669</v>
      </c>
      <c r="IN56" s="62"/>
      <c r="IO56" s="62">
        <f>IFERROR((IO$39/(IO$13+IO$14-IO16+IO17))*10^5,0)</f>
        <v>200</v>
      </c>
      <c r="IP56" s="63">
        <f>IFERROR((IP$39/(IP$13+IP$14-IP16+IP17))*10^5,0)</f>
        <v>285.71428571428572</v>
      </c>
      <c r="IQ56" s="2"/>
      <c r="IR56" s="61">
        <f>IFERROR((IR$39/(IR$13+IR$14-IR16+IR17))*10^5,0)</f>
        <v>227.27272727272725</v>
      </c>
      <c r="IS56" s="62"/>
      <c r="IT56" s="62">
        <f>IFERROR((IT$39/(IT$13+IT$14-IT16+IT17))*10^5,0)</f>
        <v>195.83333333333331</v>
      </c>
      <c r="IU56" s="63">
        <f>IFERROR((IU$39/(IU$13+IU$14-IU16+IU17))*10^5,0)</f>
        <v>200</v>
      </c>
      <c r="IV56" s="2"/>
      <c r="IW56" s="61">
        <f>IFERROR((IW$39/(IW$13+IW$14-IW16+IW17))*10^5,0)</f>
        <v>14.999999999999998</v>
      </c>
      <c r="IX56" s="62"/>
      <c r="IY56" s="62">
        <f>IFERROR((IY$39/(IY$13+IY$14-IY16+IY17))*10^5,0)</f>
        <v>142.85714285714286</v>
      </c>
      <c r="IZ56" s="63">
        <f>IFERROR((IZ$39/(IZ$13+IZ$14-IZ16+IZ17))*10^5,0)</f>
        <v>0</v>
      </c>
      <c r="JA56" s="2"/>
      <c r="JB56" s="61">
        <f>IFERROR((JB$39/(JB$13+JB$14-JB16+JB17))*10^5,0)</f>
        <v>83.333333333333343</v>
      </c>
      <c r="JC56" s="62"/>
      <c r="JD56" s="62">
        <f>IFERROR((JD$39/(JD$13+JD$14-JD16+JD17))*10^5,0)</f>
        <v>181.81818181818181</v>
      </c>
      <c r="JE56" s="63">
        <f>IFERROR((JE$39/(JE$13+JE$14-JE16+JE17))*10^5,0)</f>
        <v>275.86206896551721</v>
      </c>
      <c r="JF56" s="2"/>
      <c r="JG56" s="61">
        <f>IFERROR((JG$39/(JG$13+JG$14-JG16+JG17))*10^5,0)</f>
        <v>300</v>
      </c>
      <c r="JH56" s="62"/>
      <c r="JI56" s="62">
        <f>IFERROR((JI$39/(JI$13+JI$14-JI16+JI17))*10^5,0)</f>
        <v>157.89473684210526</v>
      </c>
      <c r="JJ56" s="63">
        <f>IFERROR((JJ$39/(JJ$13+JJ$14-JJ16+JJ17))*10^5,0)</f>
        <v>400</v>
      </c>
      <c r="JK56" s="2"/>
      <c r="JL56" s="61">
        <f>IFERROR((JL$39/(JL$13+JL$14-JL16+JL17))*10^5,0)</f>
        <v>241.66666666666669</v>
      </c>
      <c r="JM56" s="62"/>
      <c r="JN56" s="62">
        <f>IFERROR((JN$39/(JN$13+JN$14-JN16+JN17))*10^5,0)</f>
        <v>200</v>
      </c>
      <c r="JO56" s="63">
        <f>IFERROR((JO$39/(JO$13+JO$14-JO16+JO17))*10^5,0)</f>
        <v>285.71428571428572</v>
      </c>
      <c r="JP56" s="2"/>
      <c r="JQ56" s="61">
        <f>IFERROR((JQ$39/(JQ$13+JQ$14-JQ16+JQ17))*10^5,0)</f>
        <v>184.69387755102042</v>
      </c>
      <c r="JR56" s="62"/>
      <c r="JS56" s="62">
        <f>IFERROR((JS$39/(JS$13+JS$14-JS16+JS17))*10^5,0)</f>
        <v>180.61224489795919</v>
      </c>
      <c r="JT56" s="63">
        <f>IFERROR((JT$39/(JT$13+JT$14-JT16+JT17))*10^5,0)</f>
        <v>275.86206896551721</v>
      </c>
      <c r="JU56" s="2"/>
      <c r="JV56" s="61">
        <f>IFERROR((JV$39/(JV$13+JV$14-JV16+JV17))*10^5,0)</f>
        <v>333.33333333333337</v>
      </c>
      <c r="JW56" s="62"/>
      <c r="JX56" s="62">
        <f>IFERROR((JX$39/(JX$13+JX$14-JX16+JX17))*10^5,0)</f>
        <v>275.86206896551721</v>
      </c>
      <c r="JY56" s="63">
        <f>IFERROR((JY$39/(JY$13+JY$14-JY16+JY17))*10^5,0)</f>
        <v>133.33333333333334</v>
      </c>
      <c r="JZ56" s="2"/>
      <c r="KA56" s="61">
        <f>IFERROR((KA$39/(KA$13+KA$14-KA16+KA17))*10^5,0)</f>
        <v>375</v>
      </c>
      <c r="KB56" s="62"/>
      <c r="KC56" s="62">
        <f>IFERROR((KC$39/(KC$13+KC$14-KC16+KC17))*10^5,0)</f>
        <v>200</v>
      </c>
      <c r="KD56" s="63">
        <f>IFERROR((KD$39/(KD$13+KD$14-KD16+KD17))*10^5,0)</f>
        <v>181.81818181818181</v>
      </c>
      <c r="KE56" s="2"/>
      <c r="KF56" s="61">
        <f>IFERROR((KF$39/(KF$13+KF$14-KF16+KF17))*10^5,0)</f>
        <v>227.27272727272725</v>
      </c>
      <c r="KG56" s="62"/>
      <c r="KH56" s="62">
        <f>IFERROR((KH$39/(KH$13+KH$14-KH16+KH17))*10^5,0)</f>
        <v>195.83333333333331</v>
      </c>
      <c r="KI56" s="63">
        <f>IFERROR((KI$39/(KI$13+KI$14-KI16+KI17))*10^5,0)</f>
        <v>200</v>
      </c>
      <c r="KJ56" s="2"/>
      <c r="KK56" s="61">
        <f>IFERROR((KK$39/(KK$13+KK$14-KK16+KK17))*10^5,0)</f>
        <v>300</v>
      </c>
      <c r="KL56" s="62"/>
      <c r="KM56" s="62">
        <f>IFERROR((KM$39/(KM$13+KM$14-KM16+KM17))*10^5,0)</f>
        <v>157.89473684210526</v>
      </c>
      <c r="KN56" s="63">
        <f>IFERROR((KN$39/(KN$13+KN$14-KN16+KN17))*10^5,0)</f>
        <v>400</v>
      </c>
      <c r="KO56" s="2"/>
      <c r="KP56" s="61">
        <f>IFERROR((KP$39/(KP$13+KP$14-KP16+KP17))*10^5,0)</f>
        <v>282.60869565217394</v>
      </c>
      <c r="KQ56" s="62"/>
      <c r="KR56" s="62">
        <f>IFERROR((KR$39/(KR$13+KR$14-KR16+KR17))*10^5,0)</f>
        <v>200.98522167487681</v>
      </c>
      <c r="KS56" s="63">
        <f>IFERROR((KS$39/(KS$13+KS$14-KS16+KS17))*10^5,0)</f>
        <v>206.89655172413794</v>
      </c>
      <c r="KT56" s="2"/>
      <c r="KU56" s="61">
        <f>IFERROR((KU$39/(KU$13+KU$14-KU16+KU17))*10^5,0)</f>
        <v>200.74231177094376</v>
      </c>
      <c r="KV56" s="62"/>
      <c r="KW56" s="62">
        <f>IFERROR((KW$39/(KW$13+KW$14-KW16+KW17))*10^5,0)</f>
        <v>157.01370662000582</v>
      </c>
      <c r="KX56" s="63">
        <f>IFERROR((KX$39/(KX$13+KX$14-KX16+KX17))*10^5,0)</f>
        <v>174.70752089136494</v>
      </c>
    </row>
    <row r="57" spans="6:310" x14ac:dyDescent="0.25">
      <c r="F57" s="58" t="s">
        <v>166</v>
      </c>
      <c r="G57" s="59">
        <f>IFERROR((G$38/(G$15))*10^5,0)</f>
        <v>16.666666666666668</v>
      </c>
      <c r="H57" s="59"/>
      <c r="I57" s="59">
        <f>IFERROR((I$38/(I$15))*10^5,0)</f>
        <v>0</v>
      </c>
      <c r="J57" s="60">
        <f>IFERROR((J$38/(J$15))*10^5,0)</f>
        <v>0</v>
      </c>
      <c r="K57" s="2"/>
      <c r="L57" s="61">
        <f>IFERROR((L$38/(L$15))*10^5,0)</f>
        <v>100</v>
      </c>
      <c r="M57" s="62"/>
      <c r="N57" s="62">
        <f>IFERROR((N$38/(N$15))*10^5,0)</f>
        <v>119.99999999999999</v>
      </c>
      <c r="O57" s="63">
        <f>IFERROR((O$38/(O$15))*10^5,0)</f>
        <v>800</v>
      </c>
      <c r="P57" s="2"/>
      <c r="Q57" s="61">
        <f>IFERROR((Q$38/(Q$15))*10^5,0)</f>
        <v>181.81818181818181</v>
      </c>
      <c r="R57" s="62"/>
      <c r="S57" s="62">
        <f>IFERROR((S$38/(S$15))*10^5,0)</f>
        <v>59.999999999999993</v>
      </c>
      <c r="T57" s="63">
        <f>IFERROR((T$38/(T$15))*10^5,0)</f>
        <v>100</v>
      </c>
      <c r="U57" s="2"/>
      <c r="V57" s="61">
        <f>IFERROR((V$38/(V$15))*10^5,0)</f>
        <v>0</v>
      </c>
      <c r="W57" s="62"/>
      <c r="X57" s="62">
        <f>IFERROR((X$38/(X$15))*10^5,0)</f>
        <v>0</v>
      </c>
      <c r="Y57" s="63">
        <f>IFERROR((Y$38/(Y$15))*10^5,0)</f>
        <v>0</v>
      </c>
      <c r="Z57" s="2"/>
      <c r="AA57" s="61">
        <f>IFERROR((AA$38/(AA$15))*10^5,0)</f>
        <v>97.674418604651166</v>
      </c>
      <c r="AB57" s="62"/>
      <c r="AC57" s="62">
        <f>IFERROR((AC$38/(AC$15))*10^5,0)</f>
        <v>100</v>
      </c>
      <c r="AD57" s="63">
        <f>IFERROR((AD$38/(AD$15))*10^5,0)</f>
        <v>311.41868512110727</v>
      </c>
      <c r="AE57" s="2"/>
      <c r="AF57" s="61">
        <f>IFERROR((AF$38/(AF$15))*10^5,0)</f>
        <v>250</v>
      </c>
      <c r="AG57" s="62"/>
      <c r="AH57" s="62">
        <f>IFERROR((AH$38/(AH$15))*10^5,0)</f>
        <v>0</v>
      </c>
      <c r="AI57" s="63">
        <f>IFERROR((AI$38/(AI$15))*10^5,0)</f>
        <v>0</v>
      </c>
      <c r="AJ57" s="2"/>
      <c r="AK57" s="61">
        <f>IFERROR((AK$38/(AK$15))*10^5,0)</f>
        <v>600</v>
      </c>
      <c r="AL57" s="62"/>
      <c r="AM57" s="62">
        <f>IFERROR((AM$38/(AM$15))*10^5,0)</f>
        <v>2000</v>
      </c>
      <c r="AN57" s="63">
        <f>IFERROR((AN$38/(AN$15))*10^5,0)</f>
        <v>0</v>
      </c>
      <c r="AO57" s="2"/>
      <c r="AP57" s="61">
        <f>IFERROR((AP$38/(AP$15))*10^5,0)</f>
        <v>33.333333333333336</v>
      </c>
      <c r="AQ57" s="62"/>
      <c r="AR57" s="62">
        <f>IFERROR((AR$38/(AR$15))*10^5,0)</f>
        <v>0</v>
      </c>
      <c r="AS57" s="63">
        <f>IFERROR((AS$38/(AS$15))*10^5,0)</f>
        <v>200</v>
      </c>
      <c r="AT57" s="2"/>
      <c r="AU57" s="61">
        <f>IFERROR((AU$38/(AU$15))*10^5,0)</f>
        <v>40</v>
      </c>
      <c r="AV57" s="62"/>
      <c r="AW57" s="62">
        <f>IFERROR((AW$38/(AW$15))*10^5,0)</f>
        <v>0</v>
      </c>
      <c r="AX57" s="63">
        <f>IFERROR((AX$38/(AX$15))*10^5,0)</f>
        <v>0</v>
      </c>
      <c r="AY57" s="2"/>
      <c r="AZ57" s="61">
        <f>IFERROR((AZ$38/(AZ$15))*10^5,0)</f>
        <v>1000</v>
      </c>
      <c r="BA57" s="62"/>
      <c r="BB57" s="62">
        <f>IFERROR((BB$38/(BB$15))*10^5,0)</f>
        <v>0</v>
      </c>
      <c r="BC57" s="63">
        <f>IFERROR((BC$38/(BC$15))*10^5,0)</f>
        <v>0</v>
      </c>
      <c r="BD57" s="2"/>
      <c r="BE57" s="61">
        <f>IFERROR((BE$38/(BE$15))*10^5,0)</f>
        <v>165.21739130434784</v>
      </c>
      <c r="BF57" s="62"/>
      <c r="BG57" s="62">
        <f>IFERROR((BG$38/(BG$15))*10^5,0)</f>
        <v>153.84615384615384</v>
      </c>
      <c r="BH57" s="63">
        <f>IFERROR((BH$38/(BH$15))*10^5,0)</f>
        <v>17.39130434782609</v>
      </c>
      <c r="BI57" s="2"/>
      <c r="BJ57" s="61">
        <f>IFERROR((BJ$38/(BJ$15))*10^5,0)</f>
        <v>1000</v>
      </c>
      <c r="BK57" s="62"/>
      <c r="BL57" s="62">
        <f>IFERROR((BL$38/(BL$15))*10^5,0)</f>
        <v>0</v>
      </c>
      <c r="BM57" s="63">
        <f>IFERROR((BM$38/(BM$15))*10^5,0)</f>
        <v>0</v>
      </c>
      <c r="BN57" s="2"/>
      <c r="BO57" s="61">
        <f>IFERROR((BO$38/(BO$15))*10^5,0)</f>
        <v>16.666666666666668</v>
      </c>
      <c r="BP57" s="62"/>
      <c r="BQ57" s="62">
        <f>IFERROR((BQ$38/(BQ$15))*10^5,0)</f>
        <v>250</v>
      </c>
      <c r="BR57" s="63">
        <f>IFERROR((BR$38/(BR$15))*10^5,0)</f>
        <v>0</v>
      </c>
      <c r="BS57" s="2"/>
      <c r="BT57" s="61">
        <f>IFERROR((BT$38/(BT$15))*10^5,0)</f>
        <v>181.81818181818181</v>
      </c>
      <c r="BU57" s="62"/>
      <c r="BV57" s="62">
        <f>IFERROR((BV$38/(BV$15))*10^5,0)</f>
        <v>59.999999999999993</v>
      </c>
      <c r="BW57" s="63">
        <f>IFERROR((BW$38/(BW$15))*10^5,0)</f>
        <v>100</v>
      </c>
      <c r="BX57" s="2"/>
      <c r="BY57" s="61">
        <f>IFERROR((BY$38/(BY$15))*10^5,0)</f>
        <v>40</v>
      </c>
      <c r="BZ57" s="62"/>
      <c r="CA57" s="62">
        <f>IFERROR((CA$38/(CA$15))*10^5,0)</f>
        <v>0</v>
      </c>
      <c r="CB57" s="63">
        <f>IFERROR((CB$38/(CB$15))*10^5,0)</f>
        <v>0</v>
      </c>
      <c r="CC57" s="2"/>
      <c r="CD57" s="61">
        <f>IFERROR((CD$38/(CD$15))*10^5,0)</f>
        <v>200</v>
      </c>
      <c r="CE57" s="62"/>
      <c r="CF57" s="62">
        <f>IFERROR((CF$38/(CF$15))*10^5,0)</f>
        <v>500</v>
      </c>
      <c r="CG57" s="63">
        <f>IFERROR((CG$38/(CG$15))*10^5,0)</f>
        <v>500</v>
      </c>
      <c r="CH57" s="2"/>
      <c r="CI57" s="61">
        <f>IFERROR((CI$38/(CI$15))*10^5,0)</f>
        <v>1000</v>
      </c>
      <c r="CJ57" s="62"/>
      <c r="CK57" s="62">
        <f>IFERROR((CK$38/(CK$15))*10^5,0)</f>
        <v>0</v>
      </c>
      <c r="CL57" s="63">
        <f>IFERROR((CL$38/(CL$15))*10^5,0)</f>
        <v>0</v>
      </c>
      <c r="CM57" s="2"/>
      <c r="CN57" s="61">
        <f>IFERROR((CN$38/(CN$15))*10^5,0)</f>
        <v>16.666666666666668</v>
      </c>
      <c r="CO57" s="62"/>
      <c r="CP57" s="62">
        <f>IFERROR((CP$38/(CP$15))*10^5,0)</f>
        <v>50</v>
      </c>
      <c r="CQ57" s="63">
        <f>IFERROR((CQ$38/(CQ$15))*10^5,0)</f>
        <v>0</v>
      </c>
      <c r="CR57" s="2"/>
      <c r="CS57" s="61">
        <f>IFERROR((CS$38/(CS$15))*10^5,0)</f>
        <v>181.81818181818181</v>
      </c>
      <c r="CT57" s="62"/>
      <c r="CU57" s="62">
        <f>IFERROR((CU$38/(CU$15))*10^5,0)</f>
        <v>59.999999999999993</v>
      </c>
      <c r="CV57" s="63">
        <f>IFERROR((CV$38/(CV$15))*10^5,0)</f>
        <v>100</v>
      </c>
      <c r="CW57" s="2"/>
      <c r="CX57" s="61">
        <f>IFERROR((CX$38/(CX$15))*10^5,0)</f>
        <v>200</v>
      </c>
      <c r="CY57" s="62"/>
      <c r="CZ57" s="62">
        <f>IFERROR((CZ$38/(CZ$15))*10^5,0)</f>
        <v>500</v>
      </c>
      <c r="DA57" s="63">
        <f>IFERROR((DA$38/(DA$15))*10^5,0)</f>
        <v>500</v>
      </c>
      <c r="DB57" s="2"/>
      <c r="DC57" s="61">
        <f>IFERROR((DC$38/(DC$15))*10^5,0)</f>
        <v>100</v>
      </c>
      <c r="DD57" s="62"/>
      <c r="DE57" s="62">
        <f>IFERROR((DE$38/(DE$15))*10^5,0)</f>
        <v>119.99999999999999</v>
      </c>
      <c r="DF57" s="63">
        <f>IFERROR((DF$38/(DF$15))*10^5,0)</f>
        <v>800</v>
      </c>
      <c r="DG57" s="2"/>
      <c r="DH57" s="61">
        <f>IFERROR((DH$38/(DH$15))*10^5,0)</f>
        <v>1000</v>
      </c>
      <c r="DI57" s="62"/>
      <c r="DJ57" s="62">
        <f>IFERROR((DJ$38/(DJ$15))*10^5,0)</f>
        <v>0</v>
      </c>
      <c r="DK57" s="63">
        <f>IFERROR((DK$38/(DK$15))*10^5,0)</f>
        <v>0</v>
      </c>
      <c r="DL57" s="2"/>
      <c r="DM57" s="61">
        <f>IFERROR((DM$38/(DM$15))*10^5,0)</f>
        <v>0</v>
      </c>
      <c r="DN57" s="62"/>
      <c r="DO57" s="62">
        <f>IFERROR((DO$38/(DO$15))*10^5,0)</f>
        <v>0</v>
      </c>
      <c r="DP57" s="63">
        <f>IFERROR((DP$38/(DP$15))*10^5,0)</f>
        <v>0</v>
      </c>
      <c r="DQ57" s="2"/>
      <c r="DR57" s="61">
        <f>IFERROR((DR$38/(DR$15))*10^5,0)</f>
        <v>139.39393939393941</v>
      </c>
      <c r="DS57" s="62"/>
      <c r="DT57" s="62">
        <f>IFERROR((DT$38/(DT$15))*10^5,0)</f>
        <v>127.83505154639174</v>
      </c>
      <c r="DU57" s="63">
        <f>IFERROR((DU$38/(DU$15))*10^5,0)</f>
        <v>204.67836257309943</v>
      </c>
      <c r="DV57" s="2"/>
      <c r="DW57" s="61">
        <f>IFERROR((DW$38/(DW$15))*10^5,0)</f>
        <v>250</v>
      </c>
      <c r="DX57" s="62"/>
      <c r="DY57" s="62">
        <f>IFERROR((DY$38/(DY$15))*10^5,0)</f>
        <v>1000</v>
      </c>
      <c r="DZ57" s="63">
        <f>IFERROR((DZ$38/(DZ$15))*10^5,0)</f>
        <v>0</v>
      </c>
      <c r="EA57" s="2"/>
      <c r="EB57" s="61">
        <f>IFERROR((EB$38/(EB$15))*10^5,0)</f>
        <v>600</v>
      </c>
      <c r="EC57" s="62"/>
      <c r="ED57" s="62">
        <f>IFERROR((ED$38/(ED$15))*10^5,0)</f>
        <v>2000</v>
      </c>
      <c r="EE57" s="63">
        <f>IFERROR((EE$38/(EE$15))*10^5,0)</f>
        <v>0</v>
      </c>
      <c r="EF57" s="2"/>
      <c r="EG57" s="61">
        <f>IFERROR((EG$38/(EG$15))*10^5,0)</f>
        <v>33.333333333333336</v>
      </c>
      <c r="EH57" s="62"/>
      <c r="EI57" s="62">
        <f>IFERROR((EI$38/(EI$15))*10^5,0)</f>
        <v>0</v>
      </c>
      <c r="EJ57" s="63">
        <f>IFERROR((EJ$38/(EJ$15))*10^5,0)</f>
        <v>200</v>
      </c>
      <c r="EK57" s="2"/>
      <c r="EL57" s="61">
        <f>IFERROR((EL$38/(EL$15))*10^5,0)</f>
        <v>181.81818181818181</v>
      </c>
      <c r="EM57" s="62"/>
      <c r="EN57" s="62">
        <f>IFERROR((EN$38/(EN$15))*10^5,0)</f>
        <v>59.999999999999993</v>
      </c>
      <c r="EO57" s="63">
        <f>IFERROR((EO$38/(EO$15))*10^5,0)</f>
        <v>100</v>
      </c>
      <c r="EP57" s="2"/>
      <c r="EQ57" s="61">
        <f>IFERROR((EQ$38/(EQ$15))*10^5,0)</f>
        <v>200</v>
      </c>
      <c r="ER57" s="62"/>
      <c r="ES57" s="62">
        <f>IFERROR((ES$38/(ES$15))*10^5,0)</f>
        <v>500</v>
      </c>
      <c r="ET57" s="63">
        <f>IFERROR((ET$38/(ET$15))*10^5,0)</f>
        <v>500</v>
      </c>
      <c r="EU57" s="2"/>
      <c r="EV57" s="61">
        <f>IFERROR((EV$38/(EV$15))*10^5,0)</f>
        <v>100</v>
      </c>
      <c r="EW57" s="62"/>
      <c r="EX57" s="62">
        <f>IFERROR((EX$38/(EX$15))*10^5,0)</f>
        <v>119.99999999999999</v>
      </c>
      <c r="EY57" s="63">
        <f>IFERROR((EY$38/(EY$15))*10^5,0)</f>
        <v>800</v>
      </c>
      <c r="EZ57" s="2"/>
      <c r="FA57" s="61">
        <f>IFERROR((FA$38/(FA$15))*10^5,0)</f>
        <v>158.49056603773587</v>
      </c>
      <c r="FB57" s="62"/>
      <c r="FC57" s="62">
        <f>IFERROR((FC$38/(FC$15))*10^5,0)</f>
        <v>180</v>
      </c>
      <c r="FD57" s="63">
        <f>IFERROR((FD$38/(FD$15))*10^5,0)</f>
        <v>361.29032258064512</v>
      </c>
      <c r="FE57" s="2"/>
      <c r="FF57" s="61">
        <f>IFERROR((FF$38/(FF$15))*10^5,0)</f>
        <v>200</v>
      </c>
      <c r="FG57" s="62"/>
      <c r="FH57" s="62">
        <f>IFERROR((FH$38/(FH$15))*10^5,0)</f>
        <v>500</v>
      </c>
      <c r="FI57" s="63">
        <f>IFERROR((FI$38/(FI$15))*10^5,0)</f>
        <v>500</v>
      </c>
      <c r="FJ57" s="2"/>
      <c r="FK57" s="61">
        <f>IFERROR((FK$38/(FK$15))*10^5,0)</f>
        <v>1000</v>
      </c>
      <c r="FL57" s="62"/>
      <c r="FM57" s="62">
        <f>IFERROR((FM$38/(FM$15))*10^5,0)</f>
        <v>0</v>
      </c>
      <c r="FN57" s="63">
        <f>IFERROR((FN$38/(FN$15))*10^5,0)</f>
        <v>0</v>
      </c>
      <c r="FO57" s="2"/>
      <c r="FP57" s="61">
        <f>IFERROR((FP$38/(FP$15))*10^5,0)</f>
        <v>16.666666666666668</v>
      </c>
      <c r="FQ57" s="62"/>
      <c r="FR57" s="62">
        <f>IFERROR((FR$38/(FR$15))*10^5,0)</f>
        <v>250</v>
      </c>
      <c r="FS57" s="63">
        <f>IFERROR((FS$38/(FS$15))*10^5,0)</f>
        <v>0</v>
      </c>
      <c r="FT57" s="2"/>
      <c r="FU57" s="61">
        <f>IFERROR((FU$38/(FU$15))*10^5,0)</f>
        <v>181.81818181818181</v>
      </c>
      <c r="FV57" s="62"/>
      <c r="FW57" s="62">
        <f>IFERROR((FW$38/(FW$15))*10^5,0)</f>
        <v>59.999999999999993</v>
      </c>
      <c r="FX57" s="63">
        <f>IFERROR((FX$38/(FX$15))*10^5,0)</f>
        <v>100</v>
      </c>
      <c r="FY57" s="2"/>
      <c r="FZ57" s="61">
        <f>IFERROR((FZ$38/(FZ$15))*10^5,0)</f>
        <v>100</v>
      </c>
      <c r="GA57" s="62"/>
      <c r="GB57" s="62">
        <f>IFERROR((GB$38/(GB$15))*10^5,0)</f>
        <v>119.99999999999999</v>
      </c>
      <c r="GC57" s="63">
        <f>IFERROR((GC$38/(GC$15))*10^5,0)</f>
        <v>800</v>
      </c>
      <c r="GD57" s="2"/>
      <c r="GE57" s="61">
        <f>IFERROR((GE$38/(GE$15))*10^5,0)</f>
        <v>133.33333333333334</v>
      </c>
      <c r="GF57" s="62"/>
      <c r="GG57" s="62">
        <f>IFERROR((GG$38/(GG$15))*10^5,0)</f>
        <v>139.13043478260869</v>
      </c>
      <c r="GH57" s="63">
        <f>IFERROR((GH$38/(GH$15))*10^5,0)</f>
        <v>301.36986301369865</v>
      </c>
      <c r="GI57" s="2"/>
      <c r="GJ57" s="61">
        <f>IFERROR((GJ$38/(GJ$15))*10^5,0)</f>
        <v>0</v>
      </c>
      <c r="GK57" s="62"/>
      <c r="GL57" s="62">
        <f>IFERROR((GL$38/(GL$15))*10^5,0)</f>
        <v>0</v>
      </c>
      <c r="GM57" s="63">
        <f>IFERROR((GM$38/(GM$15))*10^5,0)</f>
        <v>0</v>
      </c>
      <c r="GN57" s="2"/>
      <c r="GO57" s="61">
        <f>IFERROR((GO$38/(GO$15))*10^5,0)</f>
        <v>0</v>
      </c>
      <c r="GP57" s="62"/>
      <c r="GQ57" s="62">
        <f>IFERROR((GQ$38/(GQ$15))*10^5,0)</f>
        <v>0</v>
      </c>
      <c r="GR57" s="63">
        <f>IFERROR((GR$38/(GR$15))*10^5,0)</f>
        <v>0</v>
      </c>
      <c r="GS57" s="2"/>
      <c r="GT57" s="61">
        <f>IFERROR((GT$38/(GT$15))*10^5,0)</f>
        <v>1000</v>
      </c>
      <c r="GU57" s="62"/>
      <c r="GV57" s="62">
        <f>IFERROR((GV$38/(GV$15))*10^5,0)</f>
        <v>0</v>
      </c>
      <c r="GW57" s="63">
        <f>IFERROR((GW$38/(GW$15))*10^5,0)</f>
        <v>0</v>
      </c>
      <c r="GX57" s="2"/>
      <c r="GY57" s="61">
        <f>IFERROR((GY$38/(GY$15))*10^5,0)</f>
        <v>16.666666666666668</v>
      </c>
      <c r="GZ57" s="62"/>
      <c r="HA57" s="62">
        <f>IFERROR((HA$38/(HA$15))*10^5,0)</f>
        <v>0</v>
      </c>
      <c r="HB57" s="63">
        <f>IFERROR((HB$38/(HB$15))*10^5,0)</f>
        <v>0</v>
      </c>
      <c r="HC57" s="2"/>
      <c r="HD57" s="61">
        <f>IFERROR((HD$38/(HD$15))*10^5,0)</f>
        <v>181.81818181818181</v>
      </c>
      <c r="HE57" s="62"/>
      <c r="HF57" s="62">
        <f>IFERROR((HF$38/(HF$15))*10^5,0)</f>
        <v>59.999999999999993</v>
      </c>
      <c r="HG57" s="63">
        <f>IFERROR((HG$38/(HG$15))*10^5,0)</f>
        <v>100</v>
      </c>
      <c r="HH57" s="2"/>
      <c r="HI57" s="61">
        <f>IFERROR((HI$38/(HI$15))*10^5,0)</f>
        <v>40</v>
      </c>
      <c r="HJ57" s="62"/>
      <c r="HK57" s="62">
        <f>IFERROR((HK$38/(HK$15))*10^5,0)</f>
        <v>0</v>
      </c>
      <c r="HL57" s="63">
        <f>IFERROR((HL$38/(HL$15))*10^5,0)</f>
        <v>0</v>
      </c>
      <c r="HM57" s="2"/>
      <c r="HN57" s="61">
        <f>IFERROR((HN$38/(HN$15))*10^5,0)</f>
        <v>200</v>
      </c>
      <c r="HO57" s="62"/>
      <c r="HP57" s="62">
        <f>IFERROR((HP$38/(HP$15))*10^5,0)</f>
        <v>500</v>
      </c>
      <c r="HQ57" s="63">
        <f>IFERROR((HQ$38/(HQ$15))*10^5,0)</f>
        <v>500</v>
      </c>
      <c r="HR57" s="2"/>
      <c r="HS57" s="61">
        <f>IFERROR((HS$38/(HS$15))*10^5,0)</f>
        <v>1000</v>
      </c>
      <c r="HT57" s="62"/>
      <c r="HU57" s="62">
        <f>IFERROR((HU$38/(HU$15))*10^5,0)</f>
        <v>0</v>
      </c>
      <c r="HV57" s="63">
        <f>IFERROR((HV$38/(HV$15))*10^5,0)</f>
        <v>0</v>
      </c>
      <c r="HW57" s="2"/>
      <c r="HX57" s="61">
        <f>IFERROR((HX$38/(HX$15))*10^5,0)</f>
        <v>146.66666666666666</v>
      </c>
      <c r="HY57" s="62"/>
      <c r="HZ57" s="62">
        <f>IFERROR((HZ$38/(HZ$15))*10^5,0)</f>
        <v>92.857142857142861</v>
      </c>
      <c r="IA57" s="63">
        <f>IFERROR((IA$38/(IA$15))*10^5,0)</f>
        <v>94.043887147335425</v>
      </c>
      <c r="IB57" s="2"/>
      <c r="IC57" s="61">
        <f>IFERROR((IC$38/(IC$15))*10^5,0)</f>
        <v>0</v>
      </c>
      <c r="ID57" s="62"/>
      <c r="IE57" s="62">
        <f>IFERROR((IE$38/(IE$15))*10^5,0)</f>
        <v>0</v>
      </c>
      <c r="IF57" s="63">
        <f>IFERROR((IF$38/(IF$15))*10^5,0)</f>
        <v>0</v>
      </c>
      <c r="IG57" s="2"/>
      <c r="IH57" s="61">
        <f>IFERROR((IH$38/(IH$15))*10^5,0)</f>
        <v>1000</v>
      </c>
      <c r="II57" s="62"/>
      <c r="IJ57" s="62">
        <f>IFERROR((IJ$38/(IJ$15))*10^5,0)</f>
        <v>0</v>
      </c>
      <c r="IK57" s="63">
        <f>IFERROR((IK$38/(IK$15))*10^5,0)</f>
        <v>0</v>
      </c>
      <c r="IL57" s="2"/>
      <c r="IM57" s="61">
        <f>IFERROR((IM$38/(IM$15))*10^5,0)</f>
        <v>16.666666666666668</v>
      </c>
      <c r="IN57" s="62"/>
      <c r="IO57" s="62">
        <f>IFERROR((IO$38/(IO$15))*10^5,0)</f>
        <v>500</v>
      </c>
      <c r="IP57" s="63">
        <f>IFERROR((IP$38/(IP$15))*10^5,0)</f>
        <v>125</v>
      </c>
      <c r="IQ57" s="2"/>
      <c r="IR57" s="61">
        <f>IFERROR((IR$38/(IR$15))*10^5,0)</f>
        <v>181.81818181818181</v>
      </c>
      <c r="IS57" s="62"/>
      <c r="IT57" s="62">
        <f>IFERROR((IT$38/(IT$15))*10^5,0)</f>
        <v>59.999999999999993</v>
      </c>
      <c r="IU57" s="63">
        <f>IFERROR((IU$38/(IU$15))*10^5,0)</f>
        <v>100</v>
      </c>
      <c r="IV57" s="2"/>
      <c r="IW57" s="61">
        <f>IFERROR((IW$38/(IW$15))*10^5,0)</f>
        <v>40</v>
      </c>
      <c r="IX57" s="62"/>
      <c r="IY57" s="62">
        <f>IFERROR((IY$38/(IY$15))*10^5,0)</f>
        <v>0</v>
      </c>
      <c r="IZ57" s="63">
        <f>IFERROR((IZ$38/(IZ$15))*10^5,0)</f>
        <v>0</v>
      </c>
      <c r="JA57" s="2"/>
      <c r="JB57" s="61">
        <f>IFERROR((JB$38/(JB$15))*10^5,0)</f>
        <v>200</v>
      </c>
      <c r="JC57" s="62"/>
      <c r="JD57" s="62">
        <f>IFERROR((JD$38/(JD$15))*10^5,0)</f>
        <v>500</v>
      </c>
      <c r="JE57" s="63">
        <f>IFERROR((JE$38/(JE$15))*10^5,0)</f>
        <v>500</v>
      </c>
      <c r="JF57" s="2"/>
      <c r="JG57" s="61">
        <f>IFERROR((JG$38/(JG$15))*10^5,0)</f>
        <v>1000</v>
      </c>
      <c r="JH57" s="62"/>
      <c r="JI57" s="62">
        <f>IFERROR((JI$38/(JI$15))*10^5,0)</f>
        <v>0</v>
      </c>
      <c r="JJ57" s="63">
        <f>IFERROR((JJ$38/(JJ$15))*10^5,0)</f>
        <v>0</v>
      </c>
      <c r="JK57" s="2"/>
      <c r="JL57" s="61">
        <f>IFERROR((JL$38/(JL$15))*10^5,0)</f>
        <v>16.666666666666668</v>
      </c>
      <c r="JM57" s="62"/>
      <c r="JN57" s="62">
        <f>IFERROR((JN$38/(JN$15))*10^5,0)</f>
        <v>2000</v>
      </c>
      <c r="JO57" s="63">
        <f>IFERROR((JO$38/(JO$15))*10^5,0)</f>
        <v>0</v>
      </c>
      <c r="JP57" s="2"/>
      <c r="JQ57" s="61">
        <f>IFERROR((JQ$38/(JQ$15))*10^5,0)</f>
        <v>119.2982456140351</v>
      </c>
      <c r="JR57" s="62"/>
      <c r="JS57" s="62">
        <f>IFERROR((JS$38/(JS$15))*10^5,0)</f>
        <v>420</v>
      </c>
      <c r="JT57" s="63">
        <f>IFERROR((JT$38/(JT$15))*10^5,0)</f>
        <v>102.56410256410257</v>
      </c>
      <c r="JU57" s="2"/>
      <c r="JV57" s="61">
        <f>IFERROR((JV$38/(JV$15))*10^5,0)</f>
        <v>0</v>
      </c>
      <c r="JW57" s="62"/>
      <c r="JX57" s="62">
        <f>IFERROR((JX$38/(JX$15))*10^5,0)</f>
        <v>2000</v>
      </c>
      <c r="JY57" s="63">
        <f>IFERROR((JY$38/(JY$15))*10^5,0)</f>
        <v>3333.3333333333335</v>
      </c>
      <c r="JZ57" s="2"/>
      <c r="KA57" s="61">
        <f>IFERROR((KA$38/(KA$15))*10^5,0)</f>
        <v>250</v>
      </c>
      <c r="KB57" s="62"/>
      <c r="KC57" s="62">
        <f>IFERROR((KC$38/(KC$15))*10^5,0)</f>
        <v>0</v>
      </c>
      <c r="KD57" s="63">
        <f>IFERROR((KD$38/(KD$15))*10^5,0)</f>
        <v>0</v>
      </c>
      <c r="KE57" s="2"/>
      <c r="KF57" s="61">
        <f>IFERROR((KF$38/(KF$15))*10^5,0)</f>
        <v>181.81818181818181</v>
      </c>
      <c r="KG57" s="62"/>
      <c r="KH57" s="62">
        <f>IFERROR((KH$38/(KH$15))*10^5,0)</f>
        <v>59.999999999999993</v>
      </c>
      <c r="KI57" s="63">
        <f>IFERROR((KI$38/(KI$15))*10^5,0)</f>
        <v>100</v>
      </c>
      <c r="KJ57" s="2"/>
      <c r="KK57" s="61">
        <f>IFERROR((KK$38/(KK$15))*10^5,0)</f>
        <v>1000</v>
      </c>
      <c r="KL57" s="62"/>
      <c r="KM57" s="62">
        <f>IFERROR((KM$38/(KM$15))*10^5,0)</f>
        <v>0</v>
      </c>
      <c r="KN57" s="63">
        <f>IFERROR((KN$38/(KN$15))*10^5,0)</f>
        <v>0</v>
      </c>
      <c r="KO57" s="2"/>
      <c r="KP57" s="61">
        <f>IFERROR((KP$38/(KP$15))*10^5,0)</f>
        <v>235.29411764705881</v>
      </c>
      <c r="KQ57" s="62"/>
      <c r="KR57" s="62">
        <f>IFERROR((KR$38/(KR$15))*10^5,0)</f>
        <v>185.71428571428572</v>
      </c>
      <c r="KS57" s="63">
        <f>IFERROR((KS$38/(KS$15))*10^5,0)</f>
        <v>157.06806282722513</v>
      </c>
      <c r="KT57" s="2"/>
      <c r="KU57" s="61">
        <f>IFERROR((KU$38/(KU$15))*10^5,0)</f>
        <v>140.15345268542202</v>
      </c>
      <c r="KV57" s="62"/>
      <c r="KW57" s="62">
        <f>IFERROR((KW$38/(KW$15))*10^5,0)</f>
        <v>157.62273901808786</v>
      </c>
      <c r="KX57" s="63">
        <f>IFERROR((KX$38/(KX$15))*10^5,0)</f>
        <v>208.03604956815622</v>
      </c>
    </row>
    <row r="58" spans="6:310" ht="16.5" thickBot="1" x14ac:dyDescent="0.3">
      <c r="F58" s="73" t="s">
        <v>167</v>
      </c>
      <c r="G58" s="74">
        <f>IFERROR(((G$38+G$39)/(G17)*10^5),0)</f>
        <v>166.66666666666669</v>
      </c>
      <c r="H58" s="74"/>
      <c r="I58" s="75">
        <f>IFERROR(((I$38+I$39)/(I17)*10^5),0)</f>
        <v>176.47058823529412</v>
      </c>
      <c r="J58" s="76">
        <f>IFERROR(((J$38+J$39)/(J17)*10^5),0)</f>
        <v>222.22222222222223</v>
      </c>
      <c r="K58" s="2"/>
      <c r="L58" s="77">
        <f>IFERROR(((L$38+L$39)/(L17)*10^5),0)</f>
        <v>142.85714285714286</v>
      </c>
      <c r="M58" s="78"/>
      <c r="N58" s="79">
        <f>IFERROR(((N$38+N$39)/(N17)*10^5),0)</f>
        <v>76.92307692307692</v>
      </c>
      <c r="O58" s="80">
        <f>IFERROR(((O$38+O$39)/(O17)*10^5),0)</f>
        <v>153.84615384615384</v>
      </c>
      <c r="P58" s="2"/>
      <c r="Q58" s="77">
        <f>IFERROR(((Q$38+Q$39)/(Q17)*10^5),0)</f>
        <v>218.18181818181819</v>
      </c>
      <c r="R58" s="78"/>
      <c r="S58" s="79">
        <f>IFERROR(((S$38+S$39)/(S17)*10^5),0)</f>
        <v>172.41379310344828</v>
      </c>
      <c r="T58" s="80">
        <f>IFERROR(((T$38+T$39)/(T17)*10^5),0)</f>
        <v>180</v>
      </c>
      <c r="U58" s="2"/>
      <c r="V58" s="77">
        <f>IFERROR(((V$38+V$39)/(V17)*10^5),0)</f>
        <v>285.71428571428572</v>
      </c>
      <c r="W58" s="78"/>
      <c r="X58" s="79">
        <f>IFERROR(((X$38+X$39)/(X17)*10^5),0)</f>
        <v>225.80645161290326</v>
      </c>
      <c r="Y58" s="80">
        <f>IFERROR(((Y$38+Y$39)/(Y17)*10^5),0)</f>
        <v>118.92963330029734</v>
      </c>
      <c r="Z58" s="2"/>
      <c r="AA58" s="77">
        <f>IFERROR(((AA$38+AA$39)/(AA17)*10^5),0)</f>
        <v>192.69102990033224</v>
      </c>
      <c r="AB58" s="78"/>
      <c r="AC58" s="79">
        <f>IFERROR(((AC$38+AC$39)/(AC17)*10^5),0)</f>
        <v>140.84507042253523</v>
      </c>
      <c r="AD58" s="80">
        <f>IFERROR(((AD$38+AD$39)/(AD17)*10^5),0)</f>
        <v>154.62290943515305</v>
      </c>
      <c r="AE58" s="2"/>
      <c r="AF58" s="77">
        <f>IFERROR(((AF$38+AF$39)/(AF17)*10^5),0)</f>
        <v>350</v>
      </c>
      <c r="AG58" s="78"/>
      <c r="AH58" s="79">
        <f>IFERROR(((AH$38+AH$39)/(AH17)*10^5),0)</f>
        <v>181.81818181818181</v>
      </c>
      <c r="AI58" s="80">
        <f>IFERROR(((AI$38+AI$39)/(AI17)*10^5),0)</f>
        <v>153.84615384615384</v>
      </c>
      <c r="AJ58" s="2"/>
      <c r="AK58" s="77">
        <f>IFERROR(((AK$38+AK$39)/(AK17)*10^5),0)</f>
        <v>187.5</v>
      </c>
      <c r="AL58" s="78"/>
      <c r="AM58" s="79">
        <f>IFERROR(((AM$38+AM$39)/(AM17)*10^5),0)</f>
        <v>114.28571428571429</v>
      </c>
      <c r="AN58" s="80">
        <f>IFERROR(((AN$38+AN$39)/(AN17)*10^5),0)</f>
        <v>50</v>
      </c>
      <c r="AO58" s="2"/>
      <c r="AP58" s="77">
        <f>IFERROR(((AP$38+AP$39)/(AP17)*10^5),0)</f>
        <v>318.75</v>
      </c>
      <c r="AQ58" s="78"/>
      <c r="AR58" s="79">
        <f>IFERROR(((AR$38+AR$39)/(AR17)*10^5),0)</f>
        <v>80</v>
      </c>
      <c r="AS58" s="80">
        <f>IFERROR(((AS$38+AS$39)/(AS17)*10^5),0)</f>
        <v>57.142857142857146</v>
      </c>
      <c r="AT58" s="2"/>
      <c r="AU58" s="77">
        <f>IFERROR(((AU$38+AU$39)/(AU17)*10^5),0)</f>
        <v>20</v>
      </c>
      <c r="AV58" s="78"/>
      <c r="AW58" s="79">
        <f>IFERROR(((AW$38+AW$39)/(AW17)*10^5),0)</f>
        <v>117.64705882352941</v>
      </c>
      <c r="AX58" s="80">
        <f>IFERROR(((AX$38+AX$39)/(AX17)*10^5),0)</f>
        <v>0</v>
      </c>
      <c r="AY58" s="2"/>
      <c r="AZ58" s="77">
        <f>IFERROR(((AZ$38+AZ$39)/(AZ17)*10^5),0)</f>
        <v>333.33333333333337</v>
      </c>
      <c r="BA58" s="78"/>
      <c r="BB58" s="79">
        <f>IFERROR(((BB$38+BB$39)/(BB17)*10^5),0)</f>
        <v>150</v>
      </c>
      <c r="BC58" s="80">
        <f>IFERROR(((BC$38+BC$39)/(BC17)*10^5),0)</f>
        <v>275.86206896551721</v>
      </c>
      <c r="BD58" s="2"/>
      <c r="BE58" s="77">
        <f>IFERROR(((BE$38+BE$39)/(BE17)*10^5),0)</f>
        <v>201.29032258064521</v>
      </c>
      <c r="BF58" s="78"/>
      <c r="BG58" s="79">
        <f>IFERROR(((BG$38+BG$39)/(BG17)*10^5),0)</f>
        <v>125</v>
      </c>
      <c r="BH58" s="80">
        <f>IFERROR(((BH$38+BH$39)/(BH17)*10^5),0)</f>
        <v>103.8961038961039</v>
      </c>
      <c r="BI58" s="2"/>
      <c r="BJ58" s="77">
        <f>IFERROR(((BJ$38+BJ$39)/(BJ17)*10^5),0)</f>
        <v>333.33333333333337</v>
      </c>
      <c r="BK58" s="78"/>
      <c r="BL58" s="79">
        <f>IFERROR(((BL$38+BL$39)/(BL17)*10^5),0)</f>
        <v>150</v>
      </c>
      <c r="BM58" s="80">
        <f>IFERROR(((BM$38+BM$39)/(BM17)*10^5),0)</f>
        <v>275.86206896551721</v>
      </c>
      <c r="BN58" s="2"/>
      <c r="BO58" s="77">
        <f>IFERROR(((BO$38+BO$39)/(BO17)*10^5),0)</f>
        <v>166.66666666666669</v>
      </c>
      <c r="BP58" s="78"/>
      <c r="BQ58" s="79">
        <f>IFERROR(((BQ$38+BQ$39)/(BQ17)*10^5),0)</f>
        <v>205.88235294117649</v>
      </c>
      <c r="BR58" s="80">
        <f>IFERROR(((BR$38+BR$39)/(BR17)*10^5),0)</f>
        <v>222.22222222222223</v>
      </c>
      <c r="BS58" s="2"/>
      <c r="BT58" s="77">
        <f>IFERROR(((BT$38+BT$39)/(BT17)*10^5),0)</f>
        <v>218.18181818181819</v>
      </c>
      <c r="BU58" s="78"/>
      <c r="BV58" s="79">
        <f>IFERROR(((BV$38+BV$39)/(BV17)*10^5),0)</f>
        <v>172.41379310344828</v>
      </c>
      <c r="BW58" s="80">
        <f>IFERROR(((BW$38+BW$39)/(BW17)*10^5),0)</f>
        <v>180</v>
      </c>
      <c r="BX58" s="2"/>
      <c r="BY58" s="77">
        <f>IFERROR(((BY$38+BY$39)/(BY17)*10^5),0)</f>
        <v>20</v>
      </c>
      <c r="BZ58" s="78"/>
      <c r="CA58" s="79">
        <f>IFERROR(((CA$38+CA$39)/(CA17)*10^5),0)</f>
        <v>117.64705882352941</v>
      </c>
      <c r="CB58" s="80">
        <f>IFERROR(((CB$38+CB$39)/(CB17)*10^5),0)</f>
        <v>0</v>
      </c>
      <c r="CC58" s="2"/>
      <c r="CD58" s="77">
        <f>IFERROR(((CD$38+CD$39)/(CD17)*10^5),0)</f>
        <v>117.64705882352941</v>
      </c>
      <c r="CE58" s="78"/>
      <c r="CF58" s="79">
        <f>IFERROR(((CF$38+CF$39)/(CF17)*10^5),0)</f>
        <v>230.7692307692308</v>
      </c>
      <c r="CG58" s="80">
        <f>IFERROR(((CG$38+CG$39)/(CG17)*10^5),0)</f>
        <v>303.030303030303</v>
      </c>
      <c r="CH58" s="2"/>
      <c r="CI58" s="77">
        <f>IFERROR(((CI$38+CI$39)/(CI17)*10^5),0)</f>
        <v>333.33333333333337</v>
      </c>
      <c r="CJ58" s="78"/>
      <c r="CK58" s="79">
        <f>IFERROR(((CK$38+CK$39)/(CK17)*10^5),0)</f>
        <v>150</v>
      </c>
      <c r="CL58" s="80">
        <f>IFERROR(((CL$38+CL$39)/(CL17)*10^5),0)</f>
        <v>275.86206896551721</v>
      </c>
      <c r="CM58" s="2"/>
      <c r="CN58" s="77">
        <f>IFERROR(((CN$38+CN$39)/(CN17)*10^5),0)</f>
        <v>166.66666666666669</v>
      </c>
      <c r="CO58" s="78"/>
      <c r="CP58" s="79">
        <f>IFERROR(((CP$38+CP$39)/(CP17)*10^5),0)</f>
        <v>182.35294117647058</v>
      </c>
      <c r="CQ58" s="80">
        <f>IFERROR(((CQ$38+CQ$39)/(CQ17)*10^5),0)</f>
        <v>222.22222222222223</v>
      </c>
      <c r="CR58" s="2"/>
      <c r="CS58" s="77">
        <f>IFERROR(((CS$38+CS$39)/(CS17)*10^5),0)</f>
        <v>218.18181818181819</v>
      </c>
      <c r="CT58" s="78"/>
      <c r="CU58" s="79">
        <f>IFERROR(((CU$38+CU$39)/(CU17)*10^5),0)</f>
        <v>172.41379310344828</v>
      </c>
      <c r="CV58" s="80">
        <f>IFERROR(((CV$38+CV$39)/(CV17)*10^5),0)</f>
        <v>180</v>
      </c>
      <c r="CW58" s="2"/>
      <c r="CX58" s="77">
        <f>IFERROR(((CX$38+CX$39)/(CX17)*10^5),0)</f>
        <v>117.64705882352941</v>
      </c>
      <c r="CY58" s="78"/>
      <c r="CZ58" s="79">
        <f>IFERROR(((CZ$38+CZ$39)/(CZ17)*10^5),0)</f>
        <v>230.7692307692308</v>
      </c>
      <c r="DA58" s="80">
        <f>IFERROR(((DA$38+DA$39)/(DA17)*10^5),0)</f>
        <v>303.030303030303</v>
      </c>
      <c r="DB58" s="2"/>
      <c r="DC58" s="77">
        <f>IFERROR(((DC$38+DC$39)/(DC17)*10^5),0)</f>
        <v>142.85714285714286</v>
      </c>
      <c r="DD58" s="78"/>
      <c r="DE58" s="79">
        <f>IFERROR(((DE$38+DE$39)/(DE17)*10^5),0)</f>
        <v>76.92307692307692</v>
      </c>
      <c r="DF58" s="80">
        <f>IFERROR(((DF$38+DF$39)/(DF17)*10^5),0)</f>
        <v>153.84615384615384</v>
      </c>
      <c r="DG58" s="2"/>
      <c r="DH58" s="77">
        <f>IFERROR(((DH$38+DH$39)/(DH17)*10^5),0)</f>
        <v>333.33333333333337</v>
      </c>
      <c r="DI58" s="78"/>
      <c r="DJ58" s="79">
        <f>IFERROR(((DJ$38+DJ$39)/(DJ17)*10^5),0)</f>
        <v>150</v>
      </c>
      <c r="DK58" s="80">
        <f>IFERROR(((DK$38+DK$39)/(DK17)*10^5),0)</f>
        <v>275.86206896551721</v>
      </c>
      <c r="DL58" s="2"/>
      <c r="DM58" s="77">
        <f>IFERROR(((DM$38+DM$39)/(DM17)*10^5),0)</f>
        <v>285.71428571428572</v>
      </c>
      <c r="DN58" s="78"/>
      <c r="DO58" s="79">
        <f>IFERROR(((DO$38+DO$39)/(DO17)*10^5),0)</f>
        <v>225.80645161290326</v>
      </c>
      <c r="DP58" s="80">
        <f>IFERROR(((DP$38+DP$39)/(DP17)*10^5),0)</f>
        <v>118.92963330029734</v>
      </c>
      <c r="DQ58" s="2"/>
      <c r="DR58" s="77">
        <f>IFERROR(((DR$38+DR$39)/(DR17)*10^5),0)</f>
        <v>184.99127399650959</v>
      </c>
      <c r="DS58" s="78"/>
      <c r="DT58" s="79">
        <f>IFERROR(((DT$38+DT$39)/(DT17)*10^5),0)</f>
        <v>157.47126436781608</v>
      </c>
      <c r="DU58" s="80">
        <f>IFERROR(((DU$38+DU$39)/(DU17)*10^5),0)</f>
        <v>191.2568306010929</v>
      </c>
      <c r="DV58" s="2"/>
      <c r="DW58" s="77">
        <f>IFERROR(((DW$38+DW$39)/(DW17)*10^5),0)</f>
        <v>350</v>
      </c>
      <c r="DX58" s="78"/>
      <c r="DY58" s="79">
        <f>IFERROR(((DY$38+DY$39)/(DY17)*10^5),0)</f>
        <v>272.72727272727275</v>
      </c>
      <c r="DZ58" s="80">
        <f>IFERROR(((DZ$38+DZ$39)/(DZ17)*10^5),0)</f>
        <v>153.84615384615384</v>
      </c>
      <c r="EA58" s="2"/>
      <c r="EB58" s="77">
        <f>IFERROR(((EB$38+EB$39)/(EB17)*10^5),0)</f>
        <v>187.5</v>
      </c>
      <c r="EC58" s="78"/>
      <c r="ED58" s="79">
        <f>IFERROR(((ED$38+ED$39)/(ED17)*10^5),0)</f>
        <v>114.28571428571429</v>
      </c>
      <c r="EE58" s="80">
        <f>IFERROR(((EE$38+EE$39)/(EE17)*10^5),0)</f>
        <v>50</v>
      </c>
      <c r="EF58" s="2"/>
      <c r="EG58" s="77">
        <f>IFERROR(((EG$38+EG$39)/(EG17)*10^5),0)</f>
        <v>318.75</v>
      </c>
      <c r="EH58" s="78"/>
      <c r="EI58" s="79">
        <f>IFERROR(((EI$38+EI$39)/(EI17)*10^5),0)</f>
        <v>80</v>
      </c>
      <c r="EJ58" s="80">
        <f>IFERROR(((EJ$38+EJ$39)/(EJ17)*10^5),0)</f>
        <v>57.142857142857146</v>
      </c>
      <c r="EK58" s="2"/>
      <c r="EL58" s="77">
        <f>IFERROR(((EL$38+EL$39)/(EL17)*10^5),0)</f>
        <v>218.18181818181819</v>
      </c>
      <c r="EM58" s="78"/>
      <c r="EN58" s="79">
        <f>IFERROR(((EN$38+EN$39)/(EN17)*10^5),0)</f>
        <v>172.41379310344828</v>
      </c>
      <c r="EO58" s="80">
        <f>IFERROR(((EO$38+EO$39)/(EO17)*10^5),0)</f>
        <v>180</v>
      </c>
      <c r="EP58" s="2"/>
      <c r="EQ58" s="77">
        <f>IFERROR(((EQ$38+EQ$39)/(EQ17)*10^5),0)</f>
        <v>117.64705882352941</v>
      </c>
      <c r="ER58" s="78"/>
      <c r="ES58" s="79">
        <f>IFERROR(((ES$38+ES$39)/(ES17)*10^5),0)</f>
        <v>230.7692307692308</v>
      </c>
      <c r="ET58" s="80">
        <f>IFERROR(((ET$38+ET$39)/(ET17)*10^5),0)</f>
        <v>303.030303030303</v>
      </c>
      <c r="EU58" s="2"/>
      <c r="EV58" s="77">
        <f>IFERROR(((EV$38+EV$39)/(EV17)*10^5),0)</f>
        <v>142.85714285714286</v>
      </c>
      <c r="EW58" s="78"/>
      <c r="EX58" s="79">
        <f>IFERROR(((EX$38+EX$39)/(EX17)*10^5),0)</f>
        <v>76.92307692307692</v>
      </c>
      <c r="EY58" s="80">
        <f>IFERROR(((EY$38+EY$39)/(EY17)*10^5),0)</f>
        <v>153.84615384615384</v>
      </c>
      <c r="EZ58" s="2"/>
      <c r="FA58" s="77">
        <f>IFERROR(((FA$38+FA$39)/(FA17)*10^5),0)</f>
        <v>189.1373801916933</v>
      </c>
      <c r="FB58" s="78"/>
      <c r="FC58" s="79">
        <f>IFERROR(((FC$38+FC$39)/(FC17)*10^5),0)</f>
        <v>128.37837837837836</v>
      </c>
      <c r="FD58" s="80">
        <f>IFERROR(((FD$38+FD$39)/(FD17)*10^5),0)</f>
        <v>149.68152866242039</v>
      </c>
      <c r="FE58" s="2"/>
      <c r="FF58" s="77">
        <f>IFERROR(((FF$38+FF$39)/(FF17)*10^5),0)</f>
        <v>117.64705882352941</v>
      </c>
      <c r="FG58" s="78"/>
      <c r="FH58" s="79">
        <f>IFERROR(((FH$38+FH$39)/(FH17)*10^5),0)</f>
        <v>230.7692307692308</v>
      </c>
      <c r="FI58" s="80">
        <f>IFERROR(((FI$38+FI$39)/(FI17)*10^5),0)</f>
        <v>303.030303030303</v>
      </c>
      <c r="FJ58" s="2"/>
      <c r="FK58" s="77">
        <f>IFERROR(((FK$38+FK$39)/(FK17)*10^5),0)</f>
        <v>333.33333333333337</v>
      </c>
      <c r="FL58" s="78"/>
      <c r="FM58" s="79">
        <f>IFERROR(((FM$38+FM$39)/(FM17)*10^5),0)</f>
        <v>150</v>
      </c>
      <c r="FN58" s="80">
        <f>IFERROR(((FN$38+FN$39)/(FN17)*10^5),0)</f>
        <v>275.86206896551721</v>
      </c>
      <c r="FO58" s="2"/>
      <c r="FP58" s="77">
        <f>IFERROR(((FP$38+FP$39)/(FP17)*10^5),0)</f>
        <v>166.66666666666669</v>
      </c>
      <c r="FQ58" s="78"/>
      <c r="FR58" s="79">
        <f>IFERROR(((FR$38+FR$39)/(FR17)*10^5),0)</f>
        <v>205.88235294117649</v>
      </c>
      <c r="FS58" s="80">
        <f>IFERROR(((FS$38+FS$39)/(FS17)*10^5),0)</f>
        <v>222.22222222222223</v>
      </c>
      <c r="FT58" s="2"/>
      <c r="FU58" s="77">
        <f>IFERROR(((FU$38+FU$39)/(FU17)*10^5),0)</f>
        <v>218.18181818181819</v>
      </c>
      <c r="FV58" s="78"/>
      <c r="FW58" s="79">
        <f>IFERROR(((FW$38+FW$39)/(FW17)*10^5),0)</f>
        <v>172.41379310344828</v>
      </c>
      <c r="FX58" s="80">
        <f>IFERROR(((FX$38+FX$39)/(FX17)*10^5),0)</f>
        <v>180</v>
      </c>
      <c r="FY58" s="2"/>
      <c r="FZ58" s="77">
        <f>IFERROR(((FZ$38+FZ$39)/(FZ17)*10^5),0)</f>
        <v>142.85714285714286</v>
      </c>
      <c r="GA58" s="78"/>
      <c r="GB58" s="79">
        <f>IFERROR(((GB$38+GB$39)/(GB17)*10^5),0)</f>
        <v>76.92307692307692</v>
      </c>
      <c r="GC58" s="80">
        <f>IFERROR(((GC$38+GC$39)/(GC17)*10^5),0)</f>
        <v>153.84615384615384</v>
      </c>
      <c r="GD58" s="2"/>
      <c r="GE58" s="77">
        <f>IFERROR(((GE$38+GE$39)/(GE17)*10^5),0)</f>
        <v>171.32867132867133</v>
      </c>
      <c r="GF58" s="78"/>
      <c r="GG58" s="79">
        <f>IFERROR(((GG$38+GG$39)/(GG17)*10^5),0)</f>
        <v>134.32835820895522</v>
      </c>
      <c r="GH58" s="80">
        <f>IFERROR(((GH$38+GH$39)/(GH17)*10^5),0)</f>
        <v>193.54838709677421</v>
      </c>
      <c r="GI58" s="2"/>
      <c r="GJ58" s="77">
        <f>IFERROR(((GJ$38+GJ$39)/(GJ17)*10^5),0)</f>
        <v>285.71428571428572</v>
      </c>
      <c r="GK58" s="78"/>
      <c r="GL58" s="79">
        <f>IFERROR(((GL$38+GL$39)/(GL17)*10^5),0)</f>
        <v>225.80645161290326</v>
      </c>
      <c r="GM58" s="80">
        <f>IFERROR(((GM$38+GM$39)/(GM17)*10^5),0)</f>
        <v>118.92963330029734</v>
      </c>
      <c r="GN58" s="2"/>
      <c r="GO58" s="77">
        <f>IFERROR(((GO$38+GO$39)/(GO17)*10^5),0)</f>
        <v>0</v>
      </c>
      <c r="GP58" s="78"/>
      <c r="GQ58" s="79">
        <f>IFERROR(((GQ$38+GQ$39)/(GQ17)*10^5),0)</f>
        <v>0</v>
      </c>
      <c r="GR58" s="80">
        <f>IFERROR(((GR$38+GR$39)/(GR17)*10^5),0)</f>
        <v>0</v>
      </c>
      <c r="GS58" s="2"/>
      <c r="GT58" s="77">
        <f>IFERROR(((GT$38+GT$39)/(GT17)*10^5),0)</f>
        <v>333.33333333333337</v>
      </c>
      <c r="GU58" s="78"/>
      <c r="GV58" s="79">
        <f>IFERROR(((GV$38+GV$39)/(GV17)*10^5),0)</f>
        <v>150</v>
      </c>
      <c r="GW58" s="80">
        <f>IFERROR(((GW$38+GW$39)/(GW17)*10^5),0)</f>
        <v>275.86206896551721</v>
      </c>
      <c r="GX58" s="2"/>
      <c r="GY58" s="77">
        <f>IFERROR(((GY$38+GY$39)/(GY17)*10^5),0)</f>
        <v>166.66666666666669</v>
      </c>
      <c r="GZ58" s="78"/>
      <c r="HA58" s="79">
        <f>IFERROR(((HA$38+HA$39)/(HA17)*10^5),0)</f>
        <v>176.47058823529412</v>
      </c>
      <c r="HB58" s="80">
        <f>IFERROR(((HB$38+HB$39)/(HB17)*10^5),0)</f>
        <v>222.22222222222223</v>
      </c>
      <c r="HC58" s="2"/>
      <c r="HD58" s="77">
        <f>IFERROR(((HD$38+HD$39)/(HD17)*10^5),0)</f>
        <v>218.18181818181819</v>
      </c>
      <c r="HE58" s="78"/>
      <c r="HF58" s="79">
        <f>IFERROR(((HF$38+HF$39)/(HF17)*10^5),0)</f>
        <v>172.41379310344828</v>
      </c>
      <c r="HG58" s="80">
        <f>IFERROR(((HG$38+HG$39)/(HG17)*10^5),0)</f>
        <v>180</v>
      </c>
      <c r="HH58" s="2"/>
      <c r="HI58" s="77">
        <f>IFERROR(((HI$38+HI$39)/(HI17)*10^5),0)</f>
        <v>20</v>
      </c>
      <c r="HJ58" s="78"/>
      <c r="HK58" s="79">
        <f>IFERROR(((HK$38+HK$39)/(HK17)*10^5),0)</f>
        <v>117.64705882352941</v>
      </c>
      <c r="HL58" s="80">
        <f>IFERROR(((HL$38+HL$39)/(HL17)*10^5),0)</f>
        <v>0</v>
      </c>
      <c r="HM58" s="2"/>
      <c r="HN58" s="77">
        <f>IFERROR(((HN$38+HN$39)/(HN17)*10^5),0)</f>
        <v>117.64705882352941</v>
      </c>
      <c r="HO58" s="78"/>
      <c r="HP58" s="79">
        <f>IFERROR(((HP$38+HP$39)/(HP17)*10^5),0)</f>
        <v>230.7692307692308</v>
      </c>
      <c r="HQ58" s="80">
        <f>IFERROR(((HQ$38+HQ$39)/(HQ17)*10^5),0)</f>
        <v>303.030303030303</v>
      </c>
      <c r="HR58" s="2"/>
      <c r="HS58" s="77">
        <f>IFERROR(((HS$38+HS$39)/(HS17)*10^5),0)</f>
        <v>333.33333333333337</v>
      </c>
      <c r="HT58" s="78"/>
      <c r="HU58" s="79">
        <f>IFERROR(((HU$38+HU$39)/(HU17)*10^5),0)</f>
        <v>150</v>
      </c>
      <c r="HV58" s="80">
        <f>IFERROR(((HV$38+HV$39)/(HV17)*10^5),0)</f>
        <v>275.86206896551721</v>
      </c>
      <c r="HW58" s="2"/>
      <c r="HX58" s="77">
        <f>IFERROR(((HX$38+HX$39)/(HX17)*10^5),0)</f>
        <v>198.60627177700351</v>
      </c>
      <c r="HY58" s="78"/>
      <c r="HZ58" s="79">
        <f>IFERROR(((HZ$38+HZ$39)/(HZ17)*10^5),0)</f>
        <v>181.10236220472441</v>
      </c>
      <c r="IA58" s="80">
        <f>IFERROR(((IA$38+IA$39)/(IA17)*10^5),0)</f>
        <v>188.83085576536763</v>
      </c>
      <c r="IB58" s="2"/>
      <c r="IC58" s="77">
        <f>IFERROR(((IC$38+IC$39)/(IC17)*10^5),0)</f>
        <v>0</v>
      </c>
      <c r="ID58" s="78"/>
      <c r="IE58" s="79">
        <f>IFERROR(((IE$38+IE$39)/(IE17)*10^5),0)</f>
        <v>0</v>
      </c>
      <c r="IF58" s="80">
        <f>IFERROR(((IF$38+IF$39)/(IF17)*10^5),0)</f>
        <v>0</v>
      </c>
      <c r="IG58" s="2"/>
      <c r="IH58" s="77">
        <f>IFERROR(((IH$38+IH$39)/(IH17)*10^5),0)</f>
        <v>333.33333333333337</v>
      </c>
      <c r="II58" s="78"/>
      <c r="IJ58" s="79">
        <f>IFERROR(((IJ$38+IJ$39)/(IJ17)*10^5),0)</f>
        <v>150</v>
      </c>
      <c r="IK58" s="80">
        <f>IFERROR(((IK$38+IK$39)/(IK17)*10^5),0)</f>
        <v>275.86206896551721</v>
      </c>
      <c r="IL58" s="2"/>
      <c r="IM58" s="77">
        <f>IFERROR(((IM$38+IM$39)/(IM17)*10^5),0)</f>
        <v>166.66666666666669</v>
      </c>
      <c r="IN58" s="78"/>
      <c r="IO58" s="79">
        <f>IFERROR(((IO$38+IO$39)/(IO17)*10^5),0)</f>
        <v>235.29411764705881</v>
      </c>
      <c r="IP58" s="80">
        <f>IFERROR(((IP$38+IP$39)/(IP17)*10^5),0)</f>
        <v>250</v>
      </c>
      <c r="IQ58" s="2"/>
      <c r="IR58" s="77">
        <f>IFERROR(((IR$38+IR$39)/(IR17)*10^5),0)</f>
        <v>218.18181818181819</v>
      </c>
      <c r="IS58" s="78"/>
      <c r="IT58" s="79">
        <f>IFERROR(((IT$38+IT$39)/(IT17)*10^5),0)</f>
        <v>172.41379310344828</v>
      </c>
      <c r="IU58" s="80">
        <f>IFERROR(((IU$38+IU$39)/(IU17)*10^5),0)</f>
        <v>180</v>
      </c>
      <c r="IV58" s="2"/>
      <c r="IW58" s="77">
        <f>IFERROR(((IW$38+IW$39)/(IW17)*10^5),0)</f>
        <v>20</v>
      </c>
      <c r="IX58" s="78"/>
      <c r="IY58" s="79">
        <f>IFERROR(((IY$38+IY$39)/(IY17)*10^5),0)</f>
        <v>117.64705882352941</v>
      </c>
      <c r="IZ58" s="80">
        <f>IFERROR(((IZ$38+IZ$39)/(IZ17)*10^5),0)</f>
        <v>0</v>
      </c>
      <c r="JA58" s="2"/>
      <c r="JB58" s="77">
        <f>IFERROR(((JB$38+JB$39)/(JB17)*10^5),0)</f>
        <v>117.64705882352941</v>
      </c>
      <c r="JC58" s="78"/>
      <c r="JD58" s="79">
        <f>IFERROR(((JD$38+JD$39)/(JD17)*10^5),0)</f>
        <v>230.7692307692308</v>
      </c>
      <c r="JE58" s="80">
        <f>IFERROR(((JE$38+JE$39)/(JE17)*10^5),0)</f>
        <v>303.030303030303</v>
      </c>
      <c r="JF58" s="2"/>
      <c r="JG58" s="77">
        <f>IFERROR(((JG$38+JG$39)/(JG17)*10^5),0)</f>
        <v>333.33333333333337</v>
      </c>
      <c r="JH58" s="78"/>
      <c r="JI58" s="79">
        <f>IFERROR(((JI$38+JI$39)/(JI17)*10^5),0)</f>
        <v>150</v>
      </c>
      <c r="JJ58" s="80">
        <f>IFERROR(((JJ$38+JJ$39)/(JJ17)*10^5),0)</f>
        <v>275.86206896551721</v>
      </c>
      <c r="JK58" s="2"/>
      <c r="JL58" s="77">
        <f>IFERROR(((JL$38+JL$39)/(JL17)*10^5),0)</f>
        <v>166.66666666666669</v>
      </c>
      <c r="JM58" s="78"/>
      <c r="JN58" s="79">
        <f>IFERROR(((JN$38+JN$39)/(JN17)*10^5),0)</f>
        <v>411.76470588235298</v>
      </c>
      <c r="JO58" s="80">
        <f>IFERROR(((JO$38+JO$39)/(JO17)*10^5),0)</f>
        <v>222.22222222222223</v>
      </c>
      <c r="JP58" s="2"/>
      <c r="JQ58" s="77">
        <f>IFERROR(((JQ$38+JQ$39)/(JQ17)*10^5),0)</f>
        <v>169.96047430830041</v>
      </c>
      <c r="JR58" s="78"/>
      <c r="JS58" s="79">
        <f>IFERROR(((JS$38+JS$39)/(JS17)*10^5),0)</f>
        <v>212.38938053097345</v>
      </c>
      <c r="JT58" s="80">
        <f>IFERROR(((JT$38+JT$39)/(JT17)*10^5),0)</f>
        <v>239.13043478260869</v>
      </c>
      <c r="JU58" s="2"/>
      <c r="JV58" s="77">
        <f>IFERROR(((JV$38+JV$39)/(JV17)*10^5),0)</f>
        <v>307.69230769230768</v>
      </c>
      <c r="JW58" s="78"/>
      <c r="JX58" s="79">
        <f>IFERROR(((JX$38+JX$39)/(JX17)*10^5),0)</f>
        <v>387.09677419354841</v>
      </c>
      <c r="JY58" s="80">
        <f>IFERROR(((JY$38+JY$39)/(JY17)*10^5),0)</f>
        <v>256.41025641025641</v>
      </c>
      <c r="JZ58" s="2"/>
      <c r="KA58" s="77">
        <f>IFERROR(((KA$38+KA$39)/(KA17)*10^5),0)</f>
        <v>350</v>
      </c>
      <c r="KB58" s="78"/>
      <c r="KC58" s="79">
        <f>IFERROR(((KC$38+KC$39)/(KC17)*10^5),0)</f>
        <v>181.81818181818181</v>
      </c>
      <c r="KD58" s="80">
        <f>IFERROR(((KD$38+KD$39)/(KD17)*10^5),0)</f>
        <v>153.84615384615384</v>
      </c>
      <c r="KE58" s="2"/>
      <c r="KF58" s="77">
        <f>IFERROR(((KF$38+KF$39)/(KF17)*10^5),0)</f>
        <v>218.18181818181819</v>
      </c>
      <c r="KG58" s="78"/>
      <c r="KH58" s="79">
        <f>IFERROR(((KH$38+KH$39)/(KH17)*10^5),0)</f>
        <v>172.41379310344828</v>
      </c>
      <c r="KI58" s="80">
        <f>IFERROR(((KI$38+KI$39)/(KI17)*10^5),0)</f>
        <v>180</v>
      </c>
      <c r="KJ58" s="2"/>
      <c r="KK58" s="77">
        <f>IFERROR(((KK$38+KK$39)/(KK17)*10^5),0)</f>
        <v>333.33333333333337</v>
      </c>
      <c r="KL58" s="78"/>
      <c r="KM58" s="79">
        <f>IFERROR(((KM$38+KM$39)/(KM17)*10^5),0)</f>
        <v>150</v>
      </c>
      <c r="KN58" s="80">
        <f>IFERROR(((KN$38+KN$39)/(KN17)*10^5),0)</f>
        <v>275.86206896551721</v>
      </c>
      <c r="KO58" s="2"/>
      <c r="KP58" s="77">
        <f>IFERROR(((KP$38+KP$39)/(KP17)*10^5),0)</f>
        <v>275.22935779816515</v>
      </c>
      <c r="KQ58" s="78"/>
      <c r="KR58" s="79">
        <f>IFERROR(((KR$38+KR$39)/(KR17)*10^5),0)</f>
        <v>199.13419913419912</v>
      </c>
      <c r="KS58" s="80">
        <f>IFERROR(((KS$38+KS$39)/(KS17)*10^5),0)</f>
        <v>197.92648444863337</v>
      </c>
      <c r="KT58" s="2"/>
      <c r="KU58" s="77">
        <f>IFERROR(((KU$38+KU$39)/(KU17)*10^5),0)</f>
        <v>190.33816425120773</v>
      </c>
      <c r="KV58" s="78"/>
      <c r="KW58" s="79">
        <f>IFERROR(((KW$38+KW$39)/(KW17)*10^5),0)</f>
        <v>157.12586247918154</v>
      </c>
      <c r="KX58" s="80">
        <f>IFERROR(((KX$38+KX$39)/(KX17)*10^5),0)</f>
        <v>179.01324406927665</v>
      </c>
    </row>
    <row r="59" spans="6:310" ht="15.75" thickBot="1" x14ac:dyDescent="0.3">
      <c r="F59" s="5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</row>
    <row r="60" spans="6:310" x14ac:dyDescent="0.25">
      <c r="F60" s="81" t="s">
        <v>168</v>
      </c>
      <c r="G60" s="82">
        <f>IFERROR(((G27+G28+G32+G35+G38)*10^5)/G15,0)</f>
        <v>4266.666666666667</v>
      </c>
      <c r="H60" s="83"/>
      <c r="I60" s="83">
        <f>IFERROR(((I27+I28+I32+I35+I38)*10^5)/I15,0)</f>
        <v>7750</v>
      </c>
      <c r="J60" s="84">
        <f>IFERROR(((J27+J28+J32+J35+J38)*10^5)/J15,0)</f>
        <v>6262.5</v>
      </c>
      <c r="K60" s="2"/>
      <c r="L60" s="82">
        <f>IFERROR(((L27+L28+L32+L35+L38)*10^5)/L15,0)</f>
        <v>3800</v>
      </c>
      <c r="M60" s="83"/>
      <c r="N60" s="83">
        <f>IFERROR(((N27+N28+N32+N35+N38)*10^5)/N15,0)</f>
        <v>7440</v>
      </c>
      <c r="O60" s="84">
        <f>IFERROR(((O27+O28+O32+O35+O38)*10^5)/O15,0)</f>
        <v>9800</v>
      </c>
      <c r="P60" s="2"/>
      <c r="Q60" s="82">
        <f>IFERROR(((Q27+Q28+Q32+Q35+Q38)*10^5)/Q15,0)</f>
        <v>9636.363636363636</v>
      </c>
      <c r="R60" s="83"/>
      <c r="S60" s="83">
        <f>IFERROR(((S27+S28+S32+S35+S38)*10^5)/S15,0)</f>
        <v>5360</v>
      </c>
      <c r="T60" s="84">
        <f>IFERROR(((T27+T28+T32+T35+T38)*10^5)/T15,0)</f>
        <v>7500</v>
      </c>
      <c r="U60" s="2"/>
      <c r="V60" s="82">
        <f>IFERROR(((V27+V28+V32+V35+V38)*10^5)/V15,0)</f>
        <v>0</v>
      </c>
      <c r="W60" s="83"/>
      <c r="X60" s="83">
        <f>IFERROR(((X27+X28+X32+X35+X38)*10^5)/X15,0)</f>
        <v>7200</v>
      </c>
      <c r="Y60" s="84">
        <f>IFERROR(((Y27+Y28+Y32+Y35+Y38)*10^5)/Y15,0)</f>
        <v>14888.888888888889</v>
      </c>
      <c r="Z60" s="2"/>
      <c r="AA60" s="82">
        <f>IFERROR(((AA27+AA28+AA32+AA35+AA38)*10^5)/AA15,0)</f>
        <v>5423.2558139534885</v>
      </c>
      <c r="AB60" s="83"/>
      <c r="AC60" s="83">
        <f>IFERROR(((AC27+AC28+AC32+AC35+AC38)*10^5)/AC15,0)</f>
        <v>7136.363636363636</v>
      </c>
      <c r="AD60" s="84">
        <f>IFERROR(((AD27+AD28+AD32+AD35+AD38)*10^5)/AD15,0)</f>
        <v>8183.3910034602077</v>
      </c>
      <c r="AE60" s="2"/>
      <c r="AF60" s="82">
        <f>IFERROR(((AF27+AF28+AF32+AF35+AF38)*10^5)/AF15,0)</f>
        <v>4250</v>
      </c>
      <c r="AG60" s="83"/>
      <c r="AH60" s="83">
        <f>IFERROR(((AH27+AH28+AH32+AH35+AH38)*10^5)/AH15,0)</f>
        <v>4400.0000000000009</v>
      </c>
      <c r="AI60" s="84">
        <f>IFERROR(((AI27+AI28+AI32+AI35+AI38)*10^5)/AI15,0)</f>
        <v>5500</v>
      </c>
      <c r="AJ60" s="2"/>
      <c r="AK60" s="82">
        <f>IFERROR(((AK27+AK28+AK32+AK35+AK38)*10^5)/AK15,0)</f>
        <v>12300</v>
      </c>
      <c r="AL60" s="83"/>
      <c r="AM60" s="83">
        <f>IFERROR(((AM27+AM28+AM32+AM35+AM38)*10^5)/AM15,0)</f>
        <v>15200</v>
      </c>
      <c r="AN60" s="84">
        <f>IFERROR(((AN27+AN28+AN32+AN35+AN38)*10^5)/AN15,0)</f>
        <v>12300</v>
      </c>
      <c r="AO60" s="2"/>
      <c r="AP60" s="82">
        <f>IFERROR(((AP27+AP28+AP32+AP35+AP38)*10^5)/AP15,0)</f>
        <v>2499.9999999999995</v>
      </c>
      <c r="AQ60" s="83"/>
      <c r="AR60" s="83">
        <f>IFERROR(((AR27+AR28+AR32+AR35+AR38)*10^5)/AR15,0)</f>
        <v>6000</v>
      </c>
      <c r="AS60" s="84">
        <f>IFERROR(((AS27+AS28+AS32+AS35+AS38)*10^5)/AS15,0)</f>
        <v>12599.999999999998</v>
      </c>
      <c r="AT60" s="2"/>
      <c r="AU60" s="82">
        <f>IFERROR(((AU27+AU28+AU32+AU35+AU38)*10^5)/AU15,0)</f>
        <v>3040</v>
      </c>
      <c r="AV60" s="83"/>
      <c r="AW60" s="83">
        <f>IFERROR(((AW27+AW28+AW32+AW35+AW38)*10^5)/AW15,0)</f>
        <v>6366.6666666666679</v>
      </c>
      <c r="AX60" s="84">
        <f>IFERROR(((AX27+AX28+AX32+AX35+AX38)*10^5)/AX15,0)</f>
        <v>0</v>
      </c>
      <c r="AY60" s="2"/>
      <c r="AZ60" s="82">
        <f>IFERROR(((AZ27+AZ28+AZ32+AZ35+AZ38)*10^5)/AZ15,0)</f>
        <v>7200</v>
      </c>
      <c r="BA60" s="83"/>
      <c r="BB60" s="83">
        <f>IFERROR(((BB27+BB28+BB32+BB35+BB38)*10^5)/BB15,0)</f>
        <v>8199.9999999999982</v>
      </c>
      <c r="BC60" s="84">
        <f>IFERROR(((BC27+BC28+BC32+BC35+BC38)*10^5)/BC15,0)</f>
        <v>1777.7777777777778</v>
      </c>
      <c r="BD60" s="2"/>
      <c r="BE60" s="82">
        <f>IFERROR(((BE27+BE28+BE32+BE35+BE38)*10^5)/BE15,0)</f>
        <v>4095.6521739130435</v>
      </c>
      <c r="BF60" s="83"/>
      <c r="BG60" s="83">
        <f>IFERROR(((BG27+BG28+BG32+BG35+BG38)*10^5)/BG15,0)</f>
        <v>6800</v>
      </c>
      <c r="BH60" s="84">
        <f>IFERROR(((BH27+BH28+BH32+BH35+BH38)*10^5)/BH15,0)</f>
        <v>5843.478260869565</v>
      </c>
      <c r="BI60" s="2"/>
      <c r="BJ60" s="82">
        <f>IFERROR(((BJ27+BJ28+BJ32+BJ35+BJ38)*10^5)/BJ15,0)</f>
        <v>7200</v>
      </c>
      <c r="BK60" s="83"/>
      <c r="BL60" s="83">
        <f>IFERROR(((BL27+BL28+BL32+BL35+BL38)*10^5)/BL15,0)</f>
        <v>8199.9999999999982</v>
      </c>
      <c r="BM60" s="84">
        <f>IFERROR(((BM27+BM28+BM32+BM35+BM38)*10^5)/BM15,0)</f>
        <v>1777.7777777777778</v>
      </c>
      <c r="BN60" s="2"/>
      <c r="BO60" s="82">
        <f>IFERROR(((BO27+BO28+BO32+BO35+BO38)*10^5)/BO15,0)</f>
        <v>4350</v>
      </c>
      <c r="BP60" s="83"/>
      <c r="BQ60" s="83">
        <f>IFERROR(((BQ27+BQ28+BQ32+BQ35+BQ38)*10^5)/BQ15,0)</f>
        <v>8250</v>
      </c>
      <c r="BR60" s="84">
        <f>IFERROR(((BR27+BR28+BR32+BR35+BR38)*10^5)/BR15,0)</f>
        <v>6387.5</v>
      </c>
      <c r="BS60" s="2"/>
      <c r="BT60" s="82">
        <f>IFERROR(((BT27+BT28+BT32+BT35+BT38)*10^5)/BT15,0)</f>
        <v>9636.363636363636</v>
      </c>
      <c r="BU60" s="83"/>
      <c r="BV60" s="83">
        <f>IFERROR(((BV27+BV28+BV32+BV35+BV38)*10^5)/BV15,0)</f>
        <v>5360</v>
      </c>
      <c r="BW60" s="84">
        <f>IFERROR(((BW27+BW28+BW32+BW35+BW38)*10^5)/BW15,0)</f>
        <v>7500</v>
      </c>
      <c r="BX60" s="2"/>
      <c r="BY60" s="82">
        <f>IFERROR(((BY27+BY28+BY32+BY35+BY38)*10^5)/BY15,0)</f>
        <v>3240</v>
      </c>
      <c r="BZ60" s="83"/>
      <c r="CA60" s="83">
        <f>IFERROR(((CA27+CA28+CA32+CA35+CA38)*10^5)/CA15,0)</f>
        <v>6366.6666666666679</v>
      </c>
      <c r="CB60" s="84">
        <f>IFERROR(((CB27+CB28+CB32+CB35+CB38)*10^5)/CB15,0)</f>
        <v>0</v>
      </c>
      <c r="CC60" s="2"/>
      <c r="CD60" s="82">
        <f>IFERROR(((CD27+CD28+CD32+CD35+CD38)*10^5)/CD15,0)</f>
        <v>7600</v>
      </c>
      <c r="CE60" s="83"/>
      <c r="CF60" s="83">
        <f>IFERROR(((CF27+CF28+CF32+CF35+CF38)*10^5)/CF15,0)</f>
        <v>9500</v>
      </c>
      <c r="CG60" s="84">
        <f>IFERROR(((CG27+CG28+CG32+CG35+CG38)*10^5)/CG15,0)</f>
        <v>14000</v>
      </c>
      <c r="CH60" s="2"/>
      <c r="CI60" s="82">
        <f>IFERROR(((CI27+CI28+CI32+CI35+CI38)*10^5)/CI15,0)</f>
        <v>7200</v>
      </c>
      <c r="CJ60" s="83"/>
      <c r="CK60" s="83">
        <f>IFERROR(((CK27+CK28+CK32+CK35+CK38)*10^5)/CK15,0)</f>
        <v>8199.9999999999982</v>
      </c>
      <c r="CL60" s="84">
        <f>IFERROR(((CL27+CL28+CL32+CL35+CL38)*10^5)/CL15,0)</f>
        <v>1777.7777777777778</v>
      </c>
      <c r="CM60" s="2"/>
      <c r="CN60" s="82">
        <f>IFERROR(((CN27+CN28+CN32+CN35+CN38)*10^5)/CN15,0)</f>
        <v>4350</v>
      </c>
      <c r="CO60" s="83"/>
      <c r="CP60" s="83">
        <f>IFERROR(((CP27+CP28+CP32+CP35+CP38)*10^5)/CP15,0)</f>
        <v>7850</v>
      </c>
      <c r="CQ60" s="84">
        <f>IFERROR(((CQ27+CQ28+CQ32+CQ35+CQ38)*10^5)/CQ15,0)</f>
        <v>6337.5</v>
      </c>
      <c r="CR60" s="2"/>
      <c r="CS60" s="82">
        <f>IFERROR(((CS27+CS28+CS32+CS35+CS38)*10^5)/CS15,0)</f>
        <v>9636.363636363636</v>
      </c>
      <c r="CT60" s="83"/>
      <c r="CU60" s="83">
        <f>IFERROR(((CU27+CU28+CU32+CU35+CU38)*10^5)/CU15,0)</f>
        <v>5360</v>
      </c>
      <c r="CV60" s="84">
        <f>IFERROR(((CV27+CV28+CV32+CV35+CV38)*10^5)/CV15,0)</f>
        <v>7500</v>
      </c>
      <c r="CW60" s="2"/>
      <c r="CX60" s="82">
        <f>IFERROR(((CX27+CX28+CX32+CX35+CX38)*10^5)/CX15,0)</f>
        <v>7600</v>
      </c>
      <c r="CY60" s="83"/>
      <c r="CZ60" s="83">
        <f>IFERROR(((CZ27+CZ28+CZ32+CZ35+CZ38)*10^5)/CZ15,0)</f>
        <v>9500</v>
      </c>
      <c r="DA60" s="84">
        <f>IFERROR(((DA27+DA28+DA32+DA35+DA38)*10^5)/DA15,0)</f>
        <v>14000</v>
      </c>
      <c r="DB60" s="2"/>
      <c r="DC60" s="82">
        <f>IFERROR(((DC27+DC28+DC32+DC35+DC38)*10^5)/DC15,0)</f>
        <v>3800</v>
      </c>
      <c r="DD60" s="83"/>
      <c r="DE60" s="83">
        <f>IFERROR(((DE27+DE28+DE32+DE35+DE38)*10^5)/DE15,0)</f>
        <v>7440</v>
      </c>
      <c r="DF60" s="84">
        <f>IFERROR(((DF27+DF28+DF32+DF35+DF38)*10^5)/DF15,0)</f>
        <v>9800</v>
      </c>
      <c r="DG60" s="2"/>
      <c r="DH60" s="82">
        <f>IFERROR(((DH27+DH28+DH32+DH35+DH38)*10^5)/DH15,0)</f>
        <v>7200</v>
      </c>
      <c r="DI60" s="83"/>
      <c r="DJ60" s="83">
        <f>IFERROR(((DJ27+DJ28+DJ32+DJ35+DJ38)*10^5)/DJ15,0)</f>
        <v>8199.9999999999982</v>
      </c>
      <c r="DK60" s="84">
        <f>IFERROR(((DK27+DK28+DK32+DK35+DK38)*10^5)/DK15,0)</f>
        <v>1777.7777777777778</v>
      </c>
      <c r="DL60" s="2"/>
      <c r="DM60" s="82">
        <f>IFERROR(((DM27+DM28+DM32+DM35+DM38)*10^5)/DM15,0)</f>
        <v>0</v>
      </c>
      <c r="DN60" s="83"/>
      <c r="DO60" s="83">
        <f>IFERROR(((DO27+DO28+DO32+DO35+DO38)*10^5)/DO15,0)</f>
        <v>7200</v>
      </c>
      <c r="DP60" s="84">
        <f>IFERROR(((DP27+DP28+DP32+DP35+DP38)*10^5)/DP15,0)</f>
        <v>14888.888888888889</v>
      </c>
      <c r="DQ60" s="2"/>
      <c r="DR60" s="82">
        <f>IFERROR(((DR27+DR28+DR32+DR35+DR38)*10^5)/DR15,0)</f>
        <v>6044.4444444444443</v>
      </c>
      <c r="DS60" s="83"/>
      <c r="DT60" s="83">
        <f>IFERROR(((DT27+DT28+DT32+DT35+DT38)*10^5)/DT15,0)</f>
        <v>7183.5051546391751</v>
      </c>
      <c r="DU60" s="84">
        <f>IFERROR(((DU27+DU28+DU32+DU35+DU38)*10^5)/DU15,0)</f>
        <v>7298.2456140350878</v>
      </c>
      <c r="DV60" s="2"/>
      <c r="DW60" s="82">
        <f>IFERROR(((DW27+DW28+DW32+DW35+DW38)*10^5)/DW15,0)</f>
        <v>4250</v>
      </c>
      <c r="DX60" s="83"/>
      <c r="DY60" s="83">
        <f>IFERROR(((DY27+DY28+DY32+DY35+DY38)*10^5)/DY15,0)</f>
        <v>5400</v>
      </c>
      <c r="DZ60" s="84">
        <f>IFERROR(((DZ27+DZ28+DZ32+DZ35+DZ38)*10^5)/DZ15,0)</f>
        <v>5500</v>
      </c>
      <c r="EA60" s="2"/>
      <c r="EB60" s="82">
        <f>IFERROR(((EB27+EB28+EB32+EB35+EB38)*10^5)/EB15,0)</f>
        <v>12300</v>
      </c>
      <c r="EC60" s="83"/>
      <c r="ED60" s="83">
        <f>IFERROR(((ED27+ED28+ED32+ED35+ED38)*10^5)/ED15,0)</f>
        <v>15200</v>
      </c>
      <c r="EE60" s="84">
        <f>IFERROR(((EE27+EE28+EE32+EE35+EE38)*10^5)/EE15,0)</f>
        <v>12300</v>
      </c>
      <c r="EF60" s="2"/>
      <c r="EG60" s="82">
        <f>IFERROR(((EG27+EG28+EG32+EG35+EG38)*10^5)/EG15,0)</f>
        <v>2499.9999999999995</v>
      </c>
      <c r="EH60" s="83"/>
      <c r="EI60" s="83">
        <f>IFERROR(((EI27+EI28+EI32+EI35+EI38)*10^5)/EI15,0)</f>
        <v>6000</v>
      </c>
      <c r="EJ60" s="84">
        <f>IFERROR(((EJ27+EJ28+EJ32+EJ35+EJ38)*10^5)/EJ15,0)</f>
        <v>12599.999999999998</v>
      </c>
      <c r="EK60" s="2"/>
      <c r="EL60" s="82">
        <f>IFERROR(((EL27+EL28+EL32+EL35+EL38)*10^5)/EL15,0)</f>
        <v>9636.363636363636</v>
      </c>
      <c r="EM60" s="83"/>
      <c r="EN60" s="83">
        <f>IFERROR(((EN27+EN28+EN32+EN35+EN38)*10^5)/EN15,0)</f>
        <v>5360</v>
      </c>
      <c r="EO60" s="84">
        <f>IFERROR(((EO27+EO28+EO32+EO35+EO38)*10^5)/EO15,0)</f>
        <v>7500</v>
      </c>
      <c r="EP60" s="2"/>
      <c r="EQ60" s="82">
        <f>IFERROR(((EQ27+EQ28+EQ32+EQ35+EQ38)*10^5)/EQ15,0)</f>
        <v>7600</v>
      </c>
      <c r="ER60" s="83"/>
      <c r="ES60" s="83">
        <f>IFERROR(((ES27+ES28+ES32+ES35+ES38)*10^5)/ES15,0)</f>
        <v>9500</v>
      </c>
      <c r="ET60" s="84">
        <f>IFERROR(((ET27+ET28+ET32+ET35+ET38)*10^5)/ET15,0)</f>
        <v>14000</v>
      </c>
      <c r="EU60" s="2"/>
      <c r="EV60" s="82">
        <f>IFERROR(((EV27+EV28+EV32+EV35+EV38)*10^5)/EV15,0)</f>
        <v>3800</v>
      </c>
      <c r="EW60" s="83"/>
      <c r="EX60" s="83">
        <f>IFERROR(((EX27+EX28+EX32+EX35+EX38)*10^5)/EX15,0)</f>
        <v>7440</v>
      </c>
      <c r="EY60" s="84">
        <f>IFERROR(((EY27+EY28+EY32+EY35+EY38)*10^5)/EY15,0)</f>
        <v>9800</v>
      </c>
      <c r="EZ60" s="2"/>
      <c r="FA60" s="82">
        <f>IFERROR(((FA27+FA28+FA32+FA35+FA38)*10^5)/FA15,0)</f>
        <v>5935.8490566037726</v>
      </c>
      <c r="FB60" s="83"/>
      <c r="FC60" s="83">
        <f>IFERROR(((FC27+FC28+FC32+FC35+FC38)*10^5)/FC15,0)</f>
        <v>7251.4285714285716</v>
      </c>
      <c r="FD60" s="84">
        <f>IFERROR(((FD27+FD28+FD32+FD35+FD38)*10^5)/FD15,0)</f>
        <v>9296.7741935483864</v>
      </c>
      <c r="FE60" s="2"/>
      <c r="FF60" s="82">
        <f>IFERROR(((FF27+FF28+FF32+FF35+FF38)*10^5)/FF15,0)</f>
        <v>7600</v>
      </c>
      <c r="FG60" s="83"/>
      <c r="FH60" s="83">
        <f>IFERROR(((FH27+FH28+FH32+FH35+FH38)*10^5)/FH15,0)</f>
        <v>9500</v>
      </c>
      <c r="FI60" s="84">
        <f>IFERROR(((FI27+FI28+FI32+FI35+FI38)*10^5)/FI15,0)</f>
        <v>14000</v>
      </c>
      <c r="FJ60" s="2"/>
      <c r="FK60" s="82">
        <f>IFERROR(((FK27+FK28+FK32+FK35+FK38)*10^5)/FK15,0)</f>
        <v>7200</v>
      </c>
      <c r="FL60" s="83"/>
      <c r="FM60" s="83">
        <f>IFERROR(((FM27+FM28+FM32+FM35+FM38)*10^5)/FM15,0)</f>
        <v>8199.9999999999982</v>
      </c>
      <c r="FN60" s="84">
        <f>IFERROR(((FN27+FN28+FN32+FN35+FN38)*10^5)/FN15,0)</f>
        <v>1777.7777777777778</v>
      </c>
      <c r="FO60" s="2"/>
      <c r="FP60" s="82">
        <f>IFERROR(((FP27+FP28+FP32+FP35+FP38)*10^5)/FP15,0)</f>
        <v>4266.666666666667</v>
      </c>
      <c r="FQ60" s="83"/>
      <c r="FR60" s="83">
        <f>IFERROR(((FR27+FR28+FR32+FR35+FR38)*10^5)/FR15,0)</f>
        <v>8000</v>
      </c>
      <c r="FS60" s="84">
        <f>IFERROR(((FS27+FS28+FS32+FS35+FS38)*10^5)/FS15,0)</f>
        <v>6262.5</v>
      </c>
      <c r="FT60" s="2"/>
      <c r="FU60" s="82">
        <f>IFERROR(((FU27+FU28+FU32+FU35+FU38)*10^5)/FU15,0)</f>
        <v>9636.363636363636</v>
      </c>
      <c r="FV60" s="83"/>
      <c r="FW60" s="83">
        <f>IFERROR(((FW27+FW28+FW32+FW35+FW38)*10^5)/FW15,0)</f>
        <v>5360</v>
      </c>
      <c r="FX60" s="84">
        <f>IFERROR(((FX27+FX28+FX32+FX35+FX38)*10^5)/FX15,0)</f>
        <v>7500</v>
      </c>
      <c r="FY60" s="2"/>
      <c r="FZ60" s="82">
        <f>IFERROR(((FZ27+FZ28+FZ32+FZ35+FZ38)*10^5)/FZ15,0)</f>
        <v>3800</v>
      </c>
      <c r="GA60" s="83"/>
      <c r="GB60" s="83">
        <f>IFERROR(((GB27+GB28+GB32+GB35+GB38)*10^5)/GB15,0)</f>
        <v>7440</v>
      </c>
      <c r="GC60" s="84">
        <f>IFERROR(((GC27+GC28+GC32+GC35+GC38)*10^5)/GC15,0)</f>
        <v>9800</v>
      </c>
      <c r="GD60" s="2"/>
      <c r="GE60" s="82">
        <f>IFERROR(((GE27+GE28+GE32+GE35+GE38)*10^5)/GE15,0)</f>
        <v>5859.2592592592582</v>
      </c>
      <c r="GF60" s="83"/>
      <c r="GG60" s="83">
        <f>IFERROR(((GG27+GG28+GG32+GG35+GG38)*10^5)/GG15,0)</f>
        <v>7301.449275362319</v>
      </c>
      <c r="GH60" s="84">
        <f>IFERROR(((GH27+GH28+GH32+GH35+GH38)*10^5)/GH15,0)</f>
        <v>7865.7534246575351</v>
      </c>
      <c r="GI60" s="2"/>
      <c r="GJ60" s="82">
        <f>IFERROR(((GJ27+GJ28+GJ32+GJ35+GJ38)*10^5)/GJ15,0)</f>
        <v>0</v>
      </c>
      <c r="GK60" s="83"/>
      <c r="GL60" s="83">
        <f>IFERROR(((GL27+GL28+GL32+GL35+GL38)*10^5)/GL15,0)</f>
        <v>7200</v>
      </c>
      <c r="GM60" s="84">
        <f>IFERROR(((GM27+GM28+GM32+GM35+GM38)*10^5)/GM15,0)</f>
        <v>14888.888888888889</v>
      </c>
      <c r="GN60" s="2"/>
      <c r="GO60" s="82">
        <f>IFERROR(((GO27+GO28+GO32+GO35+GO38)*10^5)/GO15,0)</f>
        <v>0</v>
      </c>
      <c r="GP60" s="83"/>
      <c r="GQ60" s="83">
        <f>IFERROR(((GQ27+GQ28+GQ32+GQ35+GQ38)*10^5)/GQ15,0)</f>
        <v>0</v>
      </c>
      <c r="GR60" s="84">
        <f>IFERROR(((GR27+GR28+GR32+GR35+GR38)*10^5)/GR15,0)</f>
        <v>0</v>
      </c>
      <c r="GS60" s="2"/>
      <c r="GT60" s="82">
        <f>IFERROR(((GT27+GT28+GT32+GT35+GT38)*10^5)/GT15,0)</f>
        <v>7200</v>
      </c>
      <c r="GU60" s="83"/>
      <c r="GV60" s="83">
        <f>IFERROR(((GV27+GV28+GV32+GV35+GV38)*10^5)/GV15,0)</f>
        <v>8199.9999999999982</v>
      </c>
      <c r="GW60" s="84">
        <f>IFERROR(((GW27+GW28+GW32+GW35+GW38)*10^5)/GW15,0)</f>
        <v>1777.7777777777778</v>
      </c>
      <c r="GX60" s="2"/>
      <c r="GY60" s="82">
        <f>IFERROR(((GY27+GY28+GY32+GY35+GY38)*10^5)/GY15,0)</f>
        <v>4266.666666666667</v>
      </c>
      <c r="GZ60" s="83"/>
      <c r="HA60" s="83">
        <f>IFERROR(((HA27+HA28+HA32+HA35+HA38)*10^5)/HA15,0)</f>
        <v>7750</v>
      </c>
      <c r="HB60" s="84">
        <f>IFERROR(((HB27+HB28+HB32+HB35+HB38)*10^5)/HB15,0)</f>
        <v>6262.5</v>
      </c>
      <c r="HC60" s="2"/>
      <c r="HD60" s="82">
        <f>IFERROR(((HD27+HD28+HD32+HD35+HD38)*10^5)/HD15,0)</f>
        <v>9636.363636363636</v>
      </c>
      <c r="HE60" s="83"/>
      <c r="HF60" s="83">
        <f>IFERROR(((HF27+HF28+HF32+HF35+HF38)*10^5)/HF15,0)</f>
        <v>5360</v>
      </c>
      <c r="HG60" s="84">
        <f>IFERROR(((HG27+HG28+HG32+HG35+HG38)*10^5)/HG15,0)</f>
        <v>7500</v>
      </c>
      <c r="HH60" s="2"/>
      <c r="HI60" s="82">
        <f>IFERROR(((HI27+HI28+HI32+HI35+HI38)*10^5)/HI15,0)</f>
        <v>3240</v>
      </c>
      <c r="HJ60" s="83"/>
      <c r="HK60" s="83">
        <f>IFERROR(((HK27+HK28+HK32+HK35+HK38)*10^5)/HK15,0)</f>
        <v>6366.6666666666679</v>
      </c>
      <c r="HL60" s="84">
        <f>IFERROR(((HL27+HL28+HL32+HL35+HL38)*10^5)/HL15,0)</f>
        <v>0</v>
      </c>
      <c r="HM60" s="2"/>
      <c r="HN60" s="82">
        <f>IFERROR(((HN27+HN28+HN32+HN35+HN38)*10^5)/HN15,0)</f>
        <v>7600</v>
      </c>
      <c r="HO60" s="83"/>
      <c r="HP60" s="83">
        <f>IFERROR(((HP27+HP28+HP32+HP35+HP38)*10^5)/HP15,0)</f>
        <v>9500</v>
      </c>
      <c r="HQ60" s="84">
        <f>IFERROR(((HQ27+HQ28+HQ32+HQ35+HQ38)*10^5)/HQ15,0)</f>
        <v>14000</v>
      </c>
      <c r="HR60" s="2"/>
      <c r="HS60" s="82">
        <f>IFERROR(((HS27+HS28+HS32+HS35+HS38)*10^5)/HS15,0)</f>
        <v>7200</v>
      </c>
      <c r="HT60" s="83"/>
      <c r="HU60" s="83">
        <f>IFERROR(((HU27+HU28+HU32+HU35+HU38)*10^5)/HU15,0)</f>
        <v>8199.9999999999982</v>
      </c>
      <c r="HV60" s="84">
        <f>IFERROR(((HV27+HV28+HV32+HV35+HV38)*10^5)/HV15,0)</f>
        <v>1777.7777777777778</v>
      </c>
      <c r="HW60" s="2"/>
      <c r="HX60" s="82">
        <f>IFERROR(((HX27+HX28+HX32+HX35+HX38)*10^5)/HX15,0)</f>
        <v>6222.2222222222226</v>
      </c>
      <c r="HY60" s="83"/>
      <c r="HZ60" s="83">
        <f>IFERROR(((HZ27+HZ28+HZ32+HZ35+HZ38)*10^5)/HZ15,0)</f>
        <v>6842.8571428571431</v>
      </c>
      <c r="IA60" s="84">
        <f>IFERROR(((IA27+IA28+IA32+IA35+IA38)*10^5)/IA15,0)</f>
        <v>6598.7460815047025</v>
      </c>
      <c r="IB60" s="2"/>
      <c r="IC60" s="82">
        <f>IFERROR(((IC27+IC28+IC32+IC35+IC38)*10^5)/IC15,0)</f>
        <v>0</v>
      </c>
      <c r="ID60" s="83"/>
      <c r="IE60" s="83">
        <f>IFERROR(((IE27+IE28+IE32+IE35+IE38)*10^5)/IE15,0)</f>
        <v>0</v>
      </c>
      <c r="IF60" s="84">
        <f>IFERROR(((IF27+IF28+IF32+IF35+IF38)*10^5)/IF15,0)</f>
        <v>0</v>
      </c>
      <c r="IG60" s="2"/>
      <c r="IH60" s="82">
        <f>IFERROR(((IH27+IH28+IH32+IH35+IH38)*10^5)/IH15,0)</f>
        <v>7200</v>
      </c>
      <c r="II60" s="83"/>
      <c r="IJ60" s="83">
        <f>IFERROR(((IJ27+IJ28+IJ32+IJ35+IJ38)*10^5)/IJ15,0)</f>
        <v>8199.9999999999982</v>
      </c>
      <c r="IK60" s="84">
        <f>IFERROR(((IK27+IK28+IK32+IK35+IK38)*10^5)/IK15,0)</f>
        <v>1777.7777777777778</v>
      </c>
      <c r="IL60" s="2"/>
      <c r="IM60" s="82">
        <f>IFERROR(((IM27+IM28+IM32+IM35+IM38)*10^5)/IM15,0)</f>
        <v>4266.666666666667</v>
      </c>
      <c r="IN60" s="83"/>
      <c r="IO60" s="83">
        <f>IFERROR(((IO27+IO28+IO32+IO35+IO38)*10^5)/IO15,0)</f>
        <v>8250</v>
      </c>
      <c r="IP60" s="84">
        <f>IFERROR(((IP27+IP28+IP32+IP35+IP38)*10^5)/IP15,0)</f>
        <v>6387.5</v>
      </c>
      <c r="IQ60" s="2"/>
      <c r="IR60" s="82">
        <f>IFERROR(((IR27+IR28+IR32+IR35+IR38)*10^5)/IR15,0)</f>
        <v>9636.363636363636</v>
      </c>
      <c r="IS60" s="83"/>
      <c r="IT60" s="83">
        <f>IFERROR(((IT27+IT28+IT32+IT35+IT38)*10^5)/IT15,0)</f>
        <v>5360</v>
      </c>
      <c r="IU60" s="84">
        <f>IFERROR(((IU27+IU28+IU32+IU35+IU38)*10^5)/IU15,0)</f>
        <v>7500</v>
      </c>
      <c r="IV60" s="2"/>
      <c r="IW60" s="82">
        <f>IFERROR(((IW27+IW28+IW32+IW35+IW38)*10^5)/IW15,0)</f>
        <v>3240</v>
      </c>
      <c r="IX60" s="83"/>
      <c r="IY60" s="83">
        <f>IFERROR(((IY27+IY28+IY32+IY35+IY38)*10^5)/IY15,0)</f>
        <v>6366.6666666666679</v>
      </c>
      <c r="IZ60" s="84">
        <f>IFERROR(((IZ27+IZ28+IZ32+IZ35+IZ38)*10^5)/IZ15,0)</f>
        <v>0</v>
      </c>
      <c r="JA60" s="2"/>
      <c r="JB60" s="82">
        <f>IFERROR(((JB27+JB28+JB32+JB35+JB38)*10^5)/JB15,0)</f>
        <v>7600</v>
      </c>
      <c r="JC60" s="83"/>
      <c r="JD60" s="83">
        <f>IFERROR(((JD27+JD28+JD32+JD35+JD38)*10^5)/JD15,0)</f>
        <v>9500</v>
      </c>
      <c r="JE60" s="84">
        <f>IFERROR(((JE27+JE28+JE32+JE35+JE38)*10^5)/JE15,0)</f>
        <v>14000</v>
      </c>
      <c r="JF60" s="2"/>
      <c r="JG60" s="82">
        <f>IFERROR(((JG27+JG28+JG32+JG35+JG38)*10^5)/JG15,0)</f>
        <v>7200</v>
      </c>
      <c r="JH60" s="83"/>
      <c r="JI60" s="83">
        <f>IFERROR(((JI27+JI28+JI32+JI35+JI38)*10^5)/JI15,0)</f>
        <v>8199.9999999999982</v>
      </c>
      <c r="JJ60" s="84">
        <f>IFERROR(((JJ27+JJ28+JJ32+JJ35+JJ38)*10^5)/JJ15,0)</f>
        <v>1777.7777777777778</v>
      </c>
      <c r="JK60" s="2"/>
      <c r="JL60" s="82">
        <f>IFERROR(((JL27+JL28+JL32+JL35+JL38)*10^5)/JL15,0)</f>
        <v>4266.666666666667</v>
      </c>
      <c r="JM60" s="83"/>
      <c r="JN60" s="83">
        <f>IFERROR(((JN27+JN28+JN32+JN35+JN38)*10^5)/JN15,0)</f>
        <v>9750</v>
      </c>
      <c r="JO60" s="84">
        <f>IFERROR(((JO27+JO28+JO32+JO35+JO38)*10^5)/JO15,0)</f>
        <v>6262.5</v>
      </c>
      <c r="JP60" s="2"/>
      <c r="JQ60" s="82">
        <f>IFERROR(((JQ27+JQ28+JQ32+JQ35+JQ38)*10^5)/JQ15,0)</f>
        <v>5810.5263157894733</v>
      </c>
      <c r="JR60" s="83"/>
      <c r="JS60" s="83">
        <f>IFERROR(((JS27+JS28+JS32+JS35+JS38)*10^5)/JS15,0)</f>
        <v>7273.333333333333</v>
      </c>
      <c r="JT60" s="84">
        <f>IFERROR(((JT27+JT28+JT32+JT35+JT38)*10^5)/JT15,0)</f>
        <v>6364.1025641025644</v>
      </c>
      <c r="JU60" s="2"/>
      <c r="JV60" s="82">
        <f>IFERROR(((JV27+JV28+JV32+JV35+JV38)*10^5)/JV15,0)</f>
        <v>14399.999999999998</v>
      </c>
      <c r="JW60" s="83"/>
      <c r="JX60" s="83">
        <f>IFERROR(((JX27+JX28+JX32+JX35+JX38)*10^5)/JX15,0)</f>
        <v>24000</v>
      </c>
      <c r="JY60" s="84">
        <f>IFERROR(((JY27+JY28+JY32+JY35+JY38)*10^5)/JY15,0)</f>
        <v>45000</v>
      </c>
      <c r="JZ60" s="2"/>
      <c r="KA60" s="82">
        <f>IFERROR(((KA27+KA28+KA32+KA35+KA38)*10^5)/KA15,0)</f>
        <v>4250</v>
      </c>
      <c r="KB60" s="83"/>
      <c r="KC60" s="83">
        <f>IFERROR(((KC27+KC28+KC32+KC35+KC38)*10^5)/KC15,0)</f>
        <v>4400.0000000000009</v>
      </c>
      <c r="KD60" s="84">
        <f>IFERROR(((KD27+KD28+KD32+KD35+KD38)*10^5)/KD15,0)</f>
        <v>5500</v>
      </c>
      <c r="KE60" s="2"/>
      <c r="KF60" s="82">
        <f>IFERROR(((KF27+KF28+KF32+KF35+KF38)*10^5)/KF15,0)</f>
        <v>9636.363636363636</v>
      </c>
      <c r="KG60" s="83"/>
      <c r="KH60" s="83">
        <f>IFERROR(((KH27+KH28+KH32+KH35+KH38)*10^5)/KH15,0)</f>
        <v>5360</v>
      </c>
      <c r="KI60" s="84">
        <f>IFERROR(((KI27+KI28+KI32+KI35+KI38)*10^5)/KI15,0)</f>
        <v>7500</v>
      </c>
      <c r="KJ60" s="2"/>
      <c r="KK60" s="82">
        <f>IFERROR(((KK27+KK28+KK32+KK35+KK38)*10^5)/KK15,0)</f>
        <v>7200</v>
      </c>
      <c r="KL60" s="83"/>
      <c r="KM60" s="83">
        <f>IFERROR(((KM27+KM28+KM32+KM35+KM38)*10^5)/KM15,0)</f>
        <v>8199.9999999999982</v>
      </c>
      <c r="KN60" s="84">
        <f>IFERROR(((KN27+KN28+KN32+KN35+KN38)*10^5)/KN15,0)</f>
        <v>1777.7777777777778</v>
      </c>
      <c r="KO60" s="2"/>
      <c r="KP60" s="82">
        <f>IFERROR(((KP27+KP28+KP32+KP35+KP38)*10^5)/KP15,0)</f>
        <v>8505.8823529411766</v>
      </c>
      <c r="KQ60" s="83"/>
      <c r="KR60" s="83">
        <f>IFERROR(((KR27+KR28+KR32+KR35+KR38)*10^5)/KR15,0)</f>
        <v>6757.1428571428569</v>
      </c>
      <c r="KS60" s="84">
        <f>IFERROR(((KS27+KS28+KS32+KS35+KS38)*10^5)/KS15,0)</f>
        <v>6910.9947643979058</v>
      </c>
      <c r="KT60" s="2"/>
      <c r="KU60" s="82">
        <f>IFERROR(((KU27+KU28+KU32+KU35+KU38)*10^5)/KU15,0)</f>
        <v>5914.5780051150896</v>
      </c>
      <c r="KV60" s="83"/>
      <c r="KW60" s="83">
        <f>IFERROR(((KW27+KW28+KW32+KW35+KW38)*10^5)/KW15,0)</f>
        <v>7162.7906976744189</v>
      </c>
      <c r="KX60" s="84">
        <f>IFERROR(((KX27+KX28+KX32+KX35+KX38)*10^5)/KX15,0)</f>
        <v>7393.5411190386785</v>
      </c>
    </row>
    <row r="61" spans="6:310" ht="16.5" thickBot="1" x14ac:dyDescent="0.3">
      <c r="F61" s="85" t="s">
        <v>169</v>
      </c>
      <c r="G61" s="86">
        <f>IFERROR(((G42+G40+G37+G34+G31)*10^5)/(G13+G15),0)</f>
        <v>1388.8888888888889</v>
      </c>
      <c r="H61" s="87"/>
      <c r="I61" s="87">
        <f>IFERROR(((I42+I40+I37+I34+I31)*10^5)/(I13+I15),0)</f>
        <v>1470.5882352941176</v>
      </c>
      <c r="J61" s="88">
        <f>IFERROR(((J42+J40+J37+J34+J31)*10^5)/(J13+J15),0)</f>
        <v>1686.1111111111111</v>
      </c>
      <c r="K61" s="2"/>
      <c r="L61" s="86">
        <f>IFERROR(((L42+L40+L37+L34+L31)*10^5)/(L13+L15),0)</f>
        <v>2985.7142857142858</v>
      </c>
      <c r="M61" s="87"/>
      <c r="N61" s="87">
        <f>IFERROR(((N42+N40+N37+N34+N31)*10^5)/(N13+N15),0)</f>
        <v>2415.3846153846152</v>
      </c>
      <c r="O61" s="88">
        <f>IFERROR(((O42+O40+O37+O34+O31)*10^5)/(O13+O15),0)</f>
        <v>3030.7692307692309</v>
      </c>
      <c r="P61" s="2"/>
      <c r="Q61" s="86">
        <f>IFERROR(((Q42+Q40+Q37+Q34+Q31)*10^5)/(Q13+Q15),0)</f>
        <v>3418.181818181818</v>
      </c>
      <c r="R61" s="87"/>
      <c r="S61" s="87">
        <f>IFERROR(((S42+S40+S37+S34+S31)*10^5)/(S13+S15),0)</f>
        <v>2482.7586206896553</v>
      </c>
      <c r="T61" s="88">
        <f>IFERROR(((T42+T40+T37+T34+T31)*10^5)/(T13+T15),0)</f>
        <v>3320</v>
      </c>
      <c r="U61" s="2"/>
      <c r="V61" s="86">
        <f>IFERROR(((V42+V40+V37+V34+V31)*10^5)/(V13+V15),0)</f>
        <v>4142.8571428571431</v>
      </c>
      <c r="W61" s="87"/>
      <c r="X61" s="87">
        <f>IFERROR(((X42+X40+X37+X34+X31)*10^5)/(X13+X15),0)</f>
        <v>4225.8064516129034</v>
      </c>
      <c r="Y61" s="88">
        <f>IFERROR(((Y42+Y40+Y37+Y34+Y31)*10^5)/(Y13+Y15),0)</f>
        <v>3224.9752229930623</v>
      </c>
      <c r="Z61" s="2"/>
      <c r="AA61" s="86">
        <f>IFERROR(((AA42+AA40+AA37+AA34+AA31)*10^5)/(AA13+AA15),0)</f>
        <v>3142.8571428571427</v>
      </c>
      <c r="AB61" s="87"/>
      <c r="AC61" s="87">
        <f>IFERROR(((AC42+AC40+AC37+AC34+AC31)*10^5)/(AC13+AC15),0)</f>
        <v>2711.2676056338028</v>
      </c>
      <c r="AD61" s="88">
        <f>IFERROR(((AD42+AD40+AD37+AD34+AD31)*10^5)/(AD13+AD15),0)</f>
        <v>2985.4843799305777</v>
      </c>
      <c r="AE61" s="2"/>
      <c r="AF61" s="86">
        <f>IFERROR(((AF42+AF40+AF37+AF34+AF31)*10^5)/(AF13+AF15),0)</f>
        <v>1800</v>
      </c>
      <c r="AG61" s="87"/>
      <c r="AH61" s="87">
        <f>IFERROR(((AH42+AH40+AH37+AH34+AH31)*10^5)/(AH13+AH15),0)</f>
        <v>1318.1818181818182</v>
      </c>
      <c r="AI61" s="88">
        <f>IFERROR(((AI42+AI40+AI37+AI34+AI31)*10^5)/(AI13+AI15),0)</f>
        <v>961.53846153846155</v>
      </c>
      <c r="AJ61" s="2"/>
      <c r="AK61" s="86">
        <f>IFERROR(((AK42+AK40+AK37+AK34+AK31)*10^5)/(AK13+AK15),0)</f>
        <v>3312.5</v>
      </c>
      <c r="AL61" s="87"/>
      <c r="AM61" s="87">
        <f>IFERROR(((AM42+AM40+AM37+AM34+AM31)*10^5)/(AM13+AM15),0)</f>
        <v>3371.4285714285716</v>
      </c>
      <c r="AN61" s="88">
        <f>IFERROR(((AN42+AN40+AN37+AN34+AN31)*10^5)/(AN13+AN15),0)</f>
        <v>2695</v>
      </c>
      <c r="AO61" s="2"/>
      <c r="AP61" s="86">
        <f>IFERROR(((AP42+AP40+AP37+AP34+AP31)*10^5)/(AP13+AP15),0)</f>
        <v>3362.5</v>
      </c>
      <c r="AQ61" s="87"/>
      <c r="AR61" s="87">
        <f>IFERROR(((AR42+AR40+AR37+AR34+AR31)*10^5)/(AR13+AR15),0)</f>
        <v>2800</v>
      </c>
      <c r="AS61" s="88">
        <f>IFERROR(((AS42+AS40+AS37+AS34+AS31)*10^5)/(AS13+AS15),0)</f>
        <v>2228.5714285714284</v>
      </c>
      <c r="AT61" s="2"/>
      <c r="AU61" s="86">
        <f>IFERROR(((AU42+AU40+AU37+AU34+AU31)*10^5)/(AU13+AU15),0)</f>
        <v>2220</v>
      </c>
      <c r="AV61" s="87"/>
      <c r="AW61" s="87">
        <f>IFERROR(((AW42+AW40+AW37+AW34+AW31)*10^5)/(AW13+AW15),0)</f>
        <v>2617.6470588235293</v>
      </c>
      <c r="AX61" s="88">
        <f>IFERROR(((AX42+AX40+AX37+AX34+AX31)*10^5)/(AX13+AX15),0)</f>
        <v>0</v>
      </c>
      <c r="AY61" s="2"/>
      <c r="AZ61" s="86">
        <f>IFERROR(((AZ42+AZ40+AZ37+AZ34+AZ31)*10^5)/(AZ13+AZ15),0)</f>
        <v>2438.0952380952381</v>
      </c>
      <c r="BA61" s="87"/>
      <c r="BB61" s="87">
        <f>IFERROR(((BB42+BB40+BB37+BB34+BB31)*10^5)/(BB13+BB15),0)</f>
        <v>3200</v>
      </c>
      <c r="BC61" s="88">
        <f>IFERROR(((BC42+BC40+BC37+BC34+BC31)*10^5)/(BC13+BC15),0)</f>
        <v>3034.4827586206898</v>
      </c>
      <c r="BD61" s="2"/>
      <c r="BE61" s="86">
        <f>IFERROR(((BE42+BE40+BE37+BE34+BE31)*10^5)/(BE13+BE15),0)</f>
        <v>2656.7741935483873</v>
      </c>
      <c r="BF61" s="87"/>
      <c r="BG61" s="87">
        <f>IFERROR(((BG42+BG40+BG37+BG34+BG31)*10^5)/(BG13+BG15),0)</f>
        <v>2720.5882352941176</v>
      </c>
      <c r="BH61" s="88">
        <f>IFERROR(((BH42+BH40+BH37+BH34+BH31)*10^5)/(BH13+BH15),0)</f>
        <v>2206.060606060606</v>
      </c>
      <c r="BI61" s="2"/>
      <c r="BJ61" s="86">
        <f>IFERROR(((BJ42+BJ40+BJ37+BJ34+BJ31)*10^5)/(BJ13+BJ15),0)</f>
        <v>2438.0952380952381</v>
      </c>
      <c r="BK61" s="87"/>
      <c r="BL61" s="87">
        <f>IFERROR(((BL42+BL40+BL37+BL34+BL31)*10^5)/(BL13+BL15),0)</f>
        <v>3200</v>
      </c>
      <c r="BM61" s="88">
        <f>IFERROR(((BM42+BM40+BM37+BM34+BM31)*10^5)/(BM13+BM15),0)</f>
        <v>3034.4827586206898</v>
      </c>
      <c r="BN61" s="2"/>
      <c r="BO61" s="86">
        <f>IFERROR(((BO42+BO40+BO37+BO34+BO31)*10^5)/(BO13+BO15),0)</f>
        <v>1972.2222222222222</v>
      </c>
      <c r="BP61" s="87"/>
      <c r="BQ61" s="87">
        <f>IFERROR(((BQ42+BQ40+BQ37+BQ34+BQ31)*10^5)/(BQ13+BQ15),0)</f>
        <v>1794.1176470588234</v>
      </c>
      <c r="BR61" s="88">
        <f>IFERROR(((BR42+BR40+BR37+BR34+BR31)*10^5)/(BR13+BR15),0)</f>
        <v>1936.1111111111111</v>
      </c>
      <c r="BS61" s="2"/>
      <c r="BT61" s="86">
        <f>IFERROR(((BT42+BT40+BT37+BT34+BT31)*10^5)/(BT13+BT15),0)</f>
        <v>3418.181818181818</v>
      </c>
      <c r="BU61" s="87"/>
      <c r="BV61" s="87">
        <f>IFERROR(((BV42+BV40+BV37+BV34+BV31)*10^5)/(BV13+BV15),0)</f>
        <v>2517.2413793103447</v>
      </c>
      <c r="BW61" s="88">
        <f>IFERROR(((BW42+BW40+BW37+BW34+BW31)*10^5)/(BW13+BW15),0)</f>
        <v>3320</v>
      </c>
      <c r="BX61" s="2"/>
      <c r="BY61" s="86">
        <f>IFERROR(((BY42+BY40+BY37+BY34+BY31)*10^5)/(BY13+BY15),0)</f>
        <v>2260</v>
      </c>
      <c r="BZ61" s="87"/>
      <c r="CA61" s="87">
        <f>IFERROR(((CA42+CA40+CA37+CA34+CA31)*10^5)/(CA13+CA15),0)</f>
        <v>2617.6470588235293</v>
      </c>
      <c r="CB61" s="88">
        <f>IFERROR(((CB42+CB40+CB37+CB34+CB31)*10^5)/(CB13+CB15),0)</f>
        <v>0</v>
      </c>
      <c r="CC61" s="2"/>
      <c r="CD61" s="86">
        <f>IFERROR(((CD42+CD40+CD37+CD34+CD31)*10^5)/(CD13+CD15),0)</f>
        <v>2647.0588235294117</v>
      </c>
      <c r="CE61" s="87"/>
      <c r="CF61" s="87">
        <f>IFERROR(((CF42+CF40+CF37+CF34+CF31)*10^5)/(CF13+CF15),0)</f>
        <v>2307.6923076923076</v>
      </c>
      <c r="CG61" s="88">
        <f>IFERROR(((CG42+CG40+CG37+CG34+CG31)*10^5)/(CG13+CG15),0)</f>
        <v>2303.030303030303</v>
      </c>
      <c r="CH61" s="2"/>
      <c r="CI61" s="86">
        <f>IFERROR(((CI42+CI40+CI37+CI34+CI31)*10^5)/(CI13+CI15),0)</f>
        <v>2438.0952380952381</v>
      </c>
      <c r="CJ61" s="87"/>
      <c r="CK61" s="87">
        <f>IFERROR(((CK42+CK40+CK37+CK34+CK31)*10^5)/(CK13+CK15),0)</f>
        <v>3200</v>
      </c>
      <c r="CL61" s="88">
        <f>IFERROR(((CL42+CL40+CL37+CL34+CL31)*10^5)/(CL13+CL15),0)</f>
        <v>3034.4827586206898</v>
      </c>
      <c r="CM61" s="2"/>
      <c r="CN61" s="86">
        <f>IFERROR(((CN42+CN40+CN37+CN34+CN31)*10^5)/(CN13+CN15),0)</f>
        <v>1583.3333333333333</v>
      </c>
      <c r="CO61" s="87"/>
      <c r="CP61" s="87">
        <f>IFERROR(((CP42+CP40+CP37+CP34+CP31)*10^5)/(CP13+CP15),0)</f>
        <v>1658.8235294117646</v>
      </c>
      <c r="CQ61" s="88">
        <f>IFERROR(((CQ42+CQ40+CQ37+CQ34+CQ31)*10^5)/(CQ13+CQ15),0)</f>
        <v>1852.7777777777778</v>
      </c>
      <c r="CR61" s="2"/>
      <c r="CS61" s="86">
        <f>IFERROR(((CS42+CS40+CS37+CS34+CS31)*10^5)/(CS13+CS15),0)</f>
        <v>3418.181818181818</v>
      </c>
      <c r="CT61" s="87"/>
      <c r="CU61" s="87">
        <f>IFERROR(((CU42+CU40+CU37+CU34+CU31)*10^5)/(CU13+CU15),0)</f>
        <v>2482.7586206896553</v>
      </c>
      <c r="CV61" s="88">
        <f>IFERROR(((CV42+CV40+CV37+CV34+CV31)*10^5)/(CV13+CV15),0)</f>
        <v>3320</v>
      </c>
      <c r="CW61" s="2"/>
      <c r="CX61" s="86">
        <f>IFERROR(((CX42+CX40+CX37+CX34+CX31)*10^5)/(CX13+CX15),0)</f>
        <v>2647.0588235294117</v>
      </c>
      <c r="CY61" s="87"/>
      <c r="CZ61" s="87">
        <f>IFERROR(((CZ42+CZ40+CZ37+CZ34+CZ31)*10^5)/(CZ13+CZ15),0)</f>
        <v>2307.6923076923076</v>
      </c>
      <c r="DA61" s="88">
        <f>IFERROR(((DA42+DA40+DA37+DA34+DA31)*10^5)/(DA13+DA15),0)</f>
        <v>2303.030303030303</v>
      </c>
      <c r="DB61" s="2"/>
      <c r="DC61" s="86">
        <f>IFERROR(((DC42+DC40+DC37+DC34+DC31)*10^5)/(DC13+DC15),0)</f>
        <v>2985.7142857142858</v>
      </c>
      <c r="DD61" s="87"/>
      <c r="DE61" s="87">
        <f>IFERROR(((DE42+DE40+DE37+DE34+DE31)*10^5)/(DE13+DE15),0)</f>
        <v>2415.3846153846152</v>
      </c>
      <c r="DF61" s="88">
        <f>IFERROR(((DF42+DF40+DF37+DF34+DF31)*10^5)/(DF13+DF15),0)</f>
        <v>3030.7692307692309</v>
      </c>
      <c r="DG61" s="2"/>
      <c r="DH61" s="86">
        <f>IFERROR(((DH42+DH40+DH37+DH34+DH31)*10^5)/(DH13+DH15),0)</f>
        <v>2438.0952380952381</v>
      </c>
      <c r="DI61" s="87"/>
      <c r="DJ61" s="87">
        <f>IFERROR(((DJ42+DJ40+DJ37+DJ34+DJ31)*10^5)/(DJ13+DJ15),0)</f>
        <v>3200</v>
      </c>
      <c r="DK61" s="88">
        <f>IFERROR(((DK42+DK40+DK37+DK34+DK31)*10^5)/(DK13+DK15),0)</f>
        <v>3034.4827586206898</v>
      </c>
      <c r="DL61" s="2"/>
      <c r="DM61" s="86">
        <f>IFERROR(((DM42+DM40+DM37+DM34+DM31)*10^5)/(DM13+DM15),0)</f>
        <v>4085.7142857142858</v>
      </c>
      <c r="DN61" s="87"/>
      <c r="DO61" s="87">
        <f>IFERROR(((DO42+DO40+DO37+DO34+DO31)*10^5)/(DO13+DO15),0)</f>
        <v>4225.8064516129034</v>
      </c>
      <c r="DP61" s="88">
        <f>IFERROR(((DP42+DP40+DP37+DP34+DP31)*10^5)/(DP13+DP15),0)</f>
        <v>3224.9752229930623</v>
      </c>
      <c r="DQ61" s="2"/>
      <c r="DR61" s="86">
        <f>IFERROR(((DR42+DR40+DR37+DR34+DR31)*10^5)/(DR13+DR15),0)</f>
        <v>2887.6090750436301</v>
      </c>
      <c r="DS61" s="87"/>
      <c r="DT61" s="87">
        <f>IFERROR(((DT42+DT40+DT37+DT34+DT31)*10^5)/(DT13+DT15),0)</f>
        <v>2652.1072796934868</v>
      </c>
      <c r="DU61" s="88">
        <f>IFERROR(((DU42+DU40+DU37+DU34+DU31)*10^5)/(DU13+DU15),0)</f>
        <v>2872.3653395784545</v>
      </c>
      <c r="DV61" s="2"/>
      <c r="DW61" s="86">
        <f>IFERROR(((DW42+DW40+DW37+DW34+DW31)*10^5)/(DW13+DW15),0)</f>
        <v>1800</v>
      </c>
      <c r="DX61" s="87"/>
      <c r="DY61" s="87">
        <f>IFERROR(((DY42+DY40+DY37+DY34+DY31)*10^5)/(DY13+DY15),0)</f>
        <v>1409.090909090909</v>
      </c>
      <c r="DZ61" s="88">
        <f>IFERROR(((DZ42+DZ40+DZ37+DZ34+DZ31)*10^5)/(DZ13+DZ15),0)</f>
        <v>1038.4615384615386</v>
      </c>
      <c r="EA61" s="2"/>
      <c r="EB61" s="86">
        <f>IFERROR(((EB42+EB40+EB37+EB34+EB31)*10^5)/(EB13+EB15),0)</f>
        <v>3312.5</v>
      </c>
      <c r="EC61" s="87"/>
      <c r="ED61" s="87">
        <f>IFERROR(((ED42+ED40+ED37+ED34+ED31)*10^5)/(ED13+ED15),0)</f>
        <v>3371.4285714285716</v>
      </c>
      <c r="EE61" s="88">
        <f>IFERROR(((EE42+EE40+EE37+EE34+EE31)*10^5)/(EE13+EE15),0)</f>
        <v>2695</v>
      </c>
      <c r="EF61" s="2"/>
      <c r="EG61" s="86">
        <f>IFERROR(((EG42+EG40+EG37+EG34+EG31)*10^5)/(EG13+EG15),0)</f>
        <v>3362.5</v>
      </c>
      <c r="EH61" s="87"/>
      <c r="EI61" s="87">
        <f>IFERROR(((EI42+EI40+EI37+EI34+EI31)*10^5)/(EI13+EI15),0)</f>
        <v>2800</v>
      </c>
      <c r="EJ61" s="88">
        <f>IFERROR(((EJ42+EJ40+EJ37+EJ34+EJ31)*10^5)/(EJ13+EJ15),0)</f>
        <v>2228.5714285714284</v>
      </c>
      <c r="EK61" s="2"/>
      <c r="EL61" s="86">
        <f>IFERROR(((EL42+EL40+EL37+EL34+EL31)*10^5)/(EL13+EL15),0)</f>
        <v>3418.181818181818</v>
      </c>
      <c r="EM61" s="87"/>
      <c r="EN61" s="87">
        <f>IFERROR(((EN42+EN40+EN37+EN34+EN31)*10^5)/(EN13+EN15),0)</f>
        <v>2517.2413793103447</v>
      </c>
      <c r="EO61" s="88">
        <f>IFERROR(((EO42+EO40+EO37+EO34+EO31)*10^5)/(EO13+EO15),0)</f>
        <v>3320</v>
      </c>
      <c r="EP61" s="2"/>
      <c r="EQ61" s="86">
        <f>IFERROR(((EQ42+EQ40+EQ37+EQ34+EQ31)*10^5)/(EQ13+EQ15),0)</f>
        <v>2647.0588235294117</v>
      </c>
      <c r="ER61" s="87"/>
      <c r="ES61" s="87">
        <f>IFERROR(((ES42+ES40+ES37+ES34+ES31)*10^5)/(ES13+ES15),0)</f>
        <v>2307.6923076923076</v>
      </c>
      <c r="ET61" s="88">
        <f>IFERROR(((ET42+ET40+ET37+ET34+ET31)*10^5)/(ET13+ET15),0)</f>
        <v>2303.030303030303</v>
      </c>
      <c r="EU61" s="2"/>
      <c r="EV61" s="86">
        <f>IFERROR(((EV42+EV40+EV37+EV34+EV31)*10^5)/(EV13+EV15),0)</f>
        <v>2985.7142857142858</v>
      </c>
      <c r="EW61" s="87"/>
      <c r="EX61" s="87">
        <f>IFERROR(((EX42+EX40+EX37+EX34+EX31)*10^5)/(EX13+EX15),0)</f>
        <v>2415.3846153846152</v>
      </c>
      <c r="EY61" s="88">
        <f>IFERROR(((EY42+EY40+EY37+EY34+EY31)*10^5)/(EY13+EY15),0)</f>
        <v>3030.7692307692309</v>
      </c>
      <c r="EZ61" s="2"/>
      <c r="FA61" s="86">
        <f>IFERROR(((FA42+FA40+FA37+FA34+FA31)*10^5)/(FA13+FA15),0)</f>
        <v>3021.0862619808308</v>
      </c>
      <c r="FB61" s="87"/>
      <c r="FC61" s="87">
        <f>IFERROR(((FC42+FC40+FC37+FC34+FC31)*10^5)/(FC13+FC15),0)</f>
        <v>2496.6216216216217</v>
      </c>
      <c r="FD61" s="88">
        <f>IFERROR(((FD42+FD40+FD37+FD34+FD31)*10^5)/(FD13+FD15),0)</f>
        <v>2703.184713375796</v>
      </c>
      <c r="FE61" s="2"/>
      <c r="FF61" s="86">
        <f>IFERROR(((FF42+FF40+FF37+FF34+FF31)*10^5)/(FF13+FF15),0)</f>
        <v>2647.0588235294117</v>
      </c>
      <c r="FG61" s="87"/>
      <c r="FH61" s="87">
        <f>IFERROR(((FH42+FH40+FH37+FH34+FH31)*10^5)/(FH13+FH15),0)</f>
        <v>2307.6923076923076</v>
      </c>
      <c r="FI61" s="88">
        <f>IFERROR(((FI42+FI40+FI37+FI34+FI31)*10^5)/(FI13+FI15),0)</f>
        <v>2303.030303030303</v>
      </c>
      <c r="FJ61" s="2"/>
      <c r="FK61" s="86">
        <f>IFERROR(((FK42+FK40+FK37+FK34+FK31)*10^5)/(FK13+FK15),0)</f>
        <v>2438.0952380952381</v>
      </c>
      <c r="FL61" s="87"/>
      <c r="FM61" s="87">
        <f>IFERROR(((FM42+FM40+FM37+FM34+FM31)*10^5)/(FM13+FM15),0)</f>
        <v>3200</v>
      </c>
      <c r="FN61" s="88">
        <f>IFERROR(((FN42+FN40+FN37+FN34+FN31)*10^5)/(FN13+FN15),0)</f>
        <v>3034.4827586206898</v>
      </c>
      <c r="FO61" s="2"/>
      <c r="FP61" s="86">
        <f>IFERROR(((FP42+FP40+FP37+FP34+FP31)*10^5)/(FP13+FP15),0)</f>
        <v>1388.8888888888889</v>
      </c>
      <c r="FQ61" s="87"/>
      <c r="FR61" s="87">
        <f>IFERROR(((FR42+FR40+FR37+FR34+FR31)*10^5)/(FR13+FR15),0)</f>
        <v>1500</v>
      </c>
      <c r="FS61" s="88">
        <f>IFERROR(((FS42+FS40+FS37+FS34+FS31)*10^5)/(FS13+FS15),0)</f>
        <v>1686.1111111111111</v>
      </c>
      <c r="FT61" s="2"/>
      <c r="FU61" s="86">
        <f>IFERROR(((FU42+FU40+FU37+FU34+FU31)*10^5)/(FU13+FU15),0)</f>
        <v>3418.181818181818</v>
      </c>
      <c r="FV61" s="87"/>
      <c r="FW61" s="87">
        <f>IFERROR(((FW42+FW40+FW37+FW34+FW31)*10^5)/(FW13+FW15),0)</f>
        <v>2586.2068965517242</v>
      </c>
      <c r="FX61" s="88">
        <f>IFERROR(((FX42+FX40+FX37+FX34+FX31)*10^5)/(FX13+FX15),0)</f>
        <v>3320</v>
      </c>
      <c r="FY61" s="2"/>
      <c r="FZ61" s="86">
        <f>IFERROR(((FZ42+FZ40+FZ37+FZ34+FZ31)*10^5)/(FZ13+FZ15),0)</f>
        <v>2985.7142857142858</v>
      </c>
      <c r="GA61" s="87"/>
      <c r="GB61" s="87">
        <f>IFERROR(((GB42+GB40+GB37+GB34+GB31)*10^5)/(GB13+GB15),0)</f>
        <v>2415.3846153846152</v>
      </c>
      <c r="GC61" s="88">
        <f>IFERROR(((GC42+GC40+GC37+GC34+GC31)*10^5)/(GC13+GC15),0)</f>
        <v>3030.7692307692309</v>
      </c>
      <c r="GD61" s="2"/>
      <c r="GE61" s="86">
        <f>IFERROR(((GE42+GE40+GE37+GE34+GE31)*10^5)/(GE13+GE15),0)</f>
        <v>2787.4125874125875</v>
      </c>
      <c r="GF61" s="87"/>
      <c r="GG61" s="87">
        <f>IFERROR(((GG42+GG40+GG37+GG34+GG31)*10^5)/(GG13+GG15),0)</f>
        <v>2384.3283582089553</v>
      </c>
      <c r="GH61" s="88">
        <f>IFERROR(((GH42+GH40+GH37+GH34+GH31)*10^5)/(GH13+GH15),0)</f>
        <v>2811.0056925996205</v>
      </c>
      <c r="GI61" s="2"/>
      <c r="GJ61" s="86">
        <f>IFERROR(((GJ42+GJ40+GJ37+GJ34+GJ31)*10^5)/(GJ13+GJ15),0)</f>
        <v>4114.2857142857147</v>
      </c>
      <c r="GK61" s="87"/>
      <c r="GL61" s="87">
        <f>IFERROR(((GL42+GL40+GL37+GL34+GL31)*10^5)/(GL13+GL15),0)</f>
        <v>4225.8064516129034</v>
      </c>
      <c r="GM61" s="88">
        <f>IFERROR(((GM42+GM40+GM37+GM34+GM31)*10^5)/(GM13+GM15),0)</f>
        <v>3224.9752229930623</v>
      </c>
      <c r="GN61" s="2"/>
      <c r="GO61" s="86">
        <f>IFERROR(((GO42+GO40+GO37+GO34+GO31)*10^5)/(GO13+GO15),0)</f>
        <v>0</v>
      </c>
      <c r="GP61" s="87"/>
      <c r="GQ61" s="87">
        <f>IFERROR(((GQ42+GQ40+GQ37+GQ34+GQ31)*10^5)/(GQ13+GQ15),0)</f>
        <v>0</v>
      </c>
      <c r="GR61" s="88">
        <f>IFERROR(((GR42+GR40+GR37+GR34+GR31)*10^5)/(GR13+GR15),0)</f>
        <v>0</v>
      </c>
      <c r="GS61" s="2"/>
      <c r="GT61" s="86">
        <f>IFERROR(((GT42+GT40+GT37+GT34+GT31)*10^5)/(GT13+GT15),0)</f>
        <v>2438.0952380952381</v>
      </c>
      <c r="GU61" s="87"/>
      <c r="GV61" s="87">
        <f>IFERROR(((GV42+GV40+GV37+GV34+GV31)*10^5)/(GV13+GV15),0)</f>
        <v>3200</v>
      </c>
      <c r="GW61" s="88">
        <f>IFERROR(((GW42+GW40+GW37+GW34+GW31)*10^5)/(GW13+GW15),0)</f>
        <v>3034.4827586206898</v>
      </c>
      <c r="GX61" s="2"/>
      <c r="GY61" s="86">
        <f>IFERROR(((GY42+GY40+GY37+GY34+GY31)*10^5)/(GY13+GY15),0)</f>
        <v>1388.8888888888889</v>
      </c>
      <c r="GZ61" s="87"/>
      <c r="HA61" s="87">
        <f>IFERROR(((HA42+HA40+HA37+HA34+HA31)*10^5)/(HA13+HA15),0)</f>
        <v>1470.5882352941176</v>
      </c>
      <c r="HB61" s="88">
        <f>IFERROR(((HB42+HB40+HB37+HB34+HB31)*10^5)/(HB13+HB15),0)</f>
        <v>1686.1111111111111</v>
      </c>
      <c r="HC61" s="2"/>
      <c r="HD61" s="86">
        <f>IFERROR(((HD42+HD40+HD37+HD34+HD31)*10^5)/(HD13+HD15),0)</f>
        <v>3418.181818181818</v>
      </c>
      <c r="HE61" s="87"/>
      <c r="HF61" s="87">
        <f>IFERROR(((HF42+HF40+HF37+HF34+HF31)*10^5)/(HF13+HF15),0)</f>
        <v>2551.7241379310344</v>
      </c>
      <c r="HG61" s="88">
        <f>IFERROR(((HG42+HG40+HG37+HG34+HG31)*10^5)/(HG13+HG15),0)</f>
        <v>3320</v>
      </c>
      <c r="HH61" s="2"/>
      <c r="HI61" s="86">
        <f>IFERROR(((HI42+HI40+HI37+HI34+HI31)*10^5)/(HI13+HI15),0)</f>
        <v>2260</v>
      </c>
      <c r="HJ61" s="87"/>
      <c r="HK61" s="87">
        <f>IFERROR(((HK42+HK40+HK37+HK34+HK31)*10^5)/(HK13+HK15),0)</f>
        <v>2617.6470588235293</v>
      </c>
      <c r="HL61" s="88">
        <f>IFERROR(((HL42+HL40+HL37+HL34+HL31)*10^5)/(HL13+HL15),0)</f>
        <v>0</v>
      </c>
      <c r="HM61" s="2"/>
      <c r="HN61" s="86">
        <f>IFERROR(((HN42+HN40+HN37+HN34+HN31)*10^5)/(HN13+HN15),0)</f>
        <v>2647.0588235294117</v>
      </c>
      <c r="HO61" s="87"/>
      <c r="HP61" s="87">
        <f>IFERROR(((HP42+HP40+HP37+HP34+HP31)*10^5)/(HP13+HP15),0)</f>
        <v>2307.6923076923076</v>
      </c>
      <c r="HQ61" s="88">
        <f>IFERROR(((HQ42+HQ40+HQ37+HQ34+HQ31)*10^5)/(HQ13+HQ15),0)</f>
        <v>2303.030303030303</v>
      </c>
      <c r="HR61" s="2"/>
      <c r="HS61" s="86">
        <f>IFERROR(((HS42+HS40+HS37+HS34+HS31)*10^5)/(HS13+HS15),0)</f>
        <v>2438.0952380952381</v>
      </c>
      <c r="HT61" s="87"/>
      <c r="HU61" s="87">
        <f>IFERROR(((HU42+HU40+HU37+HU34+HU31)*10^5)/(HU13+HU15),0)</f>
        <v>3200</v>
      </c>
      <c r="HV61" s="88">
        <f>IFERROR(((HV42+HV40+HV37+HV34+HV31)*10^5)/(HV13+HV15),0)</f>
        <v>3034.4827586206898</v>
      </c>
      <c r="HW61" s="2"/>
      <c r="HX61" s="86">
        <f>IFERROR(((HX42+HX40+HX37+HX34+HX31)*10^5)/(HX13+HX15),0)</f>
        <v>2896.8641114982579</v>
      </c>
      <c r="HY61" s="87"/>
      <c r="HZ61" s="87">
        <f>IFERROR(((HZ42+HZ40+HZ37+HZ34+HZ31)*10^5)/(HZ13+HZ15),0)</f>
        <v>2901.5748031496064</v>
      </c>
      <c r="IA61" s="88">
        <f>IFERROR(((IA42+IA40+IA37+IA34+IA31)*10^5)/(IA13+IA15),0)</f>
        <v>2877.0590598633989</v>
      </c>
      <c r="IB61" s="2"/>
      <c r="IC61" s="86">
        <f>IFERROR(((IC42+IC40+IC37+IC34+IC31)*10^5)/(IC13+IC15),0)</f>
        <v>0</v>
      </c>
      <c r="ID61" s="87"/>
      <c r="IE61" s="87">
        <f>IFERROR(((IE42+IE40+IE37+IE34+IE31)*10^5)/(IE13+IE15),0)</f>
        <v>0</v>
      </c>
      <c r="IF61" s="88">
        <f>IFERROR(((IF42+IF40+IF37+IF34+IF31)*10^5)/(IF13+IF15),0)</f>
        <v>0</v>
      </c>
      <c r="IG61" s="2"/>
      <c r="IH61" s="86">
        <f>IFERROR(((IH42+IH40+IH37+IH34+IH31)*10^5)/(IH13+IH15),0)</f>
        <v>2438.0952380952381</v>
      </c>
      <c r="II61" s="87"/>
      <c r="IJ61" s="87">
        <f>IFERROR(((IJ42+IJ40+IJ37+IJ34+IJ31)*10^5)/(IJ13+IJ15),0)</f>
        <v>3200</v>
      </c>
      <c r="IK61" s="88">
        <f>IFERROR(((IK42+IK40+IK37+IK34+IK31)*10^5)/(IK13+IK15),0)</f>
        <v>3034.4827586206898</v>
      </c>
      <c r="IL61" s="2"/>
      <c r="IM61" s="86">
        <f>IFERROR(((IM42+IM40+IM37+IM34+IM31)*10^5)/(IM13+IM15),0)</f>
        <v>1388.8888888888889</v>
      </c>
      <c r="IN61" s="87"/>
      <c r="IO61" s="87">
        <f>IFERROR(((IO42+IO40+IO37+IO34+IO31)*10^5)/(IO13+IO15),0)</f>
        <v>1529.4117647058824</v>
      </c>
      <c r="IP61" s="88">
        <f>IFERROR(((IP42+IP40+IP37+IP34+IP31)*10^5)/(IP13+IP15),0)</f>
        <v>1713.8888888888889</v>
      </c>
      <c r="IQ61" s="2"/>
      <c r="IR61" s="86">
        <f>IFERROR(((IR42+IR40+IR37+IR34+IR31)*10^5)/(IR13+IR15),0)</f>
        <v>3418.181818181818</v>
      </c>
      <c r="IS61" s="87"/>
      <c r="IT61" s="87">
        <f>IFERROR(((IT42+IT40+IT37+IT34+IT31)*10^5)/(IT13+IT15),0)</f>
        <v>2586.2068965517242</v>
      </c>
      <c r="IU61" s="88">
        <f>IFERROR(((IU42+IU40+IU37+IU34+IU31)*10^5)/(IU13+IU15),0)</f>
        <v>3320</v>
      </c>
      <c r="IV61" s="2"/>
      <c r="IW61" s="86">
        <f>IFERROR(((IW42+IW40+IW37+IW34+IW31)*10^5)/(IW13+IW15),0)</f>
        <v>2260</v>
      </c>
      <c r="IX61" s="87"/>
      <c r="IY61" s="87">
        <f>IFERROR(((IY42+IY40+IY37+IY34+IY31)*10^5)/(IY13+IY15),0)</f>
        <v>2617.6470588235293</v>
      </c>
      <c r="IZ61" s="88">
        <f>IFERROR(((IZ42+IZ40+IZ37+IZ34+IZ31)*10^5)/(IZ13+IZ15),0)</f>
        <v>0</v>
      </c>
      <c r="JA61" s="2"/>
      <c r="JB61" s="86">
        <f>IFERROR(((JB42+JB40+JB37+JB34+JB31)*10^5)/(JB13+JB15),0)</f>
        <v>2647.0588235294117</v>
      </c>
      <c r="JC61" s="87"/>
      <c r="JD61" s="87">
        <f>IFERROR(((JD42+JD40+JD37+JD34+JD31)*10^5)/(JD13+JD15),0)</f>
        <v>2307.6923076923076</v>
      </c>
      <c r="JE61" s="88">
        <f>IFERROR(((JE42+JE40+JE37+JE34+JE31)*10^5)/(JE13+JE15),0)</f>
        <v>2303.030303030303</v>
      </c>
      <c r="JF61" s="2"/>
      <c r="JG61" s="86">
        <f>IFERROR(((JG42+JG40+JG37+JG34+JG31)*10^5)/(JG13+JG15),0)</f>
        <v>2438.0952380952381</v>
      </c>
      <c r="JH61" s="87"/>
      <c r="JI61" s="87">
        <f>IFERROR(((JI42+JI40+JI37+JI34+JI31)*10^5)/(JI13+JI15),0)</f>
        <v>3200</v>
      </c>
      <c r="JJ61" s="88">
        <f>IFERROR(((JJ42+JJ40+JJ37+JJ34+JJ31)*10^5)/(JJ13+JJ15),0)</f>
        <v>3034.4827586206898</v>
      </c>
      <c r="JK61" s="2"/>
      <c r="JL61" s="86">
        <f>IFERROR(((JL42+JL40+JL37+JL34+JL31)*10^5)/(JL13+JL15),0)</f>
        <v>1388.8888888888889</v>
      </c>
      <c r="JM61" s="87"/>
      <c r="JN61" s="87">
        <f>IFERROR(((JN42+JN40+JN37+JN34+JN31)*10^5)/(JN13+JN15),0)</f>
        <v>1705.8823529411766</v>
      </c>
      <c r="JO61" s="88">
        <f>IFERROR(((JO42+JO40+JO37+JO34+JO31)*10^5)/(JO13+JO15),0)</f>
        <v>1686.1111111111111</v>
      </c>
      <c r="JP61" s="2"/>
      <c r="JQ61" s="86">
        <f>IFERROR(((JQ42+JQ40+JQ37+JQ34+JQ31)*10^5)/(JQ13+JQ15),0)</f>
        <v>2345.4545454545455</v>
      </c>
      <c r="JR61" s="87"/>
      <c r="JS61" s="87">
        <f>IFERROR(((JS42+JS40+JS37+JS34+JS31)*10^5)/(JS13+JS15),0)</f>
        <v>2376.1061946902655</v>
      </c>
      <c r="JT61" s="88">
        <f>IFERROR(((JT42+JT40+JT37+JT34+JT31)*10^5)/(JT13+JT15),0)</f>
        <v>2458.695652173913</v>
      </c>
      <c r="JU61" s="2"/>
      <c r="JV61" s="86">
        <f>IFERROR(((JV42+JV40+JV37+JV34+JV31)*10^5)/(JV13+JV15),0)</f>
        <v>3076.9230769230771</v>
      </c>
      <c r="JW61" s="87"/>
      <c r="JX61" s="87">
        <f>IFERROR(((JX42+JX40+JX37+JX34+JX31)*10^5)/(JX13+JX15),0)</f>
        <v>3677.4193548387098</v>
      </c>
      <c r="JY61" s="88">
        <f>IFERROR(((JY42+JY40+JY37+JY34+JY31)*10^5)/(JY13+JY15),0)</f>
        <v>3589.7435897435898</v>
      </c>
      <c r="JZ61" s="2"/>
      <c r="KA61" s="86">
        <f>IFERROR(((KA42+KA40+KA37+KA34+KA31)*10^5)/(KA13+KA15),0)</f>
        <v>1800</v>
      </c>
      <c r="KB61" s="87"/>
      <c r="KC61" s="87">
        <f>IFERROR(((KC42+KC40+KC37+KC34+KC31)*10^5)/(KC13+KC15),0)</f>
        <v>1318.1818181818182</v>
      </c>
      <c r="KD61" s="88">
        <f>IFERROR(((KD42+KD40+KD37+KD34+KD31)*10^5)/(KD13+KD15),0)</f>
        <v>1038.4615384615386</v>
      </c>
      <c r="KE61" s="2"/>
      <c r="KF61" s="86">
        <f>IFERROR(((KF42+KF40+KF37+KF34+KF31)*10^5)/(KF13+KF15),0)</f>
        <v>3418.181818181818</v>
      </c>
      <c r="KG61" s="87"/>
      <c r="KH61" s="87">
        <f>IFERROR(((KH42+KH40+KH37+KH34+KH31)*10^5)/(KH13+KH15),0)</f>
        <v>2500</v>
      </c>
      <c r="KI61" s="88">
        <f>IFERROR(((KI42+KI40+KI37+KI34+KI31)*10^5)/(KI13+KI15),0)</f>
        <v>3320</v>
      </c>
      <c r="KJ61" s="2"/>
      <c r="KK61" s="86">
        <f>IFERROR(((KK42+KK40+KK37+KK34+KK31)*10^5)/(KK13+KK15),0)</f>
        <v>2438.0952380952381</v>
      </c>
      <c r="KL61" s="87"/>
      <c r="KM61" s="87">
        <f>IFERROR(((KM42+KM40+KM37+KM34+KM31)*10^5)/(KM13+KM15),0)</f>
        <v>3200</v>
      </c>
      <c r="KN61" s="88">
        <f>IFERROR(((KN42+KN40+KN37+KN34+KN31)*10^5)/(KN13+KN15),0)</f>
        <v>3034.4827586206898</v>
      </c>
      <c r="KO61" s="2"/>
      <c r="KP61" s="86">
        <f>IFERROR(((KP42+KP40+KP37+KP34+KP31)*10^5)/(KP13+KP15),0)</f>
        <v>2891.7431192660551</v>
      </c>
      <c r="KQ61" s="87"/>
      <c r="KR61" s="87">
        <f>IFERROR(((KR42+KR40+KR37+KR34+KR31)*10^5)/(KR13+KR15),0)</f>
        <v>2554.1125541125543</v>
      </c>
      <c r="KS61" s="88">
        <f>IFERROR(((KS42+KS40+KS37+KS34+KS31)*10^5)/(KS13+KS15),0)</f>
        <v>2761.5457115928371</v>
      </c>
      <c r="KT61" s="2"/>
      <c r="KU61" s="86">
        <f>IFERROR(((KU42+KU40+KU37+KU34+KU31)*10^5)/(KU13+KU15),0)</f>
        <v>2852.5252525252527</v>
      </c>
      <c r="KV61" s="87"/>
      <c r="KW61" s="87">
        <f>IFERROR(((KW42+KW40+KW37+KW34+KW31)*10^5)/(KW13+KW15),0)</f>
        <v>2603.5688793718773</v>
      </c>
      <c r="KX61" s="88">
        <f>IFERROR(((KX42+KX40+KX37+KX34+KX31)*10^5)/(KX13+KX15),0)</f>
        <v>2776.7428321932762</v>
      </c>
    </row>
  </sheetData>
  <mergeCells count="62">
    <mergeCell ref="KP6:KS6"/>
    <mergeCell ref="KU6:KX6"/>
    <mergeCell ref="JL6:JO6"/>
    <mergeCell ref="JQ6:JT6"/>
    <mergeCell ref="JV6:JY6"/>
    <mergeCell ref="KA6:KD6"/>
    <mergeCell ref="KF6:KI6"/>
    <mergeCell ref="KK6:KN6"/>
    <mergeCell ref="JG6:JJ6"/>
    <mergeCell ref="HD6:HG6"/>
    <mergeCell ref="HI6:HL6"/>
    <mergeCell ref="HN6:HQ6"/>
    <mergeCell ref="HS6:HV6"/>
    <mergeCell ref="HX6:IA6"/>
    <mergeCell ref="IC6:IF6"/>
    <mergeCell ref="IH6:IK6"/>
    <mergeCell ref="IM6:IP6"/>
    <mergeCell ref="IR6:IU6"/>
    <mergeCell ref="IW6:IZ6"/>
    <mergeCell ref="JB6:JE6"/>
    <mergeCell ref="GY6:HB6"/>
    <mergeCell ref="EV6:EY6"/>
    <mergeCell ref="FA6:FD6"/>
    <mergeCell ref="FF6:FI6"/>
    <mergeCell ref="FK6:FN6"/>
    <mergeCell ref="FP6:FS6"/>
    <mergeCell ref="FU6:FX6"/>
    <mergeCell ref="FZ6:GC6"/>
    <mergeCell ref="GE6:GH6"/>
    <mergeCell ref="GJ6:GM6"/>
    <mergeCell ref="GO6:GR6"/>
    <mergeCell ref="GT6:GW6"/>
    <mergeCell ref="EQ6:ET6"/>
    <mergeCell ref="CN6:CQ6"/>
    <mergeCell ref="CS6:CV6"/>
    <mergeCell ref="CX6:DA6"/>
    <mergeCell ref="DC6:DF6"/>
    <mergeCell ref="DH6:DK6"/>
    <mergeCell ref="DM6:DP6"/>
    <mergeCell ref="DR6:DU6"/>
    <mergeCell ref="DW6:DZ6"/>
    <mergeCell ref="EB6:EE6"/>
    <mergeCell ref="EG6:EJ6"/>
    <mergeCell ref="EL6:EO6"/>
    <mergeCell ref="CI6:CL6"/>
    <mergeCell ref="AF6:AI6"/>
    <mergeCell ref="AK6:AN6"/>
    <mergeCell ref="AP6:AS6"/>
    <mergeCell ref="AU6:AX6"/>
    <mergeCell ref="AZ6:BC6"/>
    <mergeCell ref="BE6:BH6"/>
    <mergeCell ref="BJ6:BM6"/>
    <mergeCell ref="BO6:BR6"/>
    <mergeCell ref="BT6:BW6"/>
    <mergeCell ref="BY6:CB6"/>
    <mergeCell ref="CD6:CG6"/>
    <mergeCell ref="AA6:AD6"/>
    <mergeCell ref="F6:F7"/>
    <mergeCell ref="G6:J6"/>
    <mergeCell ref="L6:O6"/>
    <mergeCell ref="Q6:T6"/>
    <mergeCell ref="V6:Y6"/>
  </mergeCells>
  <conditionalFormatting sqref="I47">
    <cfRule type="expression" dxfId="731" priority="731">
      <formula>H47&lt;I47</formula>
    </cfRule>
    <cfRule type="expression" dxfId="730" priority="732">
      <formula>H47&gt;I47</formula>
    </cfRule>
  </conditionalFormatting>
  <conditionalFormatting sqref="I48">
    <cfRule type="expression" dxfId="729" priority="729">
      <formula>H48&lt;I48</formula>
    </cfRule>
    <cfRule type="expression" dxfId="728" priority="730">
      <formula>H48&gt;I48</formula>
    </cfRule>
  </conditionalFormatting>
  <conditionalFormatting sqref="I49">
    <cfRule type="expression" dxfId="727" priority="725">
      <formula>H49&lt;I49</formula>
    </cfRule>
    <cfRule type="expression" dxfId="726" priority="726">
      <formula>H49&gt;I49</formula>
    </cfRule>
  </conditionalFormatting>
  <conditionalFormatting sqref="I50:I51">
    <cfRule type="expression" dxfId="725" priority="727">
      <formula>H50&lt;I50</formula>
    </cfRule>
    <cfRule type="expression" dxfId="724" priority="728">
      <formula>H50&gt;I50</formula>
    </cfRule>
  </conditionalFormatting>
  <conditionalFormatting sqref="I52:I58">
    <cfRule type="expression" dxfId="723" priority="723">
      <formula>H52&lt;I52</formula>
    </cfRule>
    <cfRule type="expression" dxfId="722" priority="724">
      <formula>H52&gt;I52</formula>
    </cfRule>
  </conditionalFormatting>
  <conditionalFormatting sqref="I60:I61">
    <cfRule type="expression" dxfId="721" priority="211">
      <formula>H60&lt;I60</formula>
    </cfRule>
    <cfRule type="expression" dxfId="720" priority="212">
      <formula>H60&gt;I60</formula>
    </cfRule>
  </conditionalFormatting>
  <conditionalFormatting sqref="N47">
    <cfRule type="expression" dxfId="719" priority="721">
      <formula>M47&lt;N47</formula>
    </cfRule>
    <cfRule type="expression" dxfId="718" priority="722">
      <formula>M47&gt;N47</formula>
    </cfRule>
  </conditionalFormatting>
  <conditionalFormatting sqref="N48">
    <cfRule type="expression" dxfId="717" priority="719">
      <formula>M48&lt;N48</formula>
    </cfRule>
    <cfRule type="expression" dxfId="716" priority="720">
      <formula>M48&gt;N48</formula>
    </cfRule>
  </conditionalFormatting>
  <conditionalFormatting sqref="N49">
    <cfRule type="expression" dxfId="715" priority="715">
      <formula>M49&lt;N49</formula>
    </cfRule>
    <cfRule type="expression" dxfId="714" priority="716">
      <formula>M49&gt;N49</formula>
    </cfRule>
  </conditionalFormatting>
  <conditionalFormatting sqref="N50:N51">
    <cfRule type="expression" dxfId="713" priority="717">
      <formula>M50&lt;N50</formula>
    </cfRule>
    <cfRule type="expression" dxfId="712" priority="718">
      <formula>M50&gt;N50</formula>
    </cfRule>
  </conditionalFormatting>
  <conditionalFormatting sqref="N52:N58">
    <cfRule type="expression" dxfId="711" priority="713">
      <formula>M52&lt;N52</formula>
    </cfRule>
    <cfRule type="expression" dxfId="710" priority="714">
      <formula>M52&gt;N52</formula>
    </cfRule>
  </conditionalFormatting>
  <conditionalFormatting sqref="N60:N61">
    <cfRule type="expression" dxfId="709" priority="209">
      <formula>M60&lt;N60</formula>
    </cfRule>
    <cfRule type="expression" dxfId="708" priority="210">
      <formula>M60&gt;N60</formula>
    </cfRule>
  </conditionalFormatting>
  <conditionalFormatting sqref="S47">
    <cfRule type="expression" dxfId="707" priority="711">
      <formula>R47&lt;S47</formula>
    </cfRule>
    <cfRule type="expression" dxfId="706" priority="712">
      <formula>R47&gt;S47</formula>
    </cfRule>
  </conditionalFormatting>
  <conditionalFormatting sqref="S48">
    <cfRule type="expression" dxfId="705" priority="709">
      <formula>R48&lt;S48</formula>
    </cfRule>
    <cfRule type="expression" dxfId="704" priority="710">
      <formula>R48&gt;S48</formula>
    </cfRule>
  </conditionalFormatting>
  <conditionalFormatting sqref="S49">
    <cfRule type="expression" dxfId="703" priority="705">
      <formula>R49&lt;S49</formula>
    </cfRule>
    <cfRule type="expression" dxfId="702" priority="706">
      <formula>R49&gt;S49</formula>
    </cfRule>
  </conditionalFormatting>
  <conditionalFormatting sqref="S50:S51">
    <cfRule type="expression" dxfId="701" priority="707">
      <formula>R50&lt;S50</formula>
    </cfRule>
    <cfRule type="expression" dxfId="700" priority="708">
      <formula>R50&gt;S50</formula>
    </cfRule>
  </conditionalFormatting>
  <conditionalFormatting sqref="S52:S58">
    <cfRule type="expression" dxfId="699" priority="703">
      <formula>R52&lt;S52</formula>
    </cfRule>
    <cfRule type="expression" dxfId="698" priority="704">
      <formula>R52&gt;S52</formula>
    </cfRule>
  </conditionalFormatting>
  <conditionalFormatting sqref="S60:S61">
    <cfRule type="expression" dxfId="697" priority="207">
      <formula>R60&lt;S60</formula>
    </cfRule>
    <cfRule type="expression" dxfId="696" priority="208">
      <formula>R60&gt;S60</formula>
    </cfRule>
  </conditionalFormatting>
  <conditionalFormatting sqref="X47">
    <cfRule type="expression" dxfId="695" priority="701">
      <formula>W47&lt;X47</formula>
    </cfRule>
    <cfRule type="expression" dxfId="694" priority="702">
      <formula>W47&gt;X47</formula>
    </cfRule>
  </conditionalFormatting>
  <conditionalFormatting sqref="X48">
    <cfRule type="expression" dxfId="693" priority="699">
      <formula>W48&lt;X48</formula>
    </cfRule>
    <cfRule type="expression" dxfId="692" priority="700">
      <formula>W48&gt;X48</formula>
    </cfRule>
  </conditionalFormatting>
  <conditionalFormatting sqref="X49">
    <cfRule type="expression" dxfId="691" priority="695">
      <formula>W49&lt;X49</formula>
    </cfRule>
    <cfRule type="expression" dxfId="690" priority="696">
      <formula>W49&gt;X49</formula>
    </cfRule>
  </conditionalFormatting>
  <conditionalFormatting sqref="X50:X51">
    <cfRule type="expression" dxfId="689" priority="697">
      <formula>W50&lt;X50</formula>
    </cfRule>
    <cfRule type="expression" dxfId="688" priority="698">
      <formula>W50&gt;X50</formula>
    </cfRule>
  </conditionalFormatting>
  <conditionalFormatting sqref="X52:X58">
    <cfRule type="expression" dxfId="687" priority="693">
      <formula>W52&lt;X52</formula>
    </cfRule>
    <cfRule type="expression" dxfId="686" priority="694">
      <formula>W52&gt;X52</formula>
    </cfRule>
  </conditionalFormatting>
  <conditionalFormatting sqref="X60:X61">
    <cfRule type="expression" dxfId="685" priority="205">
      <formula>W60&lt;X60</formula>
    </cfRule>
    <cfRule type="expression" dxfId="684" priority="206">
      <formula>W60&gt;X60</formula>
    </cfRule>
  </conditionalFormatting>
  <conditionalFormatting sqref="AC47">
    <cfRule type="expression" dxfId="683" priority="691">
      <formula>AB47&lt;AC47</formula>
    </cfRule>
    <cfRule type="expression" dxfId="682" priority="692">
      <formula>AB47&gt;AC47</formula>
    </cfRule>
  </conditionalFormatting>
  <conditionalFormatting sqref="AC48">
    <cfRule type="expression" dxfId="681" priority="689">
      <formula>AB48&lt;AC48</formula>
    </cfRule>
    <cfRule type="expression" dxfId="680" priority="690">
      <formula>AB48&gt;AC48</formula>
    </cfRule>
  </conditionalFormatting>
  <conditionalFormatting sqref="AC49">
    <cfRule type="expression" dxfId="679" priority="685">
      <formula>AB49&lt;AC49</formula>
    </cfRule>
    <cfRule type="expression" dxfId="678" priority="686">
      <formula>AB49&gt;AC49</formula>
    </cfRule>
  </conditionalFormatting>
  <conditionalFormatting sqref="AC50:AC51">
    <cfRule type="expression" dxfId="677" priority="687">
      <formula>AB50&lt;AC50</formula>
    </cfRule>
    <cfRule type="expression" dxfId="676" priority="688">
      <formula>AB50&gt;AC50</formula>
    </cfRule>
  </conditionalFormatting>
  <conditionalFormatting sqref="AC52:AC58">
    <cfRule type="expression" dxfId="675" priority="683">
      <formula>AB52&lt;AC52</formula>
    </cfRule>
    <cfRule type="expression" dxfId="674" priority="684">
      <formula>AB52&gt;AC52</formula>
    </cfRule>
  </conditionalFormatting>
  <conditionalFormatting sqref="AC60:AC61">
    <cfRule type="expression" dxfId="673" priority="203">
      <formula>AB60&lt;AC60</formula>
    </cfRule>
    <cfRule type="expression" dxfId="672" priority="204">
      <formula>AB60&gt;AC60</formula>
    </cfRule>
  </conditionalFormatting>
  <conditionalFormatting sqref="AH47">
    <cfRule type="expression" dxfId="671" priority="681">
      <formula>AG47&lt;AH47</formula>
    </cfRule>
    <cfRule type="expression" dxfId="670" priority="682">
      <formula>AG47&gt;AH47</formula>
    </cfRule>
  </conditionalFormatting>
  <conditionalFormatting sqref="AH48">
    <cfRule type="expression" dxfId="669" priority="679">
      <formula>AG48&lt;AH48</formula>
    </cfRule>
    <cfRule type="expression" dxfId="668" priority="680">
      <formula>AG48&gt;AH48</formula>
    </cfRule>
  </conditionalFormatting>
  <conditionalFormatting sqref="AH49">
    <cfRule type="expression" dxfId="667" priority="675">
      <formula>AG49&lt;AH49</formula>
    </cfRule>
    <cfRule type="expression" dxfId="666" priority="676">
      <formula>AG49&gt;AH49</formula>
    </cfRule>
  </conditionalFormatting>
  <conditionalFormatting sqref="AH50:AH51">
    <cfRule type="expression" dxfId="665" priority="677">
      <formula>AG50&lt;AH50</formula>
    </cfRule>
    <cfRule type="expression" dxfId="664" priority="678">
      <formula>AG50&gt;AH50</formula>
    </cfRule>
  </conditionalFormatting>
  <conditionalFormatting sqref="AH52:AH58">
    <cfRule type="expression" dxfId="663" priority="673">
      <formula>AG52&lt;AH52</formula>
    </cfRule>
    <cfRule type="expression" dxfId="662" priority="674">
      <formula>AG52&gt;AH52</formula>
    </cfRule>
  </conditionalFormatting>
  <conditionalFormatting sqref="AH60:AH61">
    <cfRule type="expression" dxfId="661" priority="201">
      <formula>AG60&lt;AH60</formula>
    </cfRule>
    <cfRule type="expression" dxfId="660" priority="202">
      <formula>AG60&gt;AH60</formula>
    </cfRule>
  </conditionalFormatting>
  <conditionalFormatting sqref="AM47">
    <cfRule type="expression" dxfId="659" priority="671">
      <formula>AL47&lt;AM47</formula>
    </cfRule>
    <cfRule type="expression" dxfId="658" priority="672">
      <formula>AL47&gt;AM47</formula>
    </cfRule>
  </conditionalFormatting>
  <conditionalFormatting sqref="AM48">
    <cfRule type="expression" dxfId="657" priority="669">
      <formula>AL48&lt;AM48</formula>
    </cfRule>
    <cfRule type="expression" dxfId="656" priority="670">
      <formula>AL48&gt;AM48</formula>
    </cfRule>
  </conditionalFormatting>
  <conditionalFormatting sqref="AM49">
    <cfRule type="expression" dxfId="655" priority="665">
      <formula>AL49&lt;AM49</formula>
    </cfRule>
    <cfRule type="expression" dxfId="654" priority="666">
      <formula>AL49&gt;AM49</formula>
    </cfRule>
  </conditionalFormatting>
  <conditionalFormatting sqref="AM50:AM51">
    <cfRule type="expression" dxfId="653" priority="667">
      <formula>AL50&lt;AM50</formula>
    </cfRule>
    <cfRule type="expression" dxfId="652" priority="668">
      <formula>AL50&gt;AM50</formula>
    </cfRule>
  </conditionalFormatting>
  <conditionalFormatting sqref="AM52:AM58">
    <cfRule type="expression" dxfId="651" priority="663">
      <formula>AL52&lt;AM52</formula>
    </cfRule>
    <cfRule type="expression" dxfId="650" priority="664">
      <formula>AL52&gt;AM52</formula>
    </cfRule>
  </conditionalFormatting>
  <conditionalFormatting sqref="AM60:AM61">
    <cfRule type="expression" dxfId="649" priority="199">
      <formula>AL60&lt;AM60</formula>
    </cfRule>
    <cfRule type="expression" dxfId="648" priority="200">
      <formula>AL60&gt;AM60</formula>
    </cfRule>
  </conditionalFormatting>
  <conditionalFormatting sqref="AR47">
    <cfRule type="expression" dxfId="647" priority="661">
      <formula>AQ47&lt;AR47</formula>
    </cfRule>
    <cfRule type="expression" dxfId="646" priority="662">
      <formula>AQ47&gt;AR47</formula>
    </cfRule>
  </conditionalFormatting>
  <conditionalFormatting sqref="AR48">
    <cfRule type="expression" dxfId="645" priority="659">
      <formula>AQ48&lt;AR48</formula>
    </cfRule>
    <cfRule type="expression" dxfId="644" priority="660">
      <formula>AQ48&gt;AR48</formula>
    </cfRule>
  </conditionalFormatting>
  <conditionalFormatting sqref="AR49">
    <cfRule type="expression" dxfId="643" priority="655">
      <formula>AQ49&lt;AR49</formula>
    </cfRule>
    <cfRule type="expression" dxfId="642" priority="656">
      <formula>AQ49&gt;AR49</formula>
    </cfRule>
  </conditionalFormatting>
  <conditionalFormatting sqref="AR50:AR51">
    <cfRule type="expression" dxfId="641" priority="657">
      <formula>AQ50&lt;AR50</formula>
    </cfRule>
    <cfRule type="expression" dxfId="640" priority="658">
      <formula>AQ50&gt;AR50</formula>
    </cfRule>
  </conditionalFormatting>
  <conditionalFormatting sqref="AR52:AR58">
    <cfRule type="expression" dxfId="639" priority="653">
      <formula>AQ52&lt;AR52</formula>
    </cfRule>
    <cfRule type="expression" dxfId="638" priority="654">
      <formula>AQ52&gt;AR52</formula>
    </cfRule>
  </conditionalFormatting>
  <conditionalFormatting sqref="AR60:AR61">
    <cfRule type="expression" dxfId="637" priority="197">
      <formula>AQ60&lt;AR60</formula>
    </cfRule>
    <cfRule type="expression" dxfId="636" priority="198">
      <formula>AQ60&gt;AR60</formula>
    </cfRule>
  </conditionalFormatting>
  <conditionalFormatting sqref="BB47">
    <cfRule type="expression" dxfId="635" priority="651">
      <formula>BA47&lt;BB47</formula>
    </cfRule>
    <cfRule type="expression" dxfId="634" priority="652">
      <formula>BA47&gt;BB47</formula>
    </cfRule>
  </conditionalFormatting>
  <conditionalFormatting sqref="BB48">
    <cfRule type="expression" dxfId="633" priority="649">
      <formula>BA48&lt;BB48</formula>
    </cfRule>
    <cfRule type="expression" dxfId="632" priority="650">
      <formula>BA48&gt;BB48</formula>
    </cfRule>
  </conditionalFormatting>
  <conditionalFormatting sqref="BB49">
    <cfRule type="expression" dxfId="631" priority="645">
      <formula>BA49&lt;BB49</formula>
    </cfRule>
    <cfRule type="expression" dxfId="630" priority="646">
      <formula>BA49&gt;BB49</formula>
    </cfRule>
  </conditionalFormatting>
  <conditionalFormatting sqref="BB50:BB51">
    <cfRule type="expression" dxfId="629" priority="647">
      <formula>BA50&lt;BB50</formula>
    </cfRule>
    <cfRule type="expression" dxfId="628" priority="648">
      <formula>BA50&gt;BB50</formula>
    </cfRule>
  </conditionalFormatting>
  <conditionalFormatting sqref="BB52:BB58">
    <cfRule type="expression" dxfId="627" priority="643">
      <formula>BA52&lt;BB52</formula>
    </cfRule>
    <cfRule type="expression" dxfId="626" priority="644">
      <formula>BA52&gt;BB52</formula>
    </cfRule>
  </conditionalFormatting>
  <conditionalFormatting sqref="BB60:BB61">
    <cfRule type="expression" dxfId="625" priority="195">
      <formula>BA60&lt;BB60</formula>
    </cfRule>
    <cfRule type="expression" dxfId="624" priority="196">
      <formula>BA60&gt;BB60</formula>
    </cfRule>
  </conditionalFormatting>
  <conditionalFormatting sqref="BG47">
    <cfRule type="expression" dxfId="623" priority="641">
      <formula>BF47&lt;BG47</formula>
    </cfRule>
    <cfRule type="expression" dxfId="622" priority="642">
      <formula>BF47&gt;BG47</formula>
    </cfRule>
  </conditionalFormatting>
  <conditionalFormatting sqref="BG48">
    <cfRule type="expression" dxfId="621" priority="639">
      <formula>BF48&lt;BG48</formula>
    </cfRule>
    <cfRule type="expression" dxfId="620" priority="640">
      <formula>BF48&gt;BG48</formula>
    </cfRule>
  </conditionalFormatting>
  <conditionalFormatting sqref="BG49">
    <cfRule type="expression" dxfId="619" priority="635">
      <formula>BF49&lt;BG49</formula>
    </cfRule>
    <cfRule type="expression" dxfId="618" priority="636">
      <formula>BF49&gt;BG49</formula>
    </cfRule>
  </conditionalFormatting>
  <conditionalFormatting sqref="BG50:BG51">
    <cfRule type="expression" dxfId="617" priority="637">
      <formula>BF50&lt;BG50</formula>
    </cfRule>
    <cfRule type="expression" dxfId="616" priority="638">
      <formula>BF50&gt;BG50</formula>
    </cfRule>
  </conditionalFormatting>
  <conditionalFormatting sqref="BG52:BG58">
    <cfRule type="expression" dxfId="615" priority="633">
      <formula>BF52&lt;BG52</formula>
    </cfRule>
    <cfRule type="expression" dxfId="614" priority="634">
      <formula>BF52&gt;BG52</formula>
    </cfRule>
  </conditionalFormatting>
  <conditionalFormatting sqref="BG60:BG61">
    <cfRule type="expression" dxfId="613" priority="193">
      <formula>BF60&lt;BG60</formula>
    </cfRule>
    <cfRule type="expression" dxfId="612" priority="194">
      <formula>BF60&gt;BG60</formula>
    </cfRule>
  </conditionalFormatting>
  <conditionalFormatting sqref="BL47">
    <cfRule type="expression" dxfId="611" priority="631">
      <formula>BK47&lt;BL47</formula>
    </cfRule>
    <cfRule type="expression" dxfId="610" priority="632">
      <formula>BK47&gt;BL47</formula>
    </cfRule>
  </conditionalFormatting>
  <conditionalFormatting sqref="BL48">
    <cfRule type="expression" dxfId="609" priority="629">
      <formula>BK48&lt;BL48</formula>
    </cfRule>
    <cfRule type="expression" dxfId="608" priority="630">
      <formula>BK48&gt;BL48</formula>
    </cfRule>
  </conditionalFormatting>
  <conditionalFormatting sqref="BL49">
    <cfRule type="expression" dxfId="607" priority="625">
      <formula>BK49&lt;BL49</formula>
    </cfRule>
    <cfRule type="expression" dxfId="606" priority="626">
      <formula>BK49&gt;BL49</formula>
    </cfRule>
  </conditionalFormatting>
  <conditionalFormatting sqref="BL50:BL51">
    <cfRule type="expression" dxfId="605" priority="627">
      <formula>BK50&lt;BL50</formula>
    </cfRule>
    <cfRule type="expression" dxfId="604" priority="628">
      <formula>BK50&gt;BL50</formula>
    </cfRule>
  </conditionalFormatting>
  <conditionalFormatting sqref="BL52:BL58">
    <cfRule type="expression" dxfId="603" priority="623">
      <formula>BK52&lt;BL52</formula>
    </cfRule>
    <cfRule type="expression" dxfId="602" priority="624">
      <formula>BK52&gt;BL52</formula>
    </cfRule>
  </conditionalFormatting>
  <conditionalFormatting sqref="BL60:BL61">
    <cfRule type="expression" dxfId="601" priority="191">
      <formula>BK60&lt;BL60</formula>
    </cfRule>
    <cfRule type="expression" dxfId="600" priority="192">
      <formula>BK60&gt;BL60</formula>
    </cfRule>
  </conditionalFormatting>
  <conditionalFormatting sqref="BQ47">
    <cfRule type="expression" dxfId="599" priority="621">
      <formula>BP47&lt;BQ47</formula>
    </cfRule>
    <cfRule type="expression" dxfId="598" priority="622">
      <formula>BP47&gt;BQ47</formula>
    </cfRule>
  </conditionalFormatting>
  <conditionalFormatting sqref="BQ48">
    <cfRule type="expression" dxfId="597" priority="619">
      <formula>BP48&lt;BQ48</formula>
    </cfRule>
    <cfRule type="expression" dxfId="596" priority="620">
      <formula>BP48&gt;BQ48</formula>
    </cfRule>
  </conditionalFormatting>
  <conditionalFormatting sqref="BQ49">
    <cfRule type="expression" dxfId="595" priority="615">
      <formula>BP49&lt;BQ49</formula>
    </cfRule>
    <cfRule type="expression" dxfId="594" priority="616">
      <formula>BP49&gt;BQ49</formula>
    </cfRule>
  </conditionalFormatting>
  <conditionalFormatting sqref="BQ50:BQ51">
    <cfRule type="expression" dxfId="593" priority="617">
      <formula>BP50&lt;BQ50</formula>
    </cfRule>
    <cfRule type="expression" dxfId="592" priority="618">
      <formula>BP50&gt;BQ50</formula>
    </cfRule>
  </conditionalFormatting>
  <conditionalFormatting sqref="BQ52:BQ58">
    <cfRule type="expression" dxfId="591" priority="613">
      <formula>BP52&lt;BQ52</formula>
    </cfRule>
    <cfRule type="expression" dxfId="590" priority="614">
      <formula>BP52&gt;BQ52</formula>
    </cfRule>
  </conditionalFormatting>
  <conditionalFormatting sqref="BQ60:BQ61">
    <cfRule type="expression" dxfId="589" priority="189">
      <formula>BP60&lt;BQ60</formula>
    </cfRule>
    <cfRule type="expression" dxfId="588" priority="190">
      <formula>BP60&gt;BQ60</formula>
    </cfRule>
  </conditionalFormatting>
  <conditionalFormatting sqref="BV47">
    <cfRule type="expression" dxfId="587" priority="611">
      <formula>BU47&lt;BV47</formula>
    </cfRule>
    <cfRule type="expression" dxfId="586" priority="612">
      <formula>BU47&gt;BV47</formula>
    </cfRule>
  </conditionalFormatting>
  <conditionalFormatting sqref="BV48">
    <cfRule type="expression" dxfId="585" priority="609">
      <formula>BU48&lt;BV48</formula>
    </cfRule>
    <cfRule type="expression" dxfId="584" priority="610">
      <formula>BU48&gt;BV48</formula>
    </cfRule>
  </conditionalFormatting>
  <conditionalFormatting sqref="BV49">
    <cfRule type="expression" dxfId="583" priority="605">
      <formula>BU49&lt;BV49</formula>
    </cfRule>
    <cfRule type="expression" dxfId="582" priority="606">
      <formula>BU49&gt;BV49</formula>
    </cfRule>
  </conditionalFormatting>
  <conditionalFormatting sqref="BV50:BV51">
    <cfRule type="expression" dxfId="581" priority="607">
      <formula>BU50&lt;BV50</formula>
    </cfRule>
    <cfRule type="expression" dxfId="580" priority="608">
      <formula>BU50&gt;BV50</formula>
    </cfRule>
  </conditionalFormatting>
  <conditionalFormatting sqref="BV52:BV58">
    <cfRule type="expression" dxfId="579" priority="603">
      <formula>BU52&lt;BV52</formula>
    </cfRule>
    <cfRule type="expression" dxfId="578" priority="604">
      <formula>BU52&gt;BV52</formula>
    </cfRule>
  </conditionalFormatting>
  <conditionalFormatting sqref="BV60:BV61">
    <cfRule type="expression" dxfId="577" priority="187">
      <formula>BU60&lt;BV60</formula>
    </cfRule>
    <cfRule type="expression" dxfId="576" priority="188">
      <formula>BU60&gt;BV60</formula>
    </cfRule>
  </conditionalFormatting>
  <conditionalFormatting sqref="CA47">
    <cfRule type="expression" dxfId="575" priority="107">
      <formula>BZ47&lt;CA47</formula>
    </cfRule>
    <cfRule type="expression" dxfId="574" priority="108">
      <formula>BZ47&gt;CA47</formula>
    </cfRule>
  </conditionalFormatting>
  <conditionalFormatting sqref="CA48">
    <cfRule type="expression" dxfId="573" priority="105">
      <formula>BZ48&lt;CA48</formula>
    </cfRule>
    <cfRule type="expression" dxfId="572" priority="106">
      <formula>BZ48&gt;CA48</formula>
    </cfRule>
  </conditionalFormatting>
  <conditionalFormatting sqref="CA49">
    <cfRule type="expression" dxfId="571" priority="101">
      <formula>BZ49&lt;CA49</formula>
    </cfRule>
    <cfRule type="expression" dxfId="570" priority="102">
      <formula>BZ49&gt;CA49</formula>
    </cfRule>
  </conditionalFormatting>
  <conditionalFormatting sqref="CA50:CA51">
    <cfRule type="expression" dxfId="569" priority="103">
      <formula>BZ50&lt;CA50</formula>
    </cfRule>
    <cfRule type="expression" dxfId="568" priority="104">
      <formula>BZ50&gt;CA50</formula>
    </cfRule>
  </conditionalFormatting>
  <conditionalFormatting sqref="CA52:CA58">
    <cfRule type="expression" dxfId="567" priority="99">
      <formula>BZ52&lt;CA52</formula>
    </cfRule>
    <cfRule type="expression" dxfId="566" priority="100">
      <formula>BZ52&gt;CA52</formula>
    </cfRule>
  </conditionalFormatting>
  <conditionalFormatting sqref="CA60:CA61">
    <cfRule type="expression" dxfId="565" priority="97">
      <formula>BZ60&lt;CA60</formula>
    </cfRule>
    <cfRule type="expression" dxfId="564" priority="98">
      <formula>BZ60&gt;CA60</formula>
    </cfRule>
  </conditionalFormatting>
  <conditionalFormatting sqref="CF47">
    <cfRule type="expression" dxfId="563" priority="601">
      <formula>CE47&lt;CF47</formula>
    </cfRule>
    <cfRule type="expression" dxfId="562" priority="602">
      <formula>CE47&gt;CF47</formula>
    </cfRule>
  </conditionalFormatting>
  <conditionalFormatting sqref="CF48">
    <cfRule type="expression" dxfId="561" priority="599">
      <formula>CE48&lt;CF48</formula>
    </cfRule>
    <cfRule type="expression" dxfId="560" priority="600">
      <formula>CE48&gt;CF48</formula>
    </cfRule>
  </conditionalFormatting>
  <conditionalFormatting sqref="CF49">
    <cfRule type="expression" dxfId="559" priority="595">
      <formula>CE49&lt;CF49</formula>
    </cfRule>
    <cfRule type="expression" dxfId="558" priority="596">
      <formula>CE49&gt;CF49</formula>
    </cfRule>
  </conditionalFormatting>
  <conditionalFormatting sqref="CF50:CF51">
    <cfRule type="expression" dxfId="557" priority="597">
      <formula>CE50&lt;CF50</formula>
    </cfRule>
    <cfRule type="expression" dxfId="556" priority="598">
      <formula>CE50&gt;CF50</formula>
    </cfRule>
  </conditionalFormatting>
  <conditionalFormatting sqref="CF52:CF58">
    <cfRule type="expression" dxfId="555" priority="593">
      <formula>CE52&lt;CF52</formula>
    </cfRule>
    <cfRule type="expression" dxfId="554" priority="594">
      <formula>CE52&gt;CF52</formula>
    </cfRule>
  </conditionalFormatting>
  <conditionalFormatting sqref="CF60:CF61">
    <cfRule type="expression" dxfId="553" priority="185">
      <formula>CE60&lt;CF60</formula>
    </cfRule>
    <cfRule type="expression" dxfId="552" priority="186">
      <formula>CE60&gt;CF60</formula>
    </cfRule>
  </conditionalFormatting>
  <conditionalFormatting sqref="CK47">
    <cfRule type="expression" dxfId="551" priority="591">
      <formula>CJ47&lt;CK47</formula>
    </cfRule>
    <cfRule type="expression" dxfId="550" priority="592">
      <formula>CJ47&gt;CK47</formula>
    </cfRule>
  </conditionalFormatting>
  <conditionalFormatting sqref="CK48">
    <cfRule type="expression" dxfId="549" priority="589">
      <formula>CJ48&lt;CK48</formula>
    </cfRule>
    <cfRule type="expression" dxfId="548" priority="590">
      <formula>CJ48&gt;CK48</formula>
    </cfRule>
  </conditionalFormatting>
  <conditionalFormatting sqref="CK49">
    <cfRule type="expression" dxfId="547" priority="585">
      <formula>CJ49&lt;CK49</formula>
    </cfRule>
    <cfRule type="expression" dxfId="546" priority="586">
      <formula>CJ49&gt;CK49</formula>
    </cfRule>
  </conditionalFormatting>
  <conditionalFormatting sqref="CK50:CK51">
    <cfRule type="expression" dxfId="545" priority="587">
      <formula>CJ50&lt;CK50</formula>
    </cfRule>
    <cfRule type="expression" dxfId="544" priority="588">
      <formula>CJ50&gt;CK50</formula>
    </cfRule>
  </conditionalFormatting>
  <conditionalFormatting sqref="CK52:CK58">
    <cfRule type="expression" dxfId="543" priority="583">
      <formula>CJ52&lt;CK52</formula>
    </cfRule>
    <cfRule type="expression" dxfId="542" priority="584">
      <formula>CJ52&gt;CK52</formula>
    </cfRule>
  </conditionalFormatting>
  <conditionalFormatting sqref="CK60:CK61">
    <cfRule type="expression" dxfId="541" priority="183">
      <formula>CJ60&lt;CK60</formula>
    </cfRule>
    <cfRule type="expression" dxfId="540" priority="184">
      <formula>CJ60&gt;CK60</formula>
    </cfRule>
  </conditionalFormatting>
  <conditionalFormatting sqref="DO47">
    <cfRule type="expression" dxfId="539" priority="581">
      <formula>DN47&lt;DO47</formula>
    </cfRule>
    <cfRule type="expression" dxfId="538" priority="582">
      <formula>DN47&gt;DO47</formula>
    </cfRule>
  </conditionalFormatting>
  <conditionalFormatting sqref="DO48">
    <cfRule type="expression" dxfId="537" priority="579">
      <formula>DN48&lt;DO48</formula>
    </cfRule>
    <cfRule type="expression" dxfId="536" priority="580">
      <formula>DN48&gt;DO48</formula>
    </cfRule>
  </conditionalFormatting>
  <conditionalFormatting sqref="DO49">
    <cfRule type="expression" dxfId="535" priority="575">
      <formula>DN49&lt;DO49</formula>
    </cfRule>
    <cfRule type="expression" dxfId="534" priority="576">
      <formula>DN49&gt;DO49</formula>
    </cfRule>
  </conditionalFormatting>
  <conditionalFormatting sqref="DO50:DO51">
    <cfRule type="expression" dxfId="533" priority="577">
      <formula>DN50&lt;DO50</formula>
    </cfRule>
    <cfRule type="expression" dxfId="532" priority="578">
      <formula>DN50&gt;DO50</formula>
    </cfRule>
  </conditionalFormatting>
  <conditionalFormatting sqref="DO52:DO58">
    <cfRule type="expression" dxfId="531" priority="573">
      <formula>DN52&lt;DO52</formula>
    </cfRule>
    <cfRule type="expression" dxfId="530" priority="574">
      <formula>DN52&gt;DO52</formula>
    </cfRule>
  </conditionalFormatting>
  <conditionalFormatting sqref="DO60:DO61">
    <cfRule type="expression" dxfId="529" priority="181">
      <formula>DN60&lt;DO60</formula>
    </cfRule>
    <cfRule type="expression" dxfId="528" priority="182">
      <formula>DN60&gt;DO60</formula>
    </cfRule>
  </conditionalFormatting>
  <conditionalFormatting sqref="DT47">
    <cfRule type="expression" dxfId="527" priority="571">
      <formula>DS47&lt;DT47</formula>
    </cfRule>
    <cfRule type="expression" dxfId="526" priority="572">
      <formula>DS47&gt;DT47</formula>
    </cfRule>
  </conditionalFormatting>
  <conditionalFormatting sqref="DT48">
    <cfRule type="expression" dxfId="525" priority="569">
      <formula>DS48&lt;DT48</formula>
    </cfRule>
    <cfRule type="expression" dxfId="524" priority="570">
      <formula>DS48&gt;DT48</formula>
    </cfRule>
  </conditionalFormatting>
  <conditionalFormatting sqref="DT49">
    <cfRule type="expression" dxfId="523" priority="565">
      <formula>DS49&lt;DT49</formula>
    </cfRule>
    <cfRule type="expression" dxfId="522" priority="566">
      <formula>DS49&gt;DT49</formula>
    </cfRule>
  </conditionalFormatting>
  <conditionalFormatting sqref="DT50:DT51">
    <cfRule type="expression" dxfId="521" priority="567">
      <formula>DS50&lt;DT50</formula>
    </cfRule>
    <cfRule type="expression" dxfId="520" priority="568">
      <formula>DS50&gt;DT50</formula>
    </cfRule>
  </conditionalFormatting>
  <conditionalFormatting sqref="DT52:DT58">
    <cfRule type="expression" dxfId="519" priority="563">
      <formula>DS52&lt;DT52</formula>
    </cfRule>
    <cfRule type="expression" dxfId="518" priority="564">
      <formula>DS52&gt;DT52</formula>
    </cfRule>
  </conditionalFormatting>
  <conditionalFormatting sqref="DT60:DT61">
    <cfRule type="expression" dxfId="517" priority="179">
      <formula>DS60&lt;DT60</formula>
    </cfRule>
    <cfRule type="expression" dxfId="516" priority="180">
      <formula>DS60&gt;DT60</formula>
    </cfRule>
  </conditionalFormatting>
  <conditionalFormatting sqref="DY47">
    <cfRule type="expression" dxfId="515" priority="561">
      <formula>DX47&lt;DY47</formula>
    </cfRule>
    <cfRule type="expression" dxfId="514" priority="562">
      <formula>DX47&gt;DY47</formula>
    </cfRule>
  </conditionalFormatting>
  <conditionalFormatting sqref="DY48">
    <cfRule type="expression" dxfId="513" priority="559">
      <formula>DX48&lt;DY48</formula>
    </cfRule>
    <cfRule type="expression" dxfId="512" priority="560">
      <formula>DX48&gt;DY48</formula>
    </cfRule>
  </conditionalFormatting>
  <conditionalFormatting sqref="DY49">
    <cfRule type="expression" dxfId="511" priority="555">
      <formula>DX49&lt;DY49</formula>
    </cfRule>
    <cfRule type="expression" dxfId="510" priority="556">
      <formula>DX49&gt;DY49</formula>
    </cfRule>
  </conditionalFormatting>
  <conditionalFormatting sqref="DY50:DY51">
    <cfRule type="expression" dxfId="509" priority="557">
      <formula>DX50&lt;DY50</formula>
    </cfRule>
    <cfRule type="expression" dxfId="508" priority="558">
      <formula>DX50&gt;DY50</formula>
    </cfRule>
  </conditionalFormatting>
  <conditionalFormatting sqref="DY52:DY58">
    <cfRule type="expression" dxfId="507" priority="553">
      <formula>DX52&lt;DY52</formula>
    </cfRule>
    <cfRule type="expression" dxfId="506" priority="554">
      <formula>DX52&gt;DY52</formula>
    </cfRule>
  </conditionalFormatting>
  <conditionalFormatting sqref="DY60:DY61">
    <cfRule type="expression" dxfId="505" priority="177">
      <formula>DX60&lt;DY60</formula>
    </cfRule>
    <cfRule type="expression" dxfId="504" priority="178">
      <formula>DX60&gt;DY60</formula>
    </cfRule>
  </conditionalFormatting>
  <conditionalFormatting sqref="ED47">
    <cfRule type="expression" dxfId="503" priority="551">
      <formula>EC47&lt;ED47</formula>
    </cfRule>
    <cfRule type="expression" dxfId="502" priority="552">
      <formula>EC47&gt;ED47</formula>
    </cfRule>
  </conditionalFormatting>
  <conditionalFormatting sqref="ED48">
    <cfRule type="expression" dxfId="501" priority="549">
      <formula>EC48&lt;ED48</formula>
    </cfRule>
    <cfRule type="expression" dxfId="500" priority="550">
      <formula>EC48&gt;ED48</formula>
    </cfRule>
  </conditionalFormatting>
  <conditionalFormatting sqref="ED49">
    <cfRule type="expression" dxfId="499" priority="545">
      <formula>EC49&lt;ED49</formula>
    </cfRule>
    <cfRule type="expression" dxfId="498" priority="546">
      <formula>EC49&gt;ED49</formula>
    </cfRule>
  </conditionalFormatting>
  <conditionalFormatting sqref="ED50:ED51">
    <cfRule type="expression" dxfId="497" priority="547">
      <formula>EC50&lt;ED50</formula>
    </cfRule>
    <cfRule type="expression" dxfId="496" priority="548">
      <formula>EC50&gt;ED50</formula>
    </cfRule>
  </conditionalFormatting>
  <conditionalFormatting sqref="ED52:ED58">
    <cfRule type="expression" dxfId="495" priority="543">
      <formula>EC52&lt;ED52</formula>
    </cfRule>
    <cfRule type="expression" dxfId="494" priority="544">
      <formula>EC52&gt;ED52</formula>
    </cfRule>
  </conditionalFormatting>
  <conditionalFormatting sqref="ED60:ED61">
    <cfRule type="expression" dxfId="493" priority="175">
      <formula>EC60&lt;ED60</formula>
    </cfRule>
    <cfRule type="expression" dxfId="492" priority="176">
      <formula>EC60&gt;ED60</formula>
    </cfRule>
  </conditionalFormatting>
  <conditionalFormatting sqref="EI47">
    <cfRule type="expression" dxfId="491" priority="541">
      <formula>EH47&lt;EI47</formula>
    </cfRule>
    <cfRule type="expression" dxfId="490" priority="542">
      <formula>EH47&gt;EI47</formula>
    </cfRule>
  </conditionalFormatting>
  <conditionalFormatting sqref="EI48">
    <cfRule type="expression" dxfId="489" priority="539">
      <formula>EH48&lt;EI48</formula>
    </cfRule>
    <cfRule type="expression" dxfId="488" priority="540">
      <formula>EH48&gt;EI48</formula>
    </cfRule>
  </conditionalFormatting>
  <conditionalFormatting sqref="EI49">
    <cfRule type="expression" dxfId="487" priority="535">
      <formula>EH49&lt;EI49</formula>
    </cfRule>
    <cfRule type="expression" dxfId="486" priority="536">
      <formula>EH49&gt;EI49</formula>
    </cfRule>
  </conditionalFormatting>
  <conditionalFormatting sqref="EI50:EI51">
    <cfRule type="expression" dxfId="485" priority="537">
      <formula>EH50&lt;EI50</formula>
    </cfRule>
    <cfRule type="expression" dxfId="484" priority="538">
      <formula>EH50&gt;EI50</formula>
    </cfRule>
  </conditionalFormatting>
  <conditionalFormatting sqref="EI52:EI58">
    <cfRule type="expression" dxfId="483" priority="533">
      <formula>EH52&lt;EI52</formula>
    </cfRule>
    <cfRule type="expression" dxfId="482" priority="534">
      <formula>EH52&gt;EI52</formula>
    </cfRule>
  </conditionalFormatting>
  <conditionalFormatting sqref="EI60:EI61">
    <cfRule type="expression" dxfId="481" priority="173">
      <formula>EH60&lt;EI60</formula>
    </cfRule>
    <cfRule type="expression" dxfId="480" priority="174">
      <formula>EH60&gt;EI60</formula>
    </cfRule>
  </conditionalFormatting>
  <conditionalFormatting sqref="EN47">
    <cfRule type="expression" dxfId="479" priority="531">
      <formula>EM47&lt;EN47</formula>
    </cfRule>
    <cfRule type="expression" dxfId="478" priority="532">
      <formula>EM47&gt;EN47</formula>
    </cfRule>
  </conditionalFormatting>
  <conditionalFormatting sqref="EN48">
    <cfRule type="expression" dxfId="477" priority="529">
      <formula>EM48&lt;EN48</formula>
    </cfRule>
    <cfRule type="expression" dxfId="476" priority="530">
      <formula>EM48&gt;EN48</formula>
    </cfRule>
  </conditionalFormatting>
  <conditionalFormatting sqref="EN49">
    <cfRule type="expression" dxfId="475" priority="525">
      <formula>EM49&lt;EN49</formula>
    </cfRule>
    <cfRule type="expression" dxfId="474" priority="526">
      <formula>EM49&gt;EN49</formula>
    </cfRule>
  </conditionalFormatting>
  <conditionalFormatting sqref="EN50:EN51">
    <cfRule type="expression" dxfId="473" priority="527">
      <formula>EM50&lt;EN50</formula>
    </cfRule>
    <cfRule type="expression" dxfId="472" priority="528">
      <formula>EM50&gt;EN50</formula>
    </cfRule>
  </conditionalFormatting>
  <conditionalFormatting sqref="EN52:EN58">
    <cfRule type="expression" dxfId="471" priority="523">
      <formula>EM52&lt;EN52</formula>
    </cfRule>
    <cfRule type="expression" dxfId="470" priority="524">
      <formula>EM52&gt;EN52</formula>
    </cfRule>
  </conditionalFormatting>
  <conditionalFormatting sqref="EN60:EN61">
    <cfRule type="expression" dxfId="469" priority="171">
      <formula>EM60&lt;EN60</formula>
    </cfRule>
    <cfRule type="expression" dxfId="468" priority="172">
      <formula>EM60&gt;EN60</formula>
    </cfRule>
  </conditionalFormatting>
  <conditionalFormatting sqref="ES47">
    <cfRule type="expression" dxfId="467" priority="521">
      <formula>ER47&lt;ES47</formula>
    </cfRule>
    <cfRule type="expression" dxfId="466" priority="522">
      <formula>ER47&gt;ES47</formula>
    </cfRule>
  </conditionalFormatting>
  <conditionalFormatting sqref="ES48">
    <cfRule type="expression" dxfId="465" priority="519">
      <formula>ER48&lt;ES48</formula>
    </cfRule>
    <cfRule type="expression" dxfId="464" priority="520">
      <formula>ER48&gt;ES48</formula>
    </cfRule>
  </conditionalFormatting>
  <conditionalFormatting sqref="ES49">
    <cfRule type="expression" dxfId="463" priority="515">
      <formula>ER49&lt;ES49</formula>
    </cfRule>
    <cfRule type="expression" dxfId="462" priority="516">
      <formula>ER49&gt;ES49</formula>
    </cfRule>
  </conditionalFormatting>
  <conditionalFormatting sqref="ES50:ES51">
    <cfRule type="expression" dxfId="461" priority="517">
      <formula>ER50&lt;ES50</formula>
    </cfRule>
    <cfRule type="expression" dxfId="460" priority="518">
      <formula>ER50&gt;ES50</formula>
    </cfRule>
  </conditionalFormatting>
  <conditionalFormatting sqref="ES52:ES58">
    <cfRule type="expression" dxfId="459" priority="513">
      <formula>ER52&lt;ES52</formula>
    </cfRule>
    <cfRule type="expression" dxfId="458" priority="514">
      <formula>ER52&gt;ES52</formula>
    </cfRule>
  </conditionalFormatting>
  <conditionalFormatting sqref="ES60:ES61">
    <cfRule type="expression" dxfId="457" priority="169">
      <formula>ER60&lt;ES60</formula>
    </cfRule>
    <cfRule type="expression" dxfId="456" priority="170">
      <formula>ER60&gt;ES60</formula>
    </cfRule>
  </conditionalFormatting>
  <conditionalFormatting sqref="EX47">
    <cfRule type="expression" dxfId="455" priority="511">
      <formula>EW47&lt;EX47</formula>
    </cfRule>
    <cfRule type="expression" dxfId="454" priority="512">
      <formula>EW47&gt;EX47</formula>
    </cfRule>
  </conditionalFormatting>
  <conditionalFormatting sqref="EX48">
    <cfRule type="expression" dxfId="453" priority="509">
      <formula>EW48&lt;EX48</formula>
    </cfRule>
    <cfRule type="expression" dxfId="452" priority="510">
      <formula>EW48&gt;EX48</formula>
    </cfRule>
  </conditionalFormatting>
  <conditionalFormatting sqref="EX49">
    <cfRule type="expression" dxfId="451" priority="505">
      <formula>EW49&lt;EX49</formula>
    </cfRule>
    <cfRule type="expression" dxfId="450" priority="506">
      <formula>EW49&gt;EX49</formula>
    </cfRule>
  </conditionalFormatting>
  <conditionalFormatting sqref="EX50:EX51">
    <cfRule type="expression" dxfId="449" priority="507">
      <formula>EW50&lt;EX50</formula>
    </cfRule>
    <cfRule type="expression" dxfId="448" priority="508">
      <formula>EW50&gt;EX50</formula>
    </cfRule>
  </conditionalFormatting>
  <conditionalFormatting sqref="EX52:EX58">
    <cfRule type="expression" dxfId="447" priority="503">
      <formula>EW52&lt;EX52</formula>
    </cfRule>
    <cfRule type="expression" dxfId="446" priority="504">
      <formula>EW52&gt;EX52</formula>
    </cfRule>
  </conditionalFormatting>
  <conditionalFormatting sqref="EX60:EX61">
    <cfRule type="expression" dxfId="445" priority="167">
      <formula>EW60&lt;EX60</formula>
    </cfRule>
    <cfRule type="expression" dxfId="444" priority="168">
      <formula>EW60&gt;EX60</formula>
    </cfRule>
  </conditionalFormatting>
  <conditionalFormatting sqref="FC47">
    <cfRule type="expression" dxfId="443" priority="501">
      <formula>FB47&lt;FC47</formula>
    </cfRule>
    <cfRule type="expression" dxfId="442" priority="502">
      <formula>FB47&gt;FC47</formula>
    </cfRule>
  </conditionalFormatting>
  <conditionalFormatting sqref="FC48">
    <cfRule type="expression" dxfId="441" priority="499">
      <formula>FB48&lt;FC48</formula>
    </cfRule>
    <cfRule type="expression" dxfId="440" priority="500">
      <formula>FB48&gt;FC48</formula>
    </cfRule>
  </conditionalFormatting>
  <conditionalFormatting sqref="FC49">
    <cfRule type="expression" dxfId="439" priority="495">
      <formula>FB49&lt;FC49</formula>
    </cfRule>
    <cfRule type="expression" dxfId="438" priority="496">
      <formula>FB49&gt;FC49</formula>
    </cfRule>
  </conditionalFormatting>
  <conditionalFormatting sqref="FC50:FC51">
    <cfRule type="expression" dxfId="437" priority="497">
      <formula>FB50&lt;FC50</formula>
    </cfRule>
    <cfRule type="expression" dxfId="436" priority="498">
      <formula>FB50&gt;FC50</formula>
    </cfRule>
  </conditionalFormatting>
  <conditionalFormatting sqref="FC52:FC58">
    <cfRule type="expression" dxfId="435" priority="493">
      <formula>FB52&lt;FC52</formula>
    </cfRule>
    <cfRule type="expression" dxfId="434" priority="494">
      <formula>FB52&gt;FC52</formula>
    </cfRule>
  </conditionalFormatting>
  <conditionalFormatting sqref="FC60:FC61">
    <cfRule type="expression" dxfId="433" priority="165">
      <formula>FB60&lt;FC60</formula>
    </cfRule>
    <cfRule type="expression" dxfId="432" priority="166">
      <formula>FB60&gt;FC60</formula>
    </cfRule>
  </conditionalFormatting>
  <conditionalFormatting sqref="FH47">
    <cfRule type="expression" dxfId="431" priority="491">
      <formula>FG47&lt;FH47</formula>
    </cfRule>
    <cfRule type="expression" dxfId="430" priority="492">
      <formula>FG47&gt;FH47</formula>
    </cfRule>
  </conditionalFormatting>
  <conditionalFormatting sqref="FH48">
    <cfRule type="expression" dxfId="429" priority="489">
      <formula>FG48&lt;FH48</formula>
    </cfRule>
    <cfRule type="expression" dxfId="428" priority="490">
      <formula>FG48&gt;FH48</formula>
    </cfRule>
  </conditionalFormatting>
  <conditionalFormatting sqref="FH49">
    <cfRule type="expression" dxfId="427" priority="485">
      <formula>FG49&lt;FH49</formula>
    </cfRule>
    <cfRule type="expression" dxfId="426" priority="486">
      <formula>FG49&gt;FH49</formula>
    </cfRule>
  </conditionalFormatting>
  <conditionalFormatting sqref="FH50:FH51">
    <cfRule type="expression" dxfId="425" priority="487">
      <formula>FG50&lt;FH50</formula>
    </cfRule>
    <cfRule type="expression" dxfId="424" priority="488">
      <formula>FG50&gt;FH50</formula>
    </cfRule>
  </conditionalFormatting>
  <conditionalFormatting sqref="FH52:FH58">
    <cfRule type="expression" dxfId="423" priority="483">
      <formula>FG52&lt;FH52</formula>
    </cfRule>
    <cfRule type="expression" dxfId="422" priority="484">
      <formula>FG52&gt;FH52</formula>
    </cfRule>
  </conditionalFormatting>
  <conditionalFormatting sqref="FH60:FH61">
    <cfRule type="expression" dxfId="421" priority="163">
      <formula>FG60&lt;FH60</formula>
    </cfRule>
    <cfRule type="expression" dxfId="420" priority="164">
      <formula>FG60&gt;FH60</formula>
    </cfRule>
  </conditionalFormatting>
  <conditionalFormatting sqref="FM47">
    <cfRule type="expression" dxfId="419" priority="481">
      <formula>FL47&lt;FM47</formula>
    </cfRule>
    <cfRule type="expression" dxfId="418" priority="482">
      <formula>FL47&gt;FM47</formula>
    </cfRule>
  </conditionalFormatting>
  <conditionalFormatting sqref="FM48">
    <cfRule type="expression" dxfId="417" priority="479">
      <formula>FL48&lt;FM48</formula>
    </cfRule>
    <cfRule type="expression" dxfId="416" priority="480">
      <formula>FL48&gt;FM48</formula>
    </cfRule>
  </conditionalFormatting>
  <conditionalFormatting sqref="FM49">
    <cfRule type="expression" dxfId="415" priority="475">
      <formula>FL49&lt;FM49</formula>
    </cfRule>
    <cfRule type="expression" dxfId="414" priority="476">
      <formula>FL49&gt;FM49</formula>
    </cfRule>
  </conditionalFormatting>
  <conditionalFormatting sqref="FM50:FM51">
    <cfRule type="expression" dxfId="413" priority="477">
      <formula>FL50&lt;FM50</formula>
    </cfRule>
    <cfRule type="expression" dxfId="412" priority="478">
      <formula>FL50&gt;FM50</formula>
    </cfRule>
  </conditionalFormatting>
  <conditionalFormatting sqref="FM52:FM58">
    <cfRule type="expression" dxfId="411" priority="473">
      <formula>FL52&lt;FM52</formula>
    </cfRule>
    <cfRule type="expression" dxfId="410" priority="474">
      <formula>FL52&gt;FM52</formula>
    </cfRule>
  </conditionalFormatting>
  <conditionalFormatting sqref="FM60:FM61">
    <cfRule type="expression" dxfId="409" priority="161">
      <formula>FL60&lt;FM60</formula>
    </cfRule>
    <cfRule type="expression" dxfId="408" priority="162">
      <formula>FL60&gt;FM60</formula>
    </cfRule>
  </conditionalFormatting>
  <conditionalFormatting sqref="FR47">
    <cfRule type="expression" dxfId="407" priority="471">
      <formula>FQ47&lt;FR47</formula>
    </cfRule>
    <cfRule type="expression" dxfId="406" priority="472">
      <formula>FQ47&gt;FR47</formula>
    </cfRule>
  </conditionalFormatting>
  <conditionalFormatting sqref="FR48">
    <cfRule type="expression" dxfId="405" priority="469">
      <formula>FQ48&lt;FR48</formula>
    </cfRule>
    <cfRule type="expression" dxfId="404" priority="470">
      <formula>FQ48&gt;FR48</formula>
    </cfRule>
  </conditionalFormatting>
  <conditionalFormatting sqref="FR49">
    <cfRule type="expression" dxfId="403" priority="465">
      <formula>FQ49&lt;FR49</formula>
    </cfRule>
    <cfRule type="expression" dxfId="402" priority="466">
      <formula>FQ49&gt;FR49</formula>
    </cfRule>
  </conditionalFormatting>
  <conditionalFormatting sqref="FR50:FR51">
    <cfRule type="expression" dxfId="401" priority="467">
      <formula>FQ50&lt;FR50</formula>
    </cfRule>
    <cfRule type="expression" dxfId="400" priority="468">
      <formula>FQ50&gt;FR50</formula>
    </cfRule>
  </conditionalFormatting>
  <conditionalFormatting sqref="FR52:FR58">
    <cfRule type="expression" dxfId="399" priority="463">
      <formula>FQ52&lt;FR52</formula>
    </cfRule>
    <cfRule type="expression" dxfId="398" priority="464">
      <formula>FQ52&gt;FR52</formula>
    </cfRule>
  </conditionalFormatting>
  <conditionalFormatting sqref="FR60:FR61">
    <cfRule type="expression" dxfId="397" priority="159">
      <formula>FQ60&lt;FR60</formula>
    </cfRule>
    <cfRule type="expression" dxfId="396" priority="160">
      <formula>FQ60&gt;FR60</formula>
    </cfRule>
  </conditionalFormatting>
  <conditionalFormatting sqref="FW47">
    <cfRule type="expression" dxfId="395" priority="461">
      <formula>FV47&lt;FW47</formula>
    </cfRule>
    <cfRule type="expression" dxfId="394" priority="462">
      <formula>FV47&gt;FW47</formula>
    </cfRule>
  </conditionalFormatting>
  <conditionalFormatting sqref="FW48">
    <cfRule type="expression" dxfId="393" priority="459">
      <formula>FV48&lt;FW48</formula>
    </cfRule>
    <cfRule type="expression" dxfId="392" priority="460">
      <formula>FV48&gt;FW48</formula>
    </cfRule>
  </conditionalFormatting>
  <conditionalFormatting sqref="FW49">
    <cfRule type="expression" dxfId="391" priority="455">
      <formula>FV49&lt;FW49</formula>
    </cfRule>
    <cfRule type="expression" dxfId="390" priority="456">
      <formula>FV49&gt;FW49</formula>
    </cfRule>
  </conditionalFormatting>
  <conditionalFormatting sqref="FW50:FW51">
    <cfRule type="expression" dxfId="389" priority="457">
      <formula>FV50&lt;FW50</formula>
    </cfRule>
    <cfRule type="expression" dxfId="388" priority="458">
      <formula>FV50&gt;FW50</formula>
    </cfRule>
  </conditionalFormatting>
  <conditionalFormatting sqref="FW52:FW58">
    <cfRule type="expression" dxfId="387" priority="453">
      <formula>FV52&lt;FW52</formula>
    </cfRule>
    <cfRule type="expression" dxfId="386" priority="454">
      <formula>FV52&gt;FW52</formula>
    </cfRule>
  </conditionalFormatting>
  <conditionalFormatting sqref="FW60:FW61">
    <cfRule type="expression" dxfId="385" priority="157">
      <formula>FV60&lt;FW60</formula>
    </cfRule>
    <cfRule type="expression" dxfId="384" priority="158">
      <formula>FV60&gt;FW60</formula>
    </cfRule>
  </conditionalFormatting>
  <conditionalFormatting sqref="GB47">
    <cfRule type="expression" dxfId="383" priority="451">
      <formula>GA47&lt;GB47</formula>
    </cfRule>
    <cfRule type="expression" dxfId="382" priority="452">
      <formula>GA47&gt;GB47</formula>
    </cfRule>
  </conditionalFormatting>
  <conditionalFormatting sqref="GB48">
    <cfRule type="expression" dxfId="381" priority="449">
      <formula>GA48&lt;GB48</formula>
    </cfRule>
    <cfRule type="expression" dxfId="380" priority="450">
      <formula>GA48&gt;GB48</formula>
    </cfRule>
  </conditionalFormatting>
  <conditionalFormatting sqref="GB49">
    <cfRule type="expression" dxfId="379" priority="445">
      <formula>GA49&lt;GB49</formula>
    </cfRule>
    <cfRule type="expression" dxfId="378" priority="446">
      <formula>GA49&gt;GB49</formula>
    </cfRule>
  </conditionalFormatting>
  <conditionalFormatting sqref="GB50:GB51">
    <cfRule type="expression" dxfId="377" priority="447">
      <formula>GA50&lt;GB50</formula>
    </cfRule>
    <cfRule type="expression" dxfId="376" priority="448">
      <formula>GA50&gt;GB50</formula>
    </cfRule>
  </conditionalFormatting>
  <conditionalFormatting sqref="GB52:GB58">
    <cfRule type="expression" dxfId="375" priority="443">
      <formula>GA52&lt;GB52</formula>
    </cfRule>
    <cfRule type="expression" dxfId="374" priority="444">
      <formula>GA52&gt;GB52</formula>
    </cfRule>
  </conditionalFormatting>
  <conditionalFormatting sqref="GB60:GB61">
    <cfRule type="expression" dxfId="373" priority="155">
      <formula>GA60&lt;GB60</formula>
    </cfRule>
    <cfRule type="expression" dxfId="372" priority="156">
      <formula>GA60&gt;GB60</formula>
    </cfRule>
  </conditionalFormatting>
  <conditionalFormatting sqref="GG47">
    <cfRule type="expression" dxfId="371" priority="441">
      <formula>GF47&lt;GG47</formula>
    </cfRule>
    <cfRule type="expression" dxfId="370" priority="442">
      <formula>GF47&gt;GG47</formula>
    </cfRule>
  </conditionalFormatting>
  <conditionalFormatting sqref="GG48">
    <cfRule type="expression" dxfId="369" priority="439">
      <formula>GF48&lt;GG48</formula>
    </cfRule>
    <cfRule type="expression" dxfId="368" priority="440">
      <formula>GF48&gt;GG48</formula>
    </cfRule>
  </conditionalFormatting>
  <conditionalFormatting sqref="GG49">
    <cfRule type="expression" dxfId="367" priority="435">
      <formula>GF49&lt;GG49</formula>
    </cfRule>
    <cfRule type="expression" dxfId="366" priority="436">
      <formula>GF49&gt;GG49</formula>
    </cfRule>
  </conditionalFormatting>
  <conditionalFormatting sqref="GG50:GG51">
    <cfRule type="expression" dxfId="365" priority="437">
      <formula>GF50&lt;GG50</formula>
    </cfRule>
    <cfRule type="expression" dxfId="364" priority="438">
      <formula>GF50&gt;GG50</formula>
    </cfRule>
  </conditionalFormatting>
  <conditionalFormatting sqref="GG52:GG58">
    <cfRule type="expression" dxfId="363" priority="433">
      <formula>GF52&lt;GG52</formula>
    </cfRule>
    <cfRule type="expression" dxfId="362" priority="434">
      <formula>GF52&gt;GG52</formula>
    </cfRule>
  </conditionalFormatting>
  <conditionalFormatting sqref="GG60:GG61">
    <cfRule type="expression" dxfId="361" priority="153">
      <formula>GF60&lt;GG60</formula>
    </cfRule>
    <cfRule type="expression" dxfId="360" priority="154">
      <formula>GF60&gt;GG60</formula>
    </cfRule>
  </conditionalFormatting>
  <conditionalFormatting sqref="GL47">
    <cfRule type="expression" dxfId="359" priority="431">
      <formula>GK47&lt;GL47</formula>
    </cfRule>
    <cfRule type="expression" dxfId="358" priority="432">
      <formula>GK47&gt;GL47</formula>
    </cfRule>
  </conditionalFormatting>
  <conditionalFormatting sqref="GL48">
    <cfRule type="expression" dxfId="357" priority="429">
      <formula>GK48&lt;GL48</formula>
    </cfRule>
    <cfRule type="expression" dxfId="356" priority="430">
      <formula>GK48&gt;GL48</formula>
    </cfRule>
  </conditionalFormatting>
  <conditionalFormatting sqref="GL49">
    <cfRule type="expression" dxfId="355" priority="425">
      <formula>GK49&lt;GL49</formula>
    </cfRule>
    <cfRule type="expression" dxfId="354" priority="426">
      <formula>GK49&gt;GL49</formula>
    </cfRule>
  </conditionalFormatting>
  <conditionalFormatting sqref="GL50:GL51">
    <cfRule type="expression" dxfId="353" priority="427">
      <formula>GK50&lt;GL50</formula>
    </cfRule>
    <cfRule type="expression" dxfId="352" priority="428">
      <formula>GK50&gt;GL50</formula>
    </cfRule>
  </conditionalFormatting>
  <conditionalFormatting sqref="GL52:GL58">
    <cfRule type="expression" dxfId="351" priority="423">
      <formula>GK52&lt;GL52</formula>
    </cfRule>
    <cfRule type="expression" dxfId="350" priority="424">
      <formula>GK52&gt;GL52</formula>
    </cfRule>
  </conditionalFormatting>
  <conditionalFormatting sqref="GL60:GL61">
    <cfRule type="expression" dxfId="349" priority="151">
      <formula>GK60&lt;GL60</formula>
    </cfRule>
    <cfRule type="expression" dxfId="348" priority="152">
      <formula>GK60&gt;GL60</formula>
    </cfRule>
  </conditionalFormatting>
  <conditionalFormatting sqref="GQ47">
    <cfRule type="expression" dxfId="347" priority="421">
      <formula>GP47&lt;GQ47</formula>
    </cfRule>
    <cfRule type="expression" dxfId="346" priority="422">
      <formula>GP47&gt;GQ47</formula>
    </cfRule>
  </conditionalFormatting>
  <conditionalFormatting sqref="GQ48">
    <cfRule type="expression" dxfId="345" priority="419">
      <formula>GP48&lt;GQ48</formula>
    </cfRule>
    <cfRule type="expression" dxfId="344" priority="420">
      <formula>GP48&gt;GQ48</formula>
    </cfRule>
  </conditionalFormatting>
  <conditionalFormatting sqref="GQ49">
    <cfRule type="expression" dxfId="343" priority="415">
      <formula>GP49&lt;GQ49</formula>
    </cfRule>
    <cfRule type="expression" dxfId="342" priority="416">
      <formula>GP49&gt;GQ49</formula>
    </cfRule>
  </conditionalFormatting>
  <conditionalFormatting sqref="GQ50:GQ51">
    <cfRule type="expression" dxfId="341" priority="417">
      <formula>GP50&lt;GQ50</formula>
    </cfRule>
    <cfRule type="expression" dxfId="340" priority="418">
      <formula>GP50&gt;GQ50</formula>
    </cfRule>
  </conditionalFormatting>
  <conditionalFormatting sqref="GQ52:GQ58">
    <cfRule type="expression" dxfId="339" priority="413">
      <formula>GP52&lt;GQ52</formula>
    </cfRule>
    <cfRule type="expression" dxfId="338" priority="414">
      <formula>GP52&gt;GQ52</formula>
    </cfRule>
  </conditionalFormatting>
  <conditionalFormatting sqref="GQ60:GQ61">
    <cfRule type="expression" dxfId="337" priority="149">
      <formula>GP60&lt;GQ60</formula>
    </cfRule>
    <cfRule type="expression" dxfId="336" priority="150">
      <formula>GP60&gt;GQ60</formula>
    </cfRule>
  </conditionalFormatting>
  <conditionalFormatting sqref="GV47">
    <cfRule type="expression" dxfId="335" priority="411">
      <formula>GU47&lt;GV47</formula>
    </cfRule>
    <cfRule type="expression" dxfId="334" priority="412">
      <formula>GU47&gt;GV47</formula>
    </cfRule>
  </conditionalFormatting>
  <conditionalFormatting sqref="GV48">
    <cfRule type="expression" dxfId="333" priority="409">
      <formula>GU48&lt;GV48</formula>
    </cfRule>
    <cfRule type="expression" dxfId="332" priority="410">
      <formula>GU48&gt;GV48</formula>
    </cfRule>
  </conditionalFormatting>
  <conditionalFormatting sqref="GV49">
    <cfRule type="expression" dxfId="331" priority="405">
      <formula>GU49&lt;GV49</formula>
    </cfRule>
    <cfRule type="expression" dxfId="330" priority="406">
      <formula>GU49&gt;GV49</formula>
    </cfRule>
  </conditionalFormatting>
  <conditionalFormatting sqref="GV50:GV51">
    <cfRule type="expression" dxfId="329" priority="407">
      <formula>GU50&lt;GV50</formula>
    </cfRule>
    <cfRule type="expression" dxfId="328" priority="408">
      <formula>GU50&gt;GV50</formula>
    </cfRule>
  </conditionalFormatting>
  <conditionalFormatting sqref="GV52:GV58">
    <cfRule type="expression" dxfId="327" priority="403">
      <formula>GU52&lt;GV52</formula>
    </cfRule>
    <cfRule type="expression" dxfId="326" priority="404">
      <formula>GU52&gt;GV52</formula>
    </cfRule>
  </conditionalFormatting>
  <conditionalFormatting sqref="GV60:GV61">
    <cfRule type="expression" dxfId="325" priority="147">
      <formula>GU60&lt;GV60</formula>
    </cfRule>
    <cfRule type="expression" dxfId="324" priority="148">
      <formula>GU60&gt;GV60</formula>
    </cfRule>
  </conditionalFormatting>
  <conditionalFormatting sqref="HA47">
    <cfRule type="expression" dxfId="323" priority="401">
      <formula>GZ47&lt;HA47</formula>
    </cfRule>
    <cfRule type="expression" dxfId="322" priority="402">
      <formula>GZ47&gt;HA47</formula>
    </cfRule>
  </conditionalFormatting>
  <conditionalFormatting sqref="HA48">
    <cfRule type="expression" dxfId="321" priority="399">
      <formula>GZ48&lt;HA48</formula>
    </cfRule>
    <cfRule type="expression" dxfId="320" priority="400">
      <formula>GZ48&gt;HA48</formula>
    </cfRule>
  </conditionalFormatting>
  <conditionalFormatting sqref="HA49">
    <cfRule type="expression" dxfId="319" priority="395">
      <formula>GZ49&lt;HA49</formula>
    </cfRule>
    <cfRule type="expression" dxfId="318" priority="396">
      <formula>GZ49&gt;HA49</formula>
    </cfRule>
  </conditionalFormatting>
  <conditionalFormatting sqref="HA50:HA51">
    <cfRule type="expression" dxfId="317" priority="397">
      <formula>GZ50&lt;HA50</formula>
    </cfRule>
    <cfRule type="expression" dxfId="316" priority="398">
      <formula>GZ50&gt;HA50</formula>
    </cfRule>
  </conditionalFormatting>
  <conditionalFormatting sqref="HA52:HA58">
    <cfRule type="expression" dxfId="315" priority="393">
      <formula>GZ52&lt;HA52</formula>
    </cfRule>
    <cfRule type="expression" dxfId="314" priority="394">
      <formula>GZ52&gt;HA52</formula>
    </cfRule>
  </conditionalFormatting>
  <conditionalFormatting sqref="HA60:HA61">
    <cfRule type="expression" dxfId="313" priority="145">
      <formula>GZ60&lt;HA60</formula>
    </cfRule>
    <cfRule type="expression" dxfId="312" priority="146">
      <formula>GZ60&gt;HA60</formula>
    </cfRule>
  </conditionalFormatting>
  <conditionalFormatting sqref="HF47">
    <cfRule type="expression" dxfId="311" priority="391">
      <formula>HE47&lt;HF47</formula>
    </cfRule>
    <cfRule type="expression" dxfId="310" priority="392">
      <formula>HE47&gt;HF47</formula>
    </cfRule>
  </conditionalFormatting>
  <conditionalFormatting sqref="HF48">
    <cfRule type="expression" dxfId="309" priority="389">
      <formula>HE48&lt;HF48</formula>
    </cfRule>
    <cfRule type="expression" dxfId="308" priority="390">
      <formula>HE48&gt;HF48</formula>
    </cfRule>
  </conditionalFormatting>
  <conditionalFormatting sqref="HF49">
    <cfRule type="expression" dxfId="307" priority="385">
      <formula>HE49&lt;HF49</formula>
    </cfRule>
    <cfRule type="expression" dxfId="306" priority="386">
      <formula>HE49&gt;HF49</formula>
    </cfRule>
  </conditionalFormatting>
  <conditionalFormatting sqref="HF50:HF51">
    <cfRule type="expression" dxfId="305" priority="387">
      <formula>HE50&lt;HF50</formula>
    </cfRule>
    <cfRule type="expression" dxfId="304" priority="388">
      <formula>HE50&gt;HF50</formula>
    </cfRule>
  </conditionalFormatting>
  <conditionalFormatting sqref="HF52:HF58">
    <cfRule type="expression" dxfId="303" priority="383">
      <formula>HE52&lt;HF52</formula>
    </cfRule>
    <cfRule type="expression" dxfId="302" priority="384">
      <formula>HE52&gt;HF52</formula>
    </cfRule>
  </conditionalFormatting>
  <conditionalFormatting sqref="HF60:HF61">
    <cfRule type="expression" dxfId="301" priority="143">
      <formula>HE60&lt;HF60</formula>
    </cfRule>
    <cfRule type="expression" dxfId="300" priority="144">
      <formula>HE60&gt;HF60</formula>
    </cfRule>
  </conditionalFormatting>
  <conditionalFormatting sqref="HZ47">
    <cfRule type="expression" dxfId="299" priority="381">
      <formula>HY47&lt;HZ47</formula>
    </cfRule>
    <cfRule type="expression" dxfId="298" priority="382">
      <formula>HY47&gt;HZ47</formula>
    </cfRule>
  </conditionalFormatting>
  <conditionalFormatting sqref="HZ48">
    <cfRule type="expression" dxfId="297" priority="379">
      <formula>HY48&lt;HZ48</formula>
    </cfRule>
    <cfRule type="expression" dxfId="296" priority="380">
      <formula>HY48&gt;HZ48</formula>
    </cfRule>
  </conditionalFormatting>
  <conditionalFormatting sqref="HZ49">
    <cfRule type="expression" dxfId="295" priority="375">
      <formula>HY49&lt;HZ49</formula>
    </cfRule>
    <cfRule type="expression" dxfId="294" priority="376">
      <formula>HY49&gt;HZ49</formula>
    </cfRule>
  </conditionalFormatting>
  <conditionalFormatting sqref="HZ50:HZ51">
    <cfRule type="expression" dxfId="293" priority="377">
      <formula>HY50&lt;HZ50</formula>
    </cfRule>
    <cfRule type="expression" dxfId="292" priority="378">
      <formula>HY50&gt;HZ50</formula>
    </cfRule>
  </conditionalFormatting>
  <conditionalFormatting sqref="HZ52:HZ58">
    <cfRule type="expression" dxfId="291" priority="373">
      <formula>HY52&lt;HZ52</formula>
    </cfRule>
    <cfRule type="expression" dxfId="290" priority="374">
      <formula>HY52&gt;HZ52</formula>
    </cfRule>
  </conditionalFormatting>
  <conditionalFormatting sqref="HZ60:HZ61">
    <cfRule type="expression" dxfId="289" priority="141">
      <formula>HY60&lt;HZ60</formula>
    </cfRule>
    <cfRule type="expression" dxfId="288" priority="142">
      <formula>HY60&gt;HZ60</formula>
    </cfRule>
  </conditionalFormatting>
  <conditionalFormatting sqref="HU47">
    <cfRule type="expression" dxfId="287" priority="83">
      <formula>HT47&lt;HU47</formula>
    </cfRule>
    <cfRule type="expression" dxfId="286" priority="84">
      <formula>HT47&gt;HU47</formula>
    </cfRule>
  </conditionalFormatting>
  <conditionalFormatting sqref="HU48">
    <cfRule type="expression" dxfId="285" priority="81">
      <formula>HT48&lt;HU48</formula>
    </cfRule>
    <cfRule type="expression" dxfId="284" priority="82">
      <formula>HT48&gt;HU48</formula>
    </cfRule>
  </conditionalFormatting>
  <conditionalFormatting sqref="HU49">
    <cfRule type="expression" dxfId="283" priority="77">
      <formula>HT49&lt;HU49</formula>
    </cfRule>
    <cfRule type="expression" dxfId="282" priority="78">
      <formula>HT49&gt;HU49</formula>
    </cfRule>
  </conditionalFormatting>
  <conditionalFormatting sqref="HU50:HU51">
    <cfRule type="expression" dxfId="281" priority="79">
      <formula>HT50&lt;HU50</formula>
    </cfRule>
    <cfRule type="expression" dxfId="280" priority="80">
      <formula>HT50&gt;HU50</formula>
    </cfRule>
  </conditionalFormatting>
  <conditionalFormatting sqref="HU52:HU58">
    <cfRule type="expression" dxfId="279" priority="75">
      <formula>HT52&lt;HU52</formula>
    </cfRule>
    <cfRule type="expression" dxfId="278" priority="76">
      <formula>HT52&gt;HU52</formula>
    </cfRule>
  </conditionalFormatting>
  <conditionalFormatting sqref="HU60:HU61">
    <cfRule type="expression" dxfId="277" priority="73">
      <formula>HT60&lt;HU60</formula>
    </cfRule>
    <cfRule type="expression" dxfId="276" priority="74">
      <formula>HT60&gt;HU60</formula>
    </cfRule>
  </conditionalFormatting>
  <conditionalFormatting sqref="IE47">
    <cfRule type="expression" dxfId="275" priority="371">
      <formula>ID47&lt;IE47</formula>
    </cfRule>
    <cfRule type="expression" dxfId="274" priority="372">
      <formula>ID47&gt;IE47</formula>
    </cfRule>
  </conditionalFormatting>
  <conditionalFormatting sqref="IE48">
    <cfRule type="expression" dxfId="273" priority="369">
      <formula>ID48&lt;IE48</formula>
    </cfRule>
    <cfRule type="expression" dxfId="272" priority="370">
      <formula>ID48&gt;IE48</formula>
    </cfRule>
  </conditionalFormatting>
  <conditionalFormatting sqref="IE49">
    <cfRule type="expression" dxfId="271" priority="365">
      <formula>ID49&lt;IE49</formula>
    </cfRule>
    <cfRule type="expression" dxfId="270" priority="366">
      <formula>ID49&gt;IE49</formula>
    </cfRule>
  </conditionalFormatting>
  <conditionalFormatting sqref="IE50:IE51">
    <cfRule type="expression" dxfId="269" priority="367">
      <formula>ID50&lt;IE50</formula>
    </cfRule>
    <cfRule type="expression" dxfId="268" priority="368">
      <formula>ID50&gt;IE50</formula>
    </cfRule>
  </conditionalFormatting>
  <conditionalFormatting sqref="IE52:IE58">
    <cfRule type="expression" dxfId="267" priority="363">
      <formula>ID52&lt;IE52</formula>
    </cfRule>
    <cfRule type="expression" dxfId="266" priority="364">
      <formula>ID52&gt;IE52</formula>
    </cfRule>
  </conditionalFormatting>
  <conditionalFormatting sqref="IE60:IE61">
    <cfRule type="expression" dxfId="265" priority="139">
      <formula>ID60&lt;IE60</formula>
    </cfRule>
    <cfRule type="expression" dxfId="264" priority="140">
      <formula>ID60&gt;IE60</formula>
    </cfRule>
  </conditionalFormatting>
  <conditionalFormatting sqref="IT47">
    <cfRule type="expression" dxfId="263" priority="361">
      <formula>IS47&lt;IT47</formula>
    </cfRule>
    <cfRule type="expression" dxfId="262" priority="362">
      <formula>IS47&gt;IT47</formula>
    </cfRule>
  </conditionalFormatting>
  <conditionalFormatting sqref="IT48">
    <cfRule type="expression" dxfId="261" priority="359">
      <formula>IS48&lt;IT48</formula>
    </cfRule>
    <cfRule type="expression" dxfId="260" priority="360">
      <formula>IS48&gt;IT48</formula>
    </cfRule>
  </conditionalFormatting>
  <conditionalFormatting sqref="IT49">
    <cfRule type="expression" dxfId="259" priority="355">
      <formula>IS49&lt;IT49</formula>
    </cfRule>
    <cfRule type="expression" dxfId="258" priority="356">
      <formula>IS49&gt;IT49</formula>
    </cfRule>
  </conditionalFormatting>
  <conditionalFormatting sqref="IT50:IT51">
    <cfRule type="expression" dxfId="257" priority="357">
      <formula>IS50&lt;IT50</formula>
    </cfRule>
    <cfRule type="expression" dxfId="256" priority="358">
      <formula>IS50&gt;IT50</formula>
    </cfRule>
  </conditionalFormatting>
  <conditionalFormatting sqref="IT52:IT58">
    <cfRule type="expression" dxfId="255" priority="353">
      <formula>IS52&lt;IT52</formula>
    </cfRule>
    <cfRule type="expression" dxfId="254" priority="354">
      <formula>IS52&gt;IT52</formula>
    </cfRule>
  </conditionalFormatting>
  <conditionalFormatting sqref="IT60:IT61">
    <cfRule type="expression" dxfId="253" priority="137">
      <formula>IS60&lt;IT60</formula>
    </cfRule>
    <cfRule type="expression" dxfId="252" priority="138">
      <formula>IS60&gt;IT60</formula>
    </cfRule>
  </conditionalFormatting>
  <conditionalFormatting sqref="IY47">
    <cfRule type="expression" dxfId="251" priority="351">
      <formula>IX47&lt;IY47</formula>
    </cfRule>
    <cfRule type="expression" dxfId="250" priority="352">
      <formula>IX47&gt;IY47</formula>
    </cfRule>
  </conditionalFormatting>
  <conditionalFormatting sqref="IY48">
    <cfRule type="expression" dxfId="249" priority="349">
      <formula>IX48&lt;IY48</formula>
    </cfRule>
    <cfRule type="expression" dxfId="248" priority="350">
      <formula>IX48&gt;IY48</formula>
    </cfRule>
  </conditionalFormatting>
  <conditionalFormatting sqref="IY49">
    <cfRule type="expression" dxfId="247" priority="345">
      <formula>IX49&lt;IY49</formula>
    </cfRule>
    <cfRule type="expression" dxfId="246" priority="346">
      <formula>IX49&gt;IY49</formula>
    </cfRule>
  </conditionalFormatting>
  <conditionalFormatting sqref="IY50:IY51">
    <cfRule type="expression" dxfId="245" priority="347">
      <formula>IX50&lt;IY50</formula>
    </cfRule>
    <cfRule type="expression" dxfId="244" priority="348">
      <formula>IX50&gt;IY50</formula>
    </cfRule>
  </conditionalFormatting>
  <conditionalFormatting sqref="IY52:IY58">
    <cfRule type="expression" dxfId="243" priority="343">
      <formula>IX52&lt;IY52</formula>
    </cfRule>
    <cfRule type="expression" dxfId="242" priority="344">
      <formula>IX52&gt;IY52</formula>
    </cfRule>
  </conditionalFormatting>
  <conditionalFormatting sqref="IY60:IY61">
    <cfRule type="expression" dxfId="241" priority="135">
      <formula>IX60&lt;IY60</formula>
    </cfRule>
    <cfRule type="expression" dxfId="240" priority="136">
      <formula>IX60&gt;IY60</formula>
    </cfRule>
  </conditionalFormatting>
  <conditionalFormatting sqref="JD47">
    <cfRule type="expression" dxfId="239" priority="341">
      <formula>JC47&lt;JD47</formula>
    </cfRule>
    <cfRule type="expression" dxfId="238" priority="342">
      <formula>JC47&gt;JD47</formula>
    </cfRule>
  </conditionalFormatting>
  <conditionalFormatting sqref="JD48">
    <cfRule type="expression" dxfId="237" priority="339">
      <formula>JC48&lt;JD48</formula>
    </cfRule>
    <cfRule type="expression" dxfId="236" priority="340">
      <formula>JC48&gt;JD48</formula>
    </cfRule>
  </conditionalFormatting>
  <conditionalFormatting sqref="JD49">
    <cfRule type="expression" dxfId="235" priority="335">
      <formula>JC49&lt;JD49</formula>
    </cfRule>
    <cfRule type="expression" dxfId="234" priority="336">
      <formula>JC49&gt;JD49</formula>
    </cfRule>
  </conditionalFormatting>
  <conditionalFormatting sqref="JD50:JD51">
    <cfRule type="expression" dxfId="233" priority="337">
      <formula>JC50&lt;JD50</formula>
    </cfRule>
    <cfRule type="expression" dxfId="232" priority="338">
      <formula>JC50&gt;JD50</formula>
    </cfRule>
  </conditionalFormatting>
  <conditionalFormatting sqref="JD52:JD58">
    <cfRule type="expression" dxfId="231" priority="333">
      <formula>JC52&lt;JD52</formula>
    </cfRule>
    <cfRule type="expression" dxfId="230" priority="334">
      <formula>JC52&gt;JD52</formula>
    </cfRule>
  </conditionalFormatting>
  <conditionalFormatting sqref="JD60:JD61">
    <cfRule type="expression" dxfId="229" priority="133">
      <formula>JC60&lt;JD60</formula>
    </cfRule>
    <cfRule type="expression" dxfId="228" priority="134">
      <formula>JC60&gt;JD60</formula>
    </cfRule>
  </conditionalFormatting>
  <conditionalFormatting sqref="JI47">
    <cfRule type="expression" dxfId="227" priority="95">
      <formula>JH47&lt;JI47</formula>
    </cfRule>
    <cfRule type="expression" dxfId="226" priority="96">
      <formula>JH47&gt;JI47</formula>
    </cfRule>
  </conditionalFormatting>
  <conditionalFormatting sqref="JI48">
    <cfRule type="expression" dxfId="225" priority="93">
      <formula>JH48&lt;JI48</formula>
    </cfRule>
    <cfRule type="expression" dxfId="224" priority="94">
      <formula>JH48&gt;JI48</formula>
    </cfRule>
  </conditionalFormatting>
  <conditionalFormatting sqref="JI49">
    <cfRule type="expression" dxfId="223" priority="89">
      <formula>JH49&lt;JI49</formula>
    </cfRule>
    <cfRule type="expression" dxfId="222" priority="90">
      <formula>JH49&gt;JI49</formula>
    </cfRule>
  </conditionalFormatting>
  <conditionalFormatting sqref="JI50:JI51">
    <cfRule type="expression" dxfId="221" priority="91">
      <formula>JH50&lt;JI50</formula>
    </cfRule>
    <cfRule type="expression" dxfId="220" priority="92">
      <formula>JH50&gt;JI50</formula>
    </cfRule>
  </conditionalFormatting>
  <conditionalFormatting sqref="JI52:JI58">
    <cfRule type="expression" dxfId="219" priority="87">
      <formula>JH52&lt;JI52</formula>
    </cfRule>
    <cfRule type="expression" dxfId="218" priority="88">
      <formula>JH52&gt;JI52</formula>
    </cfRule>
  </conditionalFormatting>
  <conditionalFormatting sqref="JI60:JI61">
    <cfRule type="expression" dxfId="217" priority="85">
      <formula>JH60&lt;JI60</formula>
    </cfRule>
    <cfRule type="expression" dxfId="216" priority="86">
      <formula>JH60&gt;JI60</formula>
    </cfRule>
  </conditionalFormatting>
  <conditionalFormatting sqref="JN47">
    <cfRule type="expression" dxfId="215" priority="331">
      <formula>JM47&lt;JN47</formula>
    </cfRule>
    <cfRule type="expression" dxfId="214" priority="332">
      <formula>JM47&gt;JN47</formula>
    </cfRule>
  </conditionalFormatting>
  <conditionalFormatting sqref="JN48">
    <cfRule type="expression" dxfId="213" priority="329">
      <formula>JM48&lt;JN48</formula>
    </cfRule>
    <cfRule type="expression" dxfId="212" priority="330">
      <formula>JM48&gt;JN48</formula>
    </cfRule>
  </conditionalFormatting>
  <conditionalFormatting sqref="JN49">
    <cfRule type="expression" dxfId="211" priority="325">
      <formula>JM49&lt;JN49</formula>
    </cfRule>
    <cfRule type="expression" dxfId="210" priority="326">
      <formula>JM49&gt;JN49</formula>
    </cfRule>
  </conditionalFormatting>
  <conditionalFormatting sqref="JN50:JN51">
    <cfRule type="expression" dxfId="209" priority="327">
      <formula>JM50&lt;JN50</formula>
    </cfRule>
    <cfRule type="expression" dxfId="208" priority="328">
      <formula>JM50&gt;JN50</formula>
    </cfRule>
  </conditionalFormatting>
  <conditionalFormatting sqref="JN52:JN58">
    <cfRule type="expression" dxfId="207" priority="323">
      <formula>JM52&lt;JN52</formula>
    </cfRule>
    <cfRule type="expression" dxfId="206" priority="324">
      <formula>JM52&gt;JN52</formula>
    </cfRule>
  </conditionalFormatting>
  <conditionalFormatting sqref="JN60:JN61">
    <cfRule type="expression" dxfId="205" priority="131">
      <formula>JM60&lt;JN60</formula>
    </cfRule>
    <cfRule type="expression" dxfId="204" priority="132">
      <formula>JM60&gt;JN60</formula>
    </cfRule>
  </conditionalFormatting>
  <conditionalFormatting sqref="JS47">
    <cfRule type="expression" dxfId="203" priority="321">
      <formula>JR47&lt;JS47</formula>
    </cfRule>
    <cfRule type="expression" dxfId="202" priority="322">
      <formula>JR47&gt;JS47</formula>
    </cfRule>
  </conditionalFormatting>
  <conditionalFormatting sqref="JS48">
    <cfRule type="expression" dxfId="201" priority="319">
      <formula>JR48&lt;JS48</formula>
    </cfRule>
    <cfRule type="expression" dxfId="200" priority="320">
      <formula>JR48&gt;JS48</formula>
    </cfRule>
  </conditionalFormatting>
  <conditionalFormatting sqref="JS49">
    <cfRule type="expression" dxfId="199" priority="315">
      <formula>JR49&lt;JS49</formula>
    </cfRule>
    <cfRule type="expression" dxfId="198" priority="316">
      <formula>JR49&gt;JS49</formula>
    </cfRule>
  </conditionalFormatting>
  <conditionalFormatting sqref="JS50:JS51">
    <cfRule type="expression" dxfId="197" priority="317">
      <formula>JR50&lt;JS50</formula>
    </cfRule>
    <cfRule type="expression" dxfId="196" priority="318">
      <formula>JR50&gt;JS50</formula>
    </cfRule>
  </conditionalFormatting>
  <conditionalFormatting sqref="JS52:JS58">
    <cfRule type="expression" dxfId="195" priority="313">
      <formula>JR52&lt;JS52</formula>
    </cfRule>
    <cfRule type="expression" dxfId="194" priority="314">
      <formula>JR52&gt;JS52</formula>
    </cfRule>
  </conditionalFormatting>
  <conditionalFormatting sqref="JS60:JS61">
    <cfRule type="expression" dxfId="193" priority="129">
      <formula>JR60&lt;JS60</formula>
    </cfRule>
    <cfRule type="expression" dxfId="192" priority="130">
      <formula>JR60&gt;JS60</formula>
    </cfRule>
  </conditionalFormatting>
  <conditionalFormatting sqref="JX47">
    <cfRule type="expression" dxfId="191" priority="311">
      <formula>JW47&lt;JX47</formula>
    </cfRule>
    <cfRule type="expression" dxfId="190" priority="312">
      <formula>JW47&gt;JX47</formula>
    </cfRule>
  </conditionalFormatting>
  <conditionalFormatting sqref="JX48">
    <cfRule type="expression" dxfId="189" priority="309">
      <formula>JW48&lt;JX48</formula>
    </cfRule>
    <cfRule type="expression" dxfId="188" priority="310">
      <formula>JW48&gt;JX48</formula>
    </cfRule>
  </conditionalFormatting>
  <conditionalFormatting sqref="JX49">
    <cfRule type="expression" dxfId="187" priority="305">
      <formula>JW49&lt;JX49</formula>
    </cfRule>
    <cfRule type="expression" dxfId="186" priority="306">
      <formula>JW49&gt;JX49</formula>
    </cfRule>
  </conditionalFormatting>
  <conditionalFormatting sqref="JX50:JX51">
    <cfRule type="expression" dxfId="185" priority="307">
      <formula>JW50&lt;JX50</formula>
    </cfRule>
    <cfRule type="expression" dxfId="184" priority="308">
      <formula>JW50&gt;JX50</formula>
    </cfRule>
  </conditionalFormatting>
  <conditionalFormatting sqref="JX52:JX58">
    <cfRule type="expression" dxfId="183" priority="303">
      <formula>JW52&lt;JX52</formula>
    </cfRule>
    <cfRule type="expression" dxfId="182" priority="304">
      <formula>JW52&gt;JX52</formula>
    </cfRule>
  </conditionalFormatting>
  <conditionalFormatting sqref="JX60:JX61">
    <cfRule type="expression" dxfId="181" priority="127">
      <formula>JW60&lt;JX60</formula>
    </cfRule>
    <cfRule type="expression" dxfId="180" priority="128">
      <formula>JW60&gt;JX60</formula>
    </cfRule>
  </conditionalFormatting>
  <conditionalFormatting sqref="CP47">
    <cfRule type="expression" dxfId="179" priority="301">
      <formula>CO47&lt;CP47</formula>
    </cfRule>
    <cfRule type="expression" dxfId="178" priority="302">
      <formula>CO47&gt;CP47</formula>
    </cfRule>
  </conditionalFormatting>
  <conditionalFormatting sqref="CP48">
    <cfRule type="expression" dxfId="177" priority="299">
      <formula>CO48&lt;CP48</formula>
    </cfRule>
    <cfRule type="expression" dxfId="176" priority="300">
      <formula>CO48&gt;CP48</formula>
    </cfRule>
  </conditionalFormatting>
  <conditionalFormatting sqref="CP49">
    <cfRule type="expression" dxfId="175" priority="295">
      <formula>CO49&lt;CP49</formula>
    </cfRule>
    <cfRule type="expression" dxfId="174" priority="296">
      <formula>CO49&gt;CP49</formula>
    </cfRule>
  </conditionalFormatting>
  <conditionalFormatting sqref="CP50:CP51">
    <cfRule type="expression" dxfId="173" priority="297">
      <formula>CO50&lt;CP50</formula>
    </cfRule>
    <cfRule type="expression" dxfId="172" priority="298">
      <formula>CO50&gt;CP50</formula>
    </cfRule>
  </conditionalFormatting>
  <conditionalFormatting sqref="CP52:CP58">
    <cfRule type="expression" dxfId="171" priority="293">
      <formula>CO52&lt;CP52</formula>
    </cfRule>
    <cfRule type="expression" dxfId="170" priority="294">
      <formula>CO52&gt;CP52</formula>
    </cfRule>
  </conditionalFormatting>
  <conditionalFormatting sqref="CP60:CP61">
    <cfRule type="expression" dxfId="169" priority="125">
      <formula>CO60&lt;CP60</formula>
    </cfRule>
    <cfRule type="expression" dxfId="168" priority="126">
      <formula>CO60&gt;CP60</formula>
    </cfRule>
  </conditionalFormatting>
  <conditionalFormatting sqref="CU47">
    <cfRule type="expression" dxfId="167" priority="291">
      <formula>CT47&lt;CU47</formula>
    </cfRule>
    <cfRule type="expression" dxfId="166" priority="292">
      <formula>CT47&gt;CU47</formula>
    </cfRule>
  </conditionalFormatting>
  <conditionalFormatting sqref="CU48">
    <cfRule type="expression" dxfId="165" priority="289">
      <formula>CT48&lt;CU48</formula>
    </cfRule>
    <cfRule type="expression" dxfId="164" priority="290">
      <formula>CT48&gt;CU48</formula>
    </cfRule>
  </conditionalFormatting>
  <conditionalFormatting sqref="CU49">
    <cfRule type="expression" dxfId="163" priority="285">
      <formula>CT49&lt;CU49</formula>
    </cfRule>
    <cfRule type="expression" dxfId="162" priority="286">
      <formula>CT49&gt;CU49</formula>
    </cfRule>
  </conditionalFormatting>
  <conditionalFormatting sqref="CU50:CU51">
    <cfRule type="expression" dxfId="161" priority="287">
      <formula>CT50&lt;CU50</formula>
    </cfRule>
    <cfRule type="expression" dxfId="160" priority="288">
      <formula>CT50&gt;CU50</formula>
    </cfRule>
  </conditionalFormatting>
  <conditionalFormatting sqref="CU52:CU58">
    <cfRule type="expression" dxfId="159" priority="283">
      <formula>CT52&lt;CU52</formula>
    </cfRule>
    <cfRule type="expression" dxfId="158" priority="284">
      <formula>CT52&gt;CU52</formula>
    </cfRule>
  </conditionalFormatting>
  <conditionalFormatting sqref="CU60:CU61">
    <cfRule type="expression" dxfId="157" priority="123">
      <formula>CT60&lt;CU60</formula>
    </cfRule>
    <cfRule type="expression" dxfId="156" priority="124">
      <formula>CT60&gt;CU60</formula>
    </cfRule>
  </conditionalFormatting>
  <conditionalFormatting sqref="KC47">
    <cfRule type="expression" dxfId="155" priority="281">
      <formula>KB47&lt;KC47</formula>
    </cfRule>
    <cfRule type="expression" dxfId="154" priority="282">
      <formula>KB47&gt;KC47</formula>
    </cfRule>
  </conditionalFormatting>
  <conditionalFormatting sqref="KC48">
    <cfRule type="expression" dxfId="153" priority="279">
      <formula>KB48&lt;KC48</formula>
    </cfRule>
    <cfRule type="expression" dxfId="152" priority="280">
      <formula>KB48&gt;KC48</formula>
    </cfRule>
  </conditionalFormatting>
  <conditionalFormatting sqref="KC49">
    <cfRule type="expression" dxfId="151" priority="275">
      <formula>KB49&lt;KC49</formula>
    </cfRule>
    <cfRule type="expression" dxfId="150" priority="276">
      <formula>KB49&gt;KC49</formula>
    </cfRule>
  </conditionalFormatting>
  <conditionalFormatting sqref="KC50:KC51">
    <cfRule type="expression" dxfId="149" priority="277">
      <formula>KB50&lt;KC50</formula>
    </cfRule>
    <cfRule type="expression" dxfId="148" priority="278">
      <formula>KB50&gt;KC50</formula>
    </cfRule>
  </conditionalFormatting>
  <conditionalFormatting sqref="KC52:KC58">
    <cfRule type="expression" dxfId="147" priority="273">
      <formula>KB52&lt;KC52</formula>
    </cfRule>
    <cfRule type="expression" dxfId="146" priority="274">
      <formula>KB52&gt;KC52</formula>
    </cfRule>
  </conditionalFormatting>
  <conditionalFormatting sqref="KC60:KC61">
    <cfRule type="expression" dxfId="145" priority="121">
      <formula>KB60&lt;KC60</formula>
    </cfRule>
    <cfRule type="expression" dxfId="144" priority="122">
      <formula>KB60&gt;KC60</formula>
    </cfRule>
  </conditionalFormatting>
  <conditionalFormatting sqref="KH47">
    <cfRule type="expression" dxfId="143" priority="271">
      <formula>KG47&lt;KH47</formula>
    </cfRule>
    <cfRule type="expression" dxfId="142" priority="272">
      <formula>KG47&gt;KH47</formula>
    </cfRule>
  </conditionalFormatting>
  <conditionalFormatting sqref="KH48">
    <cfRule type="expression" dxfId="141" priority="269">
      <formula>KG48&lt;KH48</formula>
    </cfRule>
    <cfRule type="expression" dxfId="140" priority="270">
      <formula>KG48&gt;KH48</formula>
    </cfRule>
  </conditionalFormatting>
  <conditionalFormatting sqref="KH49">
    <cfRule type="expression" dxfId="139" priority="265">
      <formula>KG49&lt;KH49</formula>
    </cfRule>
    <cfRule type="expression" dxfId="138" priority="266">
      <formula>KG49&gt;KH49</formula>
    </cfRule>
  </conditionalFormatting>
  <conditionalFormatting sqref="KH50:KH51">
    <cfRule type="expression" dxfId="137" priority="267">
      <formula>KG50&lt;KH50</formula>
    </cfRule>
    <cfRule type="expression" dxfId="136" priority="268">
      <formula>KG50&gt;KH50</formula>
    </cfRule>
  </conditionalFormatting>
  <conditionalFormatting sqref="KH52:KH58">
    <cfRule type="expression" dxfId="135" priority="263">
      <formula>KG52&lt;KH52</formula>
    </cfRule>
    <cfRule type="expression" dxfId="134" priority="264">
      <formula>KG52&gt;KH52</formula>
    </cfRule>
  </conditionalFormatting>
  <conditionalFormatting sqref="KH60:KH61">
    <cfRule type="expression" dxfId="133" priority="119">
      <formula>KG60&lt;KH60</formula>
    </cfRule>
    <cfRule type="expression" dxfId="132" priority="120">
      <formula>KG60&gt;KH60</formula>
    </cfRule>
  </conditionalFormatting>
  <conditionalFormatting sqref="DE47">
    <cfRule type="expression" dxfId="131" priority="261">
      <formula>DD47&lt;DE47</formula>
    </cfRule>
    <cfRule type="expression" dxfId="130" priority="262">
      <formula>DD47&gt;DE47</formula>
    </cfRule>
  </conditionalFormatting>
  <conditionalFormatting sqref="DE48">
    <cfRule type="expression" dxfId="129" priority="259">
      <formula>DD48&lt;DE48</formula>
    </cfRule>
    <cfRule type="expression" dxfId="128" priority="260">
      <formula>DD48&gt;DE48</formula>
    </cfRule>
  </conditionalFormatting>
  <conditionalFormatting sqref="DE49">
    <cfRule type="expression" dxfId="127" priority="255">
      <formula>DD49&lt;DE49</formula>
    </cfRule>
    <cfRule type="expression" dxfId="126" priority="256">
      <formula>DD49&gt;DE49</formula>
    </cfRule>
  </conditionalFormatting>
  <conditionalFormatting sqref="DE50:DE51">
    <cfRule type="expression" dxfId="125" priority="257">
      <formula>DD50&lt;DE50</formula>
    </cfRule>
    <cfRule type="expression" dxfId="124" priority="258">
      <formula>DD50&gt;DE50</formula>
    </cfRule>
  </conditionalFormatting>
  <conditionalFormatting sqref="DE52:DE58">
    <cfRule type="expression" dxfId="123" priority="253">
      <formula>DD52&lt;DE52</formula>
    </cfRule>
    <cfRule type="expression" dxfId="122" priority="254">
      <formula>DD52&gt;DE52</formula>
    </cfRule>
  </conditionalFormatting>
  <conditionalFormatting sqref="DE60:DE61">
    <cfRule type="expression" dxfId="121" priority="117">
      <formula>DD60&lt;DE60</formula>
    </cfRule>
    <cfRule type="expression" dxfId="120" priority="118">
      <formula>DD60&gt;DE60</formula>
    </cfRule>
  </conditionalFormatting>
  <conditionalFormatting sqref="DJ47">
    <cfRule type="expression" dxfId="119" priority="251">
      <formula>DI47&lt;DJ47</formula>
    </cfRule>
    <cfRule type="expression" dxfId="118" priority="252">
      <formula>DI47&gt;DJ47</formula>
    </cfRule>
  </conditionalFormatting>
  <conditionalFormatting sqref="DJ48">
    <cfRule type="expression" dxfId="117" priority="249">
      <formula>DI48&lt;DJ48</formula>
    </cfRule>
    <cfRule type="expression" dxfId="116" priority="250">
      <formula>DI48&gt;DJ48</formula>
    </cfRule>
  </conditionalFormatting>
  <conditionalFormatting sqref="DJ49">
    <cfRule type="expression" dxfId="115" priority="245">
      <formula>DI49&lt;DJ49</formula>
    </cfRule>
    <cfRule type="expression" dxfId="114" priority="246">
      <formula>DI49&gt;DJ49</formula>
    </cfRule>
  </conditionalFormatting>
  <conditionalFormatting sqref="DJ50:DJ51">
    <cfRule type="expression" dxfId="113" priority="247">
      <formula>DI50&lt;DJ50</formula>
    </cfRule>
    <cfRule type="expression" dxfId="112" priority="248">
      <formula>DI50&gt;DJ50</formula>
    </cfRule>
  </conditionalFormatting>
  <conditionalFormatting sqref="DJ52:DJ58">
    <cfRule type="expression" dxfId="111" priority="243">
      <formula>DI52&lt;DJ52</formula>
    </cfRule>
    <cfRule type="expression" dxfId="110" priority="244">
      <formula>DI52&gt;DJ52</formula>
    </cfRule>
  </conditionalFormatting>
  <conditionalFormatting sqref="DJ60:DJ61">
    <cfRule type="expression" dxfId="109" priority="115">
      <formula>DI60&lt;DJ60</formula>
    </cfRule>
    <cfRule type="expression" dxfId="108" priority="116">
      <formula>DI60&gt;DJ60</formula>
    </cfRule>
  </conditionalFormatting>
  <conditionalFormatting sqref="KM47">
    <cfRule type="expression" dxfId="107" priority="241">
      <formula>KL47&lt;KM47</formula>
    </cfRule>
    <cfRule type="expression" dxfId="106" priority="242">
      <formula>KL47&gt;KM47</formula>
    </cfRule>
  </conditionalFormatting>
  <conditionalFormatting sqref="KM48">
    <cfRule type="expression" dxfId="105" priority="239">
      <formula>KL48&lt;KM48</formula>
    </cfRule>
    <cfRule type="expression" dxfId="104" priority="240">
      <formula>KL48&gt;KM48</formula>
    </cfRule>
  </conditionalFormatting>
  <conditionalFormatting sqref="KM49">
    <cfRule type="expression" dxfId="103" priority="235">
      <formula>KL49&lt;KM49</formula>
    </cfRule>
    <cfRule type="expression" dxfId="102" priority="236">
      <formula>KL49&gt;KM49</formula>
    </cfRule>
  </conditionalFormatting>
  <conditionalFormatting sqref="KM50:KM51">
    <cfRule type="expression" dxfId="101" priority="237">
      <formula>KL50&lt;KM50</formula>
    </cfRule>
    <cfRule type="expression" dxfId="100" priority="238">
      <formula>KL50&gt;KM50</formula>
    </cfRule>
  </conditionalFormatting>
  <conditionalFormatting sqref="KM52:KM58">
    <cfRule type="expression" dxfId="99" priority="233">
      <formula>KL52&lt;KM52</formula>
    </cfRule>
    <cfRule type="expression" dxfId="98" priority="234">
      <formula>KL52&gt;KM52</formula>
    </cfRule>
  </conditionalFormatting>
  <conditionalFormatting sqref="KM60:KM61">
    <cfRule type="expression" dxfId="97" priority="113">
      <formula>KL60&lt;KM60</formula>
    </cfRule>
    <cfRule type="expression" dxfId="96" priority="114">
      <formula>KL60&gt;KM60</formula>
    </cfRule>
  </conditionalFormatting>
  <conditionalFormatting sqref="KR47">
    <cfRule type="expression" dxfId="95" priority="231">
      <formula>KQ47&lt;KR47</formula>
    </cfRule>
    <cfRule type="expression" dxfId="94" priority="232">
      <formula>KQ47&gt;KR47</formula>
    </cfRule>
  </conditionalFormatting>
  <conditionalFormatting sqref="KR48">
    <cfRule type="expression" dxfId="93" priority="229">
      <formula>KQ48&lt;KR48</formula>
    </cfRule>
    <cfRule type="expression" dxfId="92" priority="230">
      <formula>KQ48&gt;KR48</formula>
    </cfRule>
  </conditionalFormatting>
  <conditionalFormatting sqref="KR49">
    <cfRule type="expression" dxfId="91" priority="225">
      <formula>KQ49&lt;KR49</formula>
    </cfRule>
    <cfRule type="expression" dxfId="90" priority="226">
      <formula>KQ49&gt;KR49</formula>
    </cfRule>
  </conditionalFormatting>
  <conditionalFormatting sqref="KR50:KR51">
    <cfRule type="expression" dxfId="89" priority="227">
      <formula>KQ50&lt;KR50</formula>
    </cfRule>
    <cfRule type="expression" dxfId="88" priority="228">
      <formula>KQ50&gt;KR50</formula>
    </cfRule>
  </conditionalFormatting>
  <conditionalFormatting sqref="KR52:KR58">
    <cfRule type="expression" dxfId="87" priority="223">
      <formula>KQ52&lt;KR52</formula>
    </cfRule>
    <cfRule type="expression" dxfId="86" priority="224">
      <formula>KQ52&gt;KR52</formula>
    </cfRule>
  </conditionalFormatting>
  <conditionalFormatting sqref="KR60:KR61">
    <cfRule type="expression" dxfId="85" priority="111">
      <formula>KQ60&lt;KR60</formula>
    </cfRule>
    <cfRule type="expression" dxfId="84" priority="112">
      <formula>KQ60&gt;KR60</formula>
    </cfRule>
  </conditionalFormatting>
  <conditionalFormatting sqref="KW47">
    <cfRule type="expression" dxfId="83" priority="221">
      <formula>KV47&lt;KW47</formula>
    </cfRule>
    <cfRule type="expression" dxfId="82" priority="222">
      <formula>KV47&gt;KW47</formula>
    </cfRule>
  </conditionalFormatting>
  <conditionalFormatting sqref="KW48">
    <cfRule type="expression" dxfId="81" priority="219">
      <formula>KV48&lt;KW48</formula>
    </cfRule>
    <cfRule type="expression" dxfId="80" priority="220">
      <formula>KV48&gt;KW48</formula>
    </cfRule>
  </conditionalFormatting>
  <conditionalFormatting sqref="KW49">
    <cfRule type="expression" dxfId="79" priority="215">
      <formula>KV49&lt;KW49</formula>
    </cfRule>
    <cfRule type="expression" dxfId="78" priority="216">
      <formula>KV49&gt;KW49</formula>
    </cfRule>
  </conditionalFormatting>
  <conditionalFormatting sqref="KW50:KW51">
    <cfRule type="expression" dxfId="77" priority="217">
      <formula>KV50&lt;KW50</formula>
    </cfRule>
    <cfRule type="expression" dxfId="76" priority="218">
      <formula>KV50&gt;KW50</formula>
    </cfRule>
  </conditionalFormatting>
  <conditionalFormatting sqref="KW52:KW58">
    <cfRule type="expression" dxfId="75" priority="213">
      <formula>KV52&lt;KW52</formula>
    </cfRule>
    <cfRule type="expression" dxfId="74" priority="214">
      <formula>KV52&gt;KW52</formula>
    </cfRule>
  </conditionalFormatting>
  <conditionalFormatting sqref="KW60:KW61">
    <cfRule type="expression" dxfId="73" priority="109">
      <formula>KV60&lt;KW60</formula>
    </cfRule>
    <cfRule type="expression" dxfId="72" priority="110">
      <formula>KV60&gt;KW60</formula>
    </cfRule>
  </conditionalFormatting>
  <conditionalFormatting sqref="HK47">
    <cfRule type="expression" dxfId="71" priority="71">
      <formula>HJ47&lt;HK47</formula>
    </cfRule>
    <cfRule type="expression" dxfId="70" priority="72">
      <formula>HJ47&gt;HK47</formula>
    </cfRule>
  </conditionalFormatting>
  <conditionalFormatting sqref="HK48">
    <cfRule type="expression" dxfId="69" priority="69">
      <formula>HJ48&lt;HK48</formula>
    </cfRule>
    <cfRule type="expression" dxfId="68" priority="70">
      <formula>HJ48&gt;HK48</formula>
    </cfRule>
  </conditionalFormatting>
  <conditionalFormatting sqref="HK49">
    <cfRule type="expression" dxfId="67" priority="65">
      <formula>HJ49&lt;HK49</formula>
    </cfRule>
    <cfRule type="expression" dxfId="66" priority="66">
      <formula>HJ49&gt;HK49</formula>
    </cfRule>
  </conditionalFormatting>
  <conditionalFormatting sqref="HK50:HK51">
    <cfRule type="expression" dxfId="65" priority="67">
      <formula>HJ50&lt;HK50</formula>
    </cfRule>
    <cfRule type="expression" dxfId="64" priority="68">
      <formula>HJ50&gt;HK50</formula>
    </cfRule>
  </conditionalFormatting>
  <conditionalFormatting sqref="HK52:HK58">
    <cfRule type="expression" dxfId="63" priority="63">
      <formula>HJ52&lt;HK52</formula>
    </cfRule>
    <cfRule type="expression" dxfId="62" priority="64">
      <formula>HJ52&gt;HK52</formula>
    </cfRule>
  </conditionalFormatting>
  <conditionalFormatting sqref="HK60:HK61">
    <cfRule type="expression" dxfId="61" priority="61">
      <formula>HJ60&lt;HK60</formula>
    </cfRule>
    <cfRule type="expression" dxfId="60" priority="62">
      <formula>HJ60&gt;HK60</formula>
    </cfRule>
  </conditionalFormatting>
  <conditionalFormatting sqref="IJ47">
    <cfRule type="expression" dxfId="59" priority="59">
      <formula>II47&lt;IJ47</formula>
    </cfRule>
    <cfRule type="expression" dxfId="58" priority="60">
      <formula>II47&gt;IJ47</formula>
    </cfRule>
  </conditionalFormatting>
  <conditionalFormatting sqref="IJ48">
    <cfRule type="expression" dxfId="57" priority="57">
      <formula>II48&lt;IJ48</formula>
    </cfRule>
    <cfRule type="expression" dxfId="56" priority="58">
      <formula>II48&gt;IJ48</formula>
    </cfRule>
  </conditionalFormatting>
  <conditionalFormatting sqref="IJ49">
    <cfRule type="expression" dxfId="55" priority="53">
      <formula>II49&lt;IJ49</formula>
    </cfRule>
    <cfRule type="expression" dxfId="54" priority="54">
      <formula>II49&gt;IJ49</formula>
    </cfRule>
  </conditionalFormatting>
  <conditionalFormatting sqref="IJ50:IJ51">
    <cfRule type="expression" dxfId="53" priority="55">
      <formula>II50&lt;IJ50</formula>
    </cfRule>
    <cfRule type="expression" dxfId="52" priority="56">
      <formula>II50&gt;IJ50</formula>
    </cfRule>
  </conditionalFormatting>
  <conditionalFormatting sqref="IJ52:IJ58">
    <cfRule type="expression" dxfId="51" priority="51">
      <formula>II52&lt;IJ52</formula>
    </cfRule>
    <cfRule type="expression" dxfId="50" priority="52">
      <formula>II52&gt;IJ52</formula>
    </cfRule>
  </conditionalFormatting>
  <conditionalFormatting sqref="IJ60:IJ61">
    <cfRule type="expression" dxfId="49" priority="49">
      <formula>II60&lt;IJ60</formula>
    </cfRule>
    <cfRule type="expression" dxfId="48" priority="50">
      <formula>II60&gt;IJ60</formula>
    </cfRule>
  </conditionalFormatting>
  <conditionalFormatting sqref="AW47">
    <cfRule type="expression" dxfId="47" priority="47">
      <formula>AV47&lt;AW47</formula>
    </cfRule>
    <cfRule type="expression" dxfId="46" priority="48">
      <formula>AV47&gt;AW47</formula>
    </cfRule>
  </conditionalFormatting>
  <conditionalFormatting sqref="AW48">
    <cfRule type="expression" dxfId="45" priority="45">
      <formula>AV48&lt;AW48</formula>
    </cfRule>
    <cfRule type="expression" dxfId="44" priority="46">
      <formula>AV48&gt;AW48</formula>
    </cfRule>
  </conditionalFormatting>
  <conditionalFormatting sqref="AW49">
    <cfRule type="expression" dxfId="43" priority="41">
      <formula>AV49&lt;AW49</formula>
    </cfRule>
    <cfRule type="expression" dxfId="42" priority="42">
      <formula>AV49&gt;AW49</formula>
    </cfRule>
  </conditionalFormatting>
  <conditionalFormatting sqref="AW50:AW51">
    <cfRule type="expression" dxfId="41" priority="43">
      <formula>AV50&lt;AW50</formula>
    </cfRule>
    <cfRule type="expression" dxfId="40" priority="44">
      <formula>AV50&gt;AW50</formula>
    </cfRule>
  </conditionalFormatting>
  <conditionalFormatting sqref="AW52:AW58">
    <cfRule type="expression" dxfId="39" priority="39">
      <formula>AV52&lt;AW52</formula>
    </cfRule>
    <cfRule type="expression" dxfId="38" priority="40">
      <formula>AV52&gt;AW52</formula>
    </cfRule>
  </conditionalFormatting>
  <conditionalFormatting sqref="AW60:AW61">
    <cfRule type="expression" dxfId="37" priority="37">
      <formula>AV60&lt;AW60</formula>
    </cfRule>
    <cfRule type="expression" dxfId="36" priority="38">
      <formula>AV60&gt;AW60</formula>
    </cfRule>
  </conditionalFormatting>
  <conditionalFormatting sqref="HP47">
    <cfRule type="expression" dxfId="35" priority="35">
      <formula>HO47&lt;HP47</formula>
    </cfRule>
    <cfRule type="expression" dxfId="34" priority="36">
      <formula>HO47&gt;HP47</formula>
    </cfRule>
  </conditionalFormatting>
  <conditionalFormatting sqref="HP48">
    <cfRule type="expression" dxfId="33" priority="33">
      <formula>HO48&lt;HP48</formula>
    </cfRule>
    <cfRule type="expression" dxfId="32" priority="34">
      <formula>HO48&gt;HP48</formula>
    </cfRule>
  </conditionalFormatting>
  <conditionalFormatting sqref="HP49">
    <cfRule type="expression" dxfId="31" priority="29">
      <formula>HO49&lt;HP49</formula>
    </cfRule>
    <cfRule type="expression" dxfId="30" priority="30">
      <formula>HO49&gt;HP49</formula>
    </cfRule>
  </conditionalFormatting>
  <conditionalFormatting sqref="HP50:HP51">
    <cfRule type="expression" dxfId="29" priority="31">
      <formula>HO50&lt;HP50</formula>
    </cfRule>
    <cfRule type="expression" dxfId="28" priority="32">
      <formula>HO50&gt;HP50</formula>
    </cfRule>
  </conditionalFormatting>
  <conditionalFormatting sqref="HP52:HP58">
    <cfRule type="expression" dxfId="27" priority="27">
      <formula>HO52&lt;HP52</formula>
    </cfRule>
    <cfRule type="expression" dxfId="26" priority="28">
      <formula>HO52&gt;HP52</formula>
    </cfRule>
  </conditionalFormatting>
  <conditionalFormatting sqref="HP60:HP61">
    <cfRule type="expression" dxfId="25" priority="25">
      <formula>HO60&lt;HP60</formula>
    </cfRule>
    <cfRule type="expression" dxfId="24" priority="26">
      <formula>HO60&gt;HP60</formula>
    </cfRule>
  </conditionalFormatting>
  <conditionalFormatting sqref="CZ47">
    <cfRule type="expression" dxfId="23" priority="23">
      <formula>CY47&lt;CZ47</formula>
    </cfRule>
    <cfRule type="expression" dxfId="22" priority="24">
      <formula>CY47&gt;CZ47</formula>
    </cfRule>
  </conditionalFormatting>
  <conditionalFormatting sqref="CZ48">
    <cfRule type="expression" dxfId="21" priority="21">
      <formula>CY48&lt;CZ48</formula>
    </cfRule>
    <cfRule type="expression" dxfId="20" priority="22">
      <formula>CY48&gt;CZ48</formula>
    </cfRule>
  </conditionalFormatting>
  <conditionalFormatting sqref="CZ49">
    <cfRule type="expression" dxfId="19" priority="17">
      <formula>CY49&lt;CZ49</formula>
    </cfRule>
    <cfRule type="expression" dxfId="18" priority="18">
      <formula>CY49&gt;CZ49</formula>
    </cfRule>
  </conditionalFormatting>
  <conditionalFormatting sqref="CZ50:CZ51">
    <cfRule type="expression" dxfId="17" priority="19">
      <formula>CY50&lt;CZ50</formula>
    </cfRule>
    <cfRule type="expression" dxfId="16" priority="20">
      <formula>CY50&gt;CZ50</formula>
    </cfRule>
  </conditionalFormatting>
  <conditionalFormatting sqref="CZ52:CZ58">
    <cfRule type="expression" dxfId="15" priority="15">
      <formula>CY52&lt;CZ52</formula>
    </cfRule>
    <cfRule type="expression" dxfId="14" priority="16">
      <formula>CY52&gt;CZ52</formula>
    </cfRule>
  </conditionalFormatting>
  <conditionalFormatting sqref="CZ60:CZ61">
    <cfRule type="expression" dxfId="13" priority="13">
      <formula>CY60&lt;CZ60</formula>
    </cfRule>
    <cfRule type="expression" dxfId="12" priority="14">
      <formula>CY60&gt;CZ60</formula>
    </cfRule>
  </conditionalFormatting>
  <conditionalFormatting sqref="IO47">
    <cfRule type="expression" dxfId="11" priority="11">
      <formula>IN47&lt;IO47</formula>
    </cfRule>
    <cfRule type="expression" dxfId="10" priority="12">
      <formula>IN47&gt;IO47</formula>
    </cfRule>
  </conditionalFormatting>
  <conditionalFormatting sqref="IO48">
    <cfRule type="expression" dxfId="9" priority="9">
      <formula>IN48&lt;IO48</formula>
    </cfRule>
    <cfRule type="expression" dxfId="8" priority="10">
      <formula>IN48&gt;IO48</formula>
    </cfRule>
  </conditionalFormatting>
  <conditionalFormatting sqref="IO49">
    <cfRule type="expression" dxfId="7" priority="5">
      <formula>IN49&lt;IO49</formula>
    </cfRule>
    <cfRule type="expression" dxfId="6" priority="6">
      <formula>IN49&gt;IO49</formula>
    </cfRule>
  </conditionalFormatting>
  <conditionalFormatting sqref="IO50:IO51">
    <cfRule type="expression" dxfId="5" priority="7">
      <formula>IN50&lt;IO50</formula>
    </cfRule>
    <cfRule type="expression" dxfId="4" priority="8">
      <formula>IN50&gt;IO50</formula>
    </cfRule>
  </conditionalFormatting>
  <conditionalFormatting sqref="IO52:IO58">
    <cfRule type="expression" dxfId="3" priority="3">
      <formula>IN52&lt;IO52</formula>
    </cfRule>
    <cfRule type="expression" dxfId="2" priority="4">
      <formula>IN52&gt;IO52</formula>
    </cfRule>
  </conditionalFormatting>
  <conditionalFormatting sqref="IO60:IO61">
    <cfRule type="expression" dxfId="1" priority="1">
      <formula>IN60&lt;IO60</formula>
    </cfRule>
    <cfRule type="expression" dxfId="0" priority="2">
      <formula>IN60&gt;IO60</formula>
    </cfRule>
  </conditionalFormatting>
  <pageMargins left="0.7" right="0.7" top="0.75" bottom="0.75" header="0.3" footer="0.3"/>
  <pageSetup scale="97" orientation="portrait" r:id="rId1"/>
  <colBreaks count="6" manualBreakCount="6">
    <brk id="5" max="1048575" man="1"/>
    <brk id="6" max="1048575" man="1"/>
    <brk id="16" max="1048575" man="1"/>
    <brk id="26" max="1048575" man="1"/>
    <brk id="76" max="60" man="1"/>
    <brk id="8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8F26-B026-47D3-92E1-C20836FAB43E}">
  <dimension ref="A1:D60"/>
  <sheetViews>
    <sheetView workbookViewId="0">
      <selection activeCell="B19" sqref="B19"/>
    </sheetView>
  </sheetViews>
  <sheetFormatPr defaultRowHeight="15" x14ac:dyDescent="0.25"/>
  <cols>
    <col min="1" max="1" width="37.7109375" bestFit="1" customWidth="1"/>
    <col min="2" max="2" width="42.42578125" bestFit="1" customWidth="1"/>
    <col min="3" max="3" width="16.42578125" bestFit="1" customWidth="1"/>
  </cols>
  <sheetData>
    <row r="1" spans="1:4" x14ac:dyDescent="0.25">
      <c r="A1" s="94" t="s">
        <v>170</v>
      </c>
      <c r="B1" s="94" t="s">
        <v>171</v>
      </c>
      <c r="C1" s="94" t="s">
        <v>172</v>
      </c>
      <c r="D1" s="94" t="s">
        <v>173</v>
      </c>
    </row>
    <row r="2" spans="1:4" x14ac:dyDescent="0.25">
      <c r="A2" s="95" t="s">
        <v>174</v>
      </c>
      <c r="B2" t="s">
        <v>40</v>
      </c>
      <c r="C2" t="s">
        <v>175</v>
      </c>
      <c r="D2" t="s">
        <v>108</v>
      </c>
    </row>
    <row r="3" spans="1:4" x14ac:dyDescent="0.25">
      <c r="A3" s="95" t="s">
        <v>176</v>
      </c>
      <c r="B3" t="s">
        <v>50</v>
      </c>
      <c r="C3" t="s">
        <v>175</v>
      </c>
      <c r="D3" t="s">
        <v>109</v>
      </c>
    </row>
    <row r="4" spans="1:4" x14ac:dyDescent="0.25">
      <c r="A4" s="95" t="s">
        <v>177</v>
      </c>
      <c r="B4" t="s">
        <v>50</v>
      </c>
      <c r="C4" t="s">
        <v>175</v>
      </c>
      <c r="D4" t="s">
        <v>109</v>
      </c>
    </row>
    <row r="5" spans="1:4" x14ac:dyDescent="0.25">
      <c r="A5" s="95" t="s">
        <v>178</v>
      </c>
      <c r="B5" t="s">
        <v>50</v>
      </c>
      <c r="C5" t="s">
        <v>175</v>
      </c>
      <c r="D5" t="s">
        <v>109</v>
      </c>
    </row>
    <row r="6" spans="1:4" x14ac:dyDescent="0.25">
      <c r="A6" s="95" t="s">
        <v>179</v>
      </c>
      <c r="B6" t="s">
        <v>180</v>
      </c>
      <c r="C6" t="s">
        <v>175</v>
      </c>
      <c r="D6" t="s">
        <v>112</v>
      </c>
    </row>
    <row r="7" spans="1:4" x14ac:dyDescent="0.25">
      <c r="A7" s="95" t="s">
        <v>181</v>
      </c>
      <c r="B7" t="s">
        <v>89</v>
      </c>
      <c r="C7" t="s">
        <v>175</v>
      </c>
      <c r="D7" t="s">
        <v>112</v>
      </c>
    </row>
    <row r="8" spans="1:4" x14ac:dyDescent="0.25">
      <c r="A8" s="95" t="s">
        <v>182</v>
      </c>
      <c r="B8" t="s">
        <v>42</v>
      </c>
      <c r="C8" t="s">
        <v>183</v>
      </c>
      <c r="D8" t="s">
        <v>108</v>
      </c>
    </row>
    <row r="9" spans="1:4" x14ac:dyDescent="0.25">
      <c r="A9" s="95" t="s">
        <v>184</v>
      </c>
      <c r="B9" t="s">
        <v>34</v>
      </c>
      <c r="C9" t="s">
        <v>175</v>
      </c>
      <c r="D9" t="s">
        <v>108</v>
      </c>
    </row>
    <row r="10" spans="1:4" x14ac:dyDescent="0.25">
      <c r="A10" s="95" t="s">
        <v>185</v>
      </c>
      <c r="B10" t="s">
        <v>64</v>
      </c>
      <c r="C10" t="s">
        <v>175</v>
      </c>
      <c r="D10" t="s">
        <v>110</v>
      </c>
    </row>
    <row r="11" spans="1:4" x14ac:dyDescent="0.25">
      <c r="A11" s="95" t="s">
        <v>186</v>
      </c>
      <c r="B11" t="s">
        <v>7</v>
      </c>
      <c r="C11" t="s">
        <v>175</v>
      </c>
      <c r="D11" t="s">
        <v>106</v>
      </c>
    </row>
    <row r="12" spans="1:4" x14ac:dyDescent="0.25">
      <c r="A12" s="95" t="s">
        <v>187</v>
      </c>
      <c r="B12" t="s">
        <v>20</v>
      </c>
      <c r="C12" t="s">
        <v>175</v>
      </c>
      <c r="D12" t="s">
        <v>108</v>
      </c>
    </row>
    <row r="13" spans="1:4" x14ac:dyDescent="0.25">
      <c r="A13" s="95" t="s">
        <v>188</v>
      </c>
      <c r="B13" t="s">
        <v>46</v>
      </c>
      <c r="C13" t="s">
        <v>175</v>
      </c>
      <c r="D13" t="s">
        <v>109</v>
      </c>
    </row>
    <row r="14" spans="1:4" x14ac:dyDescent="0.25">
      <c r="A14" s="96" t="s">
        <v>189</v>
      </c>
      <c r="B14" s="97" t="s">
        <v>103</v>
      </c>
      <c r="C14" s="97" t="s">
        <v>190</v>
      </c>
      <c r="D14" t="s">
        <v>113</v>
      </c>
    </row>
    <row r="15" spans="1:4" x14ac:dyDescent="0.25">
      <c r="A15" s="95" t="s">
        <v>191</v>
      </c>
      <c r="B15" t="s">
        <v>32</v>
      </c>
      <c r="C15" t="s">
        <v>175</v>
      </c>
      <c r="D15" t="s">
        <v>108</v>
      </c>
    </row>
    <row r="16" spans="1:4" x14ac:dyDescent="0.25">
      <c r="A16" s="95" t="s">
        <v>192</v>
      </c>
      <c r="B16" t="s">
        <v>72</v>
      </c>
      <c r="C16" t="s">
        <v>175</v>
      </c>
      <c r="D16" t="s">
        <v>111</v>
      </c>
    </row>
    <row r="17" spans="1:4" x14ac:dyDescent="0.25">
      <c r="A17" s="95" t="s">
        <v>193</v>
      </c>
      <c r="B17" t="s">
        <v>10</v>
      </c>
      <c r="C17" t="s">
        <v>175</v>
      </c>
      <c r="D17" t="s">
        <v>107</v>
      </c>
    </row>
    <row r="18" spans="1:4" x14ac:dyDescent="0.25">
      <c r="A18" s="95" t="s">
        <v>194</v>
      </c>
      <c r="B18" t="s">
        <v>91</v>
      </c>
      <c r="C18" t="s">
        <v>175</v>
      </c>
      <c r="D18" t="s">
        <v>112</v>
      </c>
    </row>
    <row r="19" spans="1:4" x14ac:dyDescent="0.25">
      <c r="A19" s="95" t="s">
        <v>195</v>
      </c>
      <c r="B19" t="s">
        <v>54</v>
      </c>
      <c r="C19" t="s">
        <v>175</v>
      </c>
      <c r="D19" t="s">
        <v>109</v>
      </c>
    </row>
    <row r="20" spans="1:4" x14ac:dyDescent="0.25">
      <c r="A20" s="95" t="s">
        <v>196</v>
      </c>
      <c r="B20" t="s">
        <v>24</v>
      </c>
      <c r="C20" t="s">
        <v>175</v>
      </c>
      <c r="D20" t="s">
        <v>108</v>
      </c>
    </row>
    <row r="21" spans="1:4" x14ac:dyDescent="0.25">
      <c r="A21" s="95" t="s">
        <v>197</v>
      </c>
      <c r="B21" t="s">
        <v>18</v>
      </c>
      <c r="C21" t="s">
        <v>175</v>
      </c>
      <c r="D21" t="s">
        <v>107</v>
      </c>
    </row>
    <row r="22" spans="1:4" x14ac:dyDescent="0.25">
      <c r="A22" s="96" t="s">
        <v>198</v>
      </c>
      <c r="B22" s="97" t="s">
        <v>93</v>
      </c>
      <c r="C22" s="97" t="s">
        <v>175</v>
      </c>
      <c r="D22" s="97" t="s">
        <v>112</v>
      </c>
    </row>
    <row r="23" spans="1:4" x14ac:dyDescent="0.25">
      <c r="A23" s="95" t="s">
        <v>199</v>
      </c>
      <c r="B23" t="s">
        <v>74</v>
      </c>
      <c r="C23" t="s">
        <v>175</v>
      </c>
      <c r="D23" t="s">
        <v>111</v>
      </c>
    </row>
    <row r="24" spans="1:4" x14ac:dyDescent="0.25">
      <c r="A24" s="95" t="s">
        <v>200</v>
      </c>
      <c r="B24" t="s">
        <v>30</v>
      </c>
      <c r="C24" t="s">
        <v>175</v>
      </c>
      <c r="D24" t="s">
        <v>108</v>
      </c>
    </row>
    <row r="25" spans="1:4" x14ac:dyDescent="0.25">
      <c r="A25" s="95" t="s">
        <v>201</v>
      </c>
      <c r="B25" t="s">
        <v>5</v>
      </c>
      <c r="C25" t="s">
        <v>175</v>
      </c>
      <c r="D25" t="s">
        <v>106</v>
      </c>
    </row>
    <row r="26" spans="1:4" x14ac:dyDescent="0.25">
      <c r="A26" s="95" t="s">
        <v>202</v>
      </c>
      <c r="B26" t="s">
        <v>22</v>
      </c>
      <c r="C26" t="s">
        <v>175</v>
      </c>
      <c r="D26" t="s">
        <v>108</v>
      </c>
    </row>
    <row r="27" spans="1:4" x14ac:dyDescent="0.25">
      <c r="A27" s="95" t="s">
        <v>203</v>
      </c>
      <c r="B27" t="s">
        <v>87</v>
      </c>
      <c r="C27" t="s">
        <v>175</v>
      </c>
      <c r="D27" t="s">
        <v>112</v>
      </c>
    </row>
    <row r="28" spans="1:4" x14ac:dyDescent="0.25">
      <c r="A28" s="95" t="s">
        <v>204</v>
      </c>
      <c r="B28" t="s">
        <v>38</v>
      </c>
      <c r="C28" t="s">
        <v>175</v>
      </c>
      <c r="D28" t="s">
        <v>108</v>
      </c>
    </row>
    <row r="29" spans="1:4" x14ac:dyDescent="0.25">
      <c r="A29" s="95" t="s">
        <v>205</v>
      </c>
      <c r="B29" t="s">
        <v>206</v>
      </c>
      <c r="C29" t="s">
        <v>175</v>
      </c>
      <c r="D29" t="s">
        <v>109</v>
      </c>
    </row>
    <row r="30" spans="1:4" x14ac:dyDescent="0.25">
      <c r="A30" s="95" t="s">
        <v>207</v>
      </c>
      <c r="B30" t="s">
        <v>58</v>
      </c>
      <c r="C30" t="s">
        <v>175</v>
      </c>
      <c r="D30" t="s">
        <v>110</v>
      </c>
    </row>
    <row r="31" spans="1:4" x14ac:dyDescent="0.25">
      <c r="A31" s="95" t="s">
        <v>208</v>
      </c>
      <c r="B31" t="s">
        <v>68</v>
      </c>
      <c r="C31" t="s">
        <v>175</v>
      </c>
      <c r="D31" t="s">
        <v>111</v>
      </c>
    </row>
    <row r="32" spans="1:4" x14ac:dyDescent="0.25">
      <c r="A32" s="95" t="s">
        <v>209</v>
      </c>
      <c r="B32" t="s">
        <v>95</v>
      </c>
      <c r="C32" t="s">
        <v>175</v>
      </c>
      <c r="D32" t="s">
        <v>112</v>
      </c>
    </row>
    <row r="33" spans="1:4" x14ac:dyDescent="0.25">
      <c r="A33" s="95" t="s">
        <v>210</v>
      </c>
      <c r="B33" t="s">
        <v>52</v>
      </c>
      <c r="C33" t="s">
        <v>175</v>
      </c>
      <c r="D33" t="s">
        <v>109</v>
      </c>
    </row>
    <row r="34" spans="1:4" x14ac:dyDescent="0.25">
      <c r="A34" s="95" t="s">
        <v>211</v>
      </c>
      <c r="B34" t="s">
        <v>74</v>
      </c>
      <c r="C34" t="s">
        <v>175</v>
      </c>
      <c r="D34" t="s">
        <v>111</v>
      </c>
    </row>
    <row r="35" spans="1:4" x14ac:dyDescent="0.25">
      <c r="A35" s="95" t="s">
        <v>212</v>
      </c>
      <c r="B35" t="s">
        <v>28</v>
      </c>
      <c r="C35" t="s">
        <v>175</v>
      </c>
      <c r="D35" t="s">
        <v>108</v>
      </c>
    </row>
    <row r="36" spans="1:4" x14ac:dyDescent="0.25">
      <c r="A36" s="95" t="s">
        <v>213</v>
      </c>
      <c r="B36" t="s">
        <v>70</v>
      </c>
      <c r="C36" t="s">
        <v>175</v>
      </c>
      <c r="D36" t="s">
        <v>111</v>
      </c>
    </row>
    <row r="37" spans="1:4" x14ac:dyDescent="0.25">
      <c r="A37" s="95" t="s">
        <v>214</v>
      </c>
      <c r="B37" t="s">
        <v>1</v>
      </c>
      <c r="C37" t="s">
        <v>175</v>
      </c>
      <c r="D37" t="s">
        <v>106</v>
      </c>
    </row>
    <row r="38" spans="1:4" x14ac:dyDescent="0.25">
      <c r="A38" s="95" t="s">
        <v>215</v>
      </c>
      <c r="B38" t="s">
        <v>60</v>
      </c>
      <c r="C38" t="s">
        <v>175</v>
      </c>
      <c r="D38" t="s">
        <v>110</v>
      </c>
    </row>
    <row r="39" spans="1:4" x14ac:dyDescent="0.25">
      <c r="A39" t="s">
        <v>216</v>
      </c>
      <c r="B39" t="s">
        <v>66</v>
      </c>
      <c r="C39" t="s">
        <v>175</v>
      </c>
      <c r="D39" t="s">
        <v>111</v>
      </c>
    </row>
    <row r="40" spans="1:4" x14ac:dyDescent="0.25">
      <c r="A40" t="s">
        <v>217</v>
      </c>
      <c r="B40" t="s">
        <v>44</v>
      </c>
      <c r="C40" t="s">
        <v>175</v>
      </c>
      <c r="D40" t="s">
        <v>109</v>
      </c>
    </row>
    <row r="41" spans="1:4" x14ac:dyDescent="0.25">
      <c r="A41" t="s">
        <v>218</v>
      </c>
      <c r="B41" t="s">
        <v>3</v>
      </c>
      <c r="C41" t="s">
        <v>175</v>
      </c>
      <c r="D41" t="s">
        <v>106</v>
      </c>
    </row>
    <row r="42" spans="1:4" x14ac:dyDescent="0.25">
      <c r="A42" t="s">
        <v>219</v>
      </c>
      <c r="B42" t="s">
        <v>14</v>
      </c>
      <c r="C42" t="s">
        <v>175</v>
      </c>
      <c r="D42" t="s">
        <v>107</v>
      </c>
    </row>
    <row r="43" spans="1:4" x14ac:dyDescent="0.25">
      <c r="A43" t="s">
        <v>220</v>
      </c>
      <c r="B43" t="s">
        <v>12</v>
      </c>
      <c r="C43" t="s">
        <v>175</v>
      </c>
      <c r="D43" t="s">
        <v>107</v>
      </c>
    </row>
    <row r="44" spans="1:4" x14ac:dyDescent="0.25">
      <c r="A44" t="s">
        <v>47</v>
      </c>
      <c r="B44" t="s">
        <v>48</v>
      </c>
      <c r="C44" t="s">
        <v>175</v>
      </c>
      <c r="D44" t="s">
        <v>109</v>
      </c>
    </row>
    <row r="45" spans="1:4" x14ac:dyDescent="0.25">
      <c r="A45" t="s">
        <v>55</v>
      </c>
      <c r="B45" t="s">
        <v>56</v>
      </c>
      <c r="C45" t="s">
        <v>175</v>
      </c>
      <c r="D45" t="s">
        <v>110</v>
      </c>
    </row>
    <row r="46" spans="1:4" x14ac:dyDescent="0.25">
      <c r="A46" t="s">
        <v>96</v>
      </c>
      <c r="B46" t="s">
        <v>97</v>
      </c>
      <c r="C46" t="s">
        <v>175</v>
      </c>
      <c r="D46" t="s">
        <v>113</v>
      </c>
    </row>
    <row r="47" spans="1:4" x14ac:dyDescent="0.25">
      <c r="A47" t="s">
        <v>221</v>
      </c>
      <c r="B47" t="s">
        <v>97</v>
      </c>
      <c r="C47" t="s">
        <v>175</v>
      </c>
      <c r="D47" t="s">
        <v>113</v>
      </c>
    </row>
    <row r="48" spans="1:4" x14ac:dyDescent="0.25">
      <c r="A48" t="s">
        <v>98</v>
      </c>
      <c r="B48" t="s">
        <v>99</v>
      </c>
      <c r="C48" t="s">
        <v>175</v>
      </c>
      <c r="D48" t="s">
        <v>113</v>
      </c>
    </row>
    <row r="49" spans="1:4" x14ac:dyDescent="0.25">
      <c r="A49" s="95" t="s">
        <v>222</v>
      </c>
      <c r="B49" t="s">
        <v>62</v>
      </c>
      <c r="C49" t="s">
        <v>175</v>
      </c>
      <c r="D49" t="s">
        <v>110</v>
      </c>
    </row>
    <row r="50" spans="1:4" x14ac:dyDescent="0.25">
      <c r="A50" t="s">
        <v>223</v>
      </c>
      <c r="B50" t="s">
        <v>101</v>
      </c>
      <c r="C50" t="s">
        <v>175</v>
      </c>
      <c r="D50" t="s">
        <v>113</v>
      </c>
    </row>
    <row r="51" spans="1:4" x14ac:dyDescent="0.25">
      <c r="A51" t="s">
        <v>224</v>
      </c>
      <c r="B51" t="s">
        <v>26</v>
      </c>
      <c r="C51" t="s">
        <v>183</v>
      </c>
      <c r="D51" t="s">
        <v>108</v>
      </c>
    </row>
    <row r="52" spans="1:4" x14ac:dyDescent="0.25">
      <c r="A52" t="s">
        <v>225</v>
      </c>
      <c r="B52" t="s">
        <v>93</v>
      </c>
      <c r="C52" t="s">
        <v>183</v>
      </c>
      <c r="D52" t="s">
        <v>112</v>
      </c>
    </row>
    <row r="53" spans="1:4" x14ac:dyDescent="0.25">
      <c r="A53" t="s">
        <v>226</v>
      </c>
      <c r="B53" t="s">
        <v>80</v>
      </c>
      <c r="C53" t="s">
        <v>183</v>
      </c>
      <c r="D53" t="s">
        <v>111</v>
      </c>
    </row>
    <row r="54" spans="1:4" x14ac:dyDescent="0.25">
      <c r="A54" s="97" t="s">
        <v>227</v>
      </c>
      <c r="B54" s="97" t="s">
        <v>76</v>
      </c>
      <c r="C54" s="97" t="s">
        <v>190</v>
      </c>
      <c r="D54" s="97" t="s">
        <v>111</v>
      </c>
    </row>
    <row r="55" spans="1:4" x14ac:dyDescent="0.25">
      <c r="A55" s="97" t="s">
        <v>228</v>
      </c>
      <c r="B55" s="97" t="s">
        <v>83</v>
      </c>
      <c r="C55" s="97" t="s">
        <v>190</v>
      </c>
      <c r="D55" s="97" t="s">
        <v>112</v>
      </c>
    </row>
    <row r="56" spans="1:4" x14ac:dyDescent="0.25">
      <c r="A56" t="s">
        <v>229</v>
      </c>
      <c r="B56" t="s">
        <v>16</v>
      </c>
      <c r="C56" t="s">
        <v>190</v>
      </c>
      <c r="D56" t="s">
        <v>107</v>
      </c>
    </row>
    <row r="57" spans="1:4" x14ac:dyDescent="0.25">
      <c r="A57" t="s">
        <v>230</v>
      </c>
      <c r="B57" t="s">
        <v>78</v>
      </c>
      <c r="C57" t="s">
        <v>190</v>
      </c>
      <c r="D57" t="s">
        <v>111</v>
      </c>
    </row>
    <row r="58" spans="1:4" x14ac:dyDescent="0.25">
      <c r="A58" t="s">
        <v>231</v>
      </c>
      <c r="B58" t="s">
        <v>36</v>
      </c>
      <c r="C58" t="s">
        <v>190</v>
      </c>
      <c r="D58" t="s">
        <v>108</v>
      </c>
    </row>
    <row r="59" spans="1:4" x14ac:dyDescent="0.25">
      <c r="A59" t="s">
        <v>232</v>
      </c>
      <c r="B59" t="s">
        <v>36</v>
      </c>
      <c r="C59" t="s">
        <v>190</v>
      </c>
      <c r="D59" t="s">
        <v>108</v>
      </c>
    </row>
    <row r="60" spans="1:4" x14ac:dyDescent="0.25">
      <c r="A60" t="s">
        <v>233</v>
      </c>
      <c r="B60" t="s">
        <v>85</v>
      </c>
      <c r="C60" t="s">
        <v>190</v>
      </c>
      <c r="D60" t="s">
        <v>112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MOR__Budg Vs Actuals</vt:lpstr>
      <vt:lpstr>Resort_MST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Suyash Agarwal</dc:creator>
  <cp:keywords/>
  <dc:description/>
  <cp:lastModifiedBy>Suyash Agarwal</cp:lastModifiedBy>
  <cp:revision/>
  <dcterms:created xsi:type="dcterms:W3CDTF">2025-06-30T06:46:02Z</dcterms:created>
  <dcterms:modified xsi:type="dcterms:W3CDTF">2025-07-17T11:30:21Z</dcterms:modified>
  <cp:category/>
  <cp:contentStatus/>
</cp:coreProperties>
</file>